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15" windowWidth="20160" windowHeight="7890" tabRatio="653"/>
  </bookViews>
  <sheets>
    <sheet name="Математ-9 диаграмма по районам" sheetId="12" r:id="rId1"/>
    <sheet name="Математ-9 диаграмма" sheetId="11" r:id="rId2"/>
    <sheet name="Рейтинги 2022" sheetId="10" r:id="rId3"/>
    <sheet name="Рейтинг  по сумме мест" sheetId="5" r:id="rId4"/>
    <sheet name="Математика-9 2022 Итоги" sheetId="9" r:id="rId5"/>
    <sheet name="Математика-9 2022 расклад" sheetId="13" r:id="rId6"/>
  </sheets>
  <definedNames>
    <definedName name="_xlnm._FilterDatabase" localSheetId="0" hidden="1">'Математ-9 диаграмма по районам'!#REF!</definedName>
  </definedNames>
  <calcPr calcId="145621"/>
</workbook>
</file>

<file path=xl/calcChain.xml><?xml version="1.0" encoding="utf-8"?>
<calcChain xmlns="http://schemas.openxmlformats.org/spreadsheetml/2006/main">
  <c r="G120" i="12" l="1"/>
  <c r="G119" i="12"/>
  <c r="G118" i="12"/>
  <c r="G117" i="12"/>
  <c r="G116" i="12"/>
  <c r="G115" i="12"/>
  <c r="G114" i="12"/>
  <c r="G113" i="12"/>
  <c r="G112" i="12"/>
  <c r="G110" i="12"/>
  <c r="G109" i="12"/>
  <c r="G108" i="12"/>
  <c r="G107" i="12"/>
  <c r="G106" i="12"/>
  <c r="G105" i="12"/>
  <c r="G104" i="12"/>
  <c r="G103" i="12"/>
  <c r="G102" i="12"/>
  <c r="G101" i="12"/>
  <c r="G100" i="12"/>
  <c r="G99" i="12"/>
  <c r="G98" i="12"/>
  <c r="G97" i="12"/>
  <c r="G96" i="12"/>
  <c r="G95" i="12"/>
  <c r="G94" i="12"/>
  <c r="G93" i="12"/>
  <c r="G92" i="12"/>
  <c r="G91" i="12"/>
  <c r="G90" i="12"/>
  <c r="G89" i="12"/>
  <c r="G88" i="12"/>
  <c r="G87" i="12"/>
  <c r="G86" i="12"/>
  <c r="G85" i="12"/>
  <c r="G84" i="12"/>
  <c r="G83" i="12"/>
  <c r="G82" i="12"/>
  <c r="G81" i="12"/>
  <c r="G64" i="12"/>
  <c r="G63" i="12"/>
  <c r="G62" i="12"/>
  <c r="G61" i="12"/>
  <c r="G60" i="12"/>
  <c r="G59" i="12"/>
  <c r="G58" i="12"/>
  <c r="G57" i="12"/>
  <c r="G56" i="12"/>
  <c r="G55" i="12"/>
  <c r="G54" i="12"/>
  <c r="G53" i="12"/>
  <c r="G52" i="12"/>
  <c r="G51" i="12"/>
  <c r="G50" i="12"/>
  <c r="G49" i="12"/>
  <c r="G48" i="12"/>
  <c r="G47" i="12"/>
  <c r="G46" i="12"/>
  <c r="G44" i="12"/>
  <c r="G43" i="12"/>
  <c r="G42" i="12"/>
  <c r="G41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6" i="12"/>
  <c r="G25" i="12"/>
  <c r="G24" i="12"/>
  <c r="G23" i="12"/>
  <c r="G22" i="12"/>
  <c r="G21" i="12"/>
  <c r="G20" i="12"/>
  <c r="G19" i="12"/>
  <c r="G18" i="12"/>
  <c r="G17" i="12"/>
  <c r="G16" i="12"/>
  <c r="G15" i="12"/>
  <c r="D111" i="12"/>
  <c r="C111" i="12"/>
  <c r="D80" i="12"/>
  <c r="C80" i="12"/>
  <c r="D65" i="12"/>
  <c r="C65" i="12"/>
  <c r="D45" i="12"/>
  <c r="C45" i="12"/>
  <c r="D27" i="12"/>
  <c r="C27" i="12"/>
  <c r="D14" i="12"/>
  <c r="C14" i="12"/>
  <c r="G13" i="12"/>
  <c r="G12" i="12"/>
  <c r="G11" i="12"/>
  <c r="G10" i="12"/>
  <c r="G9" i="12"/>
  <c r="G8" i="12"/>
  <c r="G7" i="12"/>
  <c r="G6" i="12"/>
  <c r="D4" i="12"/>
  <c r="D5" i="12"/>
  <c r="C5" i="12"/>
  <c r="C4" i="12" s="1"/>
  <c r="D4" i="11"/>
  <c r="C4" i="11"/>
  <c r="G120" i="11"/>
  <c r="G119" i="11"/>
  <c r="G118" i="11"/>
  <c r="G117" i="11"/>
  <c r="G116" i="11"/>
  <c r="G115" i="11"/>
  <c r="G114" i="11"/>
  <c r="G113" i="11"/>
  <c r="G112" i="11"/>
  <c r="G110" i="11"/>
  <c r="G109" i="11"/>
  <c r="G108" i="11"/>
  <c r="G107" i="11"/>
  <c r="G106" i="11"/>
  <c r="G105" i="11"/>
  <c r="G104" i="11"/>
  <c r="G103" i="11"/>
  <c r="G102" i="11"/>
  <c r="G101" i="11"/>
  <c r="G100" i="11"/>
  <c r="G99" i="11"/>
  <c r="G98" i="11"/>
  <c r="G97" i="11"/>
  <c r="G96" i="11"/>
  <c r="G95" i="11"/>
  <c r="G94" i="11"/>
  <c r="G93" i="11"/>
  <c r="G92" i="11"/>
  <c r="G91" i="11"/>
  <c r="G90" i="11"/>
  <c r="G89" i="11"/>
  <c r="G88" i="11"/>
  <c r="G87" i="11"/>
  <c r="G86" i="11"/>
  <c r="G85" i="11"/>
  <c r="G84" i="11"/>
  <c r="G83" i="11"/>
  <c r="G82" i="11"/>
  <c r="G81" i="11"/>
  <c r="G79" i="11"/>
  <c r="G78" i="11"/>
  <c r="G77" i="11"/>
  <c r="G76" i="11"/>
  <c r="G75" i="11"/>
  <c r="G74" i="11"/>
  <c r="G73" i="11"/>
  <c r="G72" i="11"/>
  <c r="G71" i="11"/>
  <c r="G70" i="11"/>
  <c r="G69" i="11"/>
  <c r="G68" i="11"/>
  <c r="G67" i="11"/>
  <c r="G66" i="11"/>
  <c r="G64" i="11"/>
  <c r="G63" i="11"/>
  <c r="G62" i="11"/>
  <c r="G61" i="11"/>
  <c r="G60" i="11"/>
  <c r="G59" i="11"/>
  <c r="G58" i="11"/>
  <c r="G57" i="11"/>
  <c r="G56" i="11"/>
  <c r="G55" i="11"/>
  <c r="G54" i="11"/>
  <c r="G53" i="11"/>
  <c r="G52" i="11"/>
  <c r="G51" i="11"/>
  <c r="G50" i="11"/>
  <c r="G49" i="11"/>
  <c r="G48" i="11"/>
  <c r="G47" i="11"/>
  <c r="G46" i="11"/>
  <c r="G44" i="11"/>
  <c r="G43" i="11"/>
  <c r="G42" i="11"/>
  <c r="G41" i="11"/>
  <c r="G40" i="11"/>
  <c r="G39" i="11"/>
  <c r="G38" i="11"/>
  <c r="G37" i="11"/>
  <c r="G36" i="11"/>
  <c r="G35" i="11"/>
  <c r="G34" i="11"/>
  <c r="G33" i="11"/>
  <c r="G32" i="11"/>
  <c r="G31" i="11"/>
  <c r="G30" i="11"/>
  <c r="G29" i="11"/>
  <c r="G28" i="11"/>
  <c r="G26" i="11"/>
  <c r="G25" i="11"/>
  <c r="G24" i="11"/>
  <c r="G23" i="11"/>
  <c r="G22" i="11"/>
  <c r="G21" i="11"/>
  <c r="G20" i="11"/>
  <c r="G19" i="11"/>
  <c r="G18" i="11"/>
  <c r="G17" i="11"/>
  <c r="G16" i="11"/>
  <c r="G15" i="11"/>
  <c r="G13" i="11"/>
  <c r="G12" i="11"/>
  <c r="G11" i="11"/>
  <c r="G10" i="11"/>
  <c r="G9" i="11"/>
  <c r="G8" i="11"/>
  <c r="G7" i="11"/>
  <c r="G6" i="11"/>
  <c r="C80" i="11" l="1"/>
  <c r="D80" i="11"/>
  <c r="D121" i="11"/>
  <c r="D111" i="11"/>
  <c r="C111" i="11"/>
  <c r="D65" i="11"/>
  <c r="C65" i="11"/>
  <c r="D45" i="11"/>
  <c r="C45" i="11"/>
  <c r="D27" i="11"/>
  <c r="C27" i="11"/>
  <c r="D14" i="11"/>
  <c r="C14" i="11"/>
  <c r="D5" i="11"/>
  <c r="C5" i="11"/>
  <c r="D121" i="12"/>
  <c r="D115" i="10" l="1"/>
  <c r="H88" i="5" l="1"/>
  <c r="H12" i="5"/>
  <c r="H110" i="5"/>
  <c r="H97" i="5"/>
  <c r="H113" i="5"/>
  <c r="H108" i="5"/>
  <c r="H65" i="5"/>
  <c r="H104" i="5"/>
  <c r="H111" i="5"/>
  <c r="H24" i="5"/>
  <c r="H85" i="5"/>
  <c r="H79" i="5"/>
  <c r="H64" i="5"/>
  <c r="H109" i="5"/>
  <c r="H100" i="5"/>
  <c r="H16" i="5"/>
  <c r="H50" i="5"/>
  <c r="H99" i="5"/>
  <c r="H107" i="5"/>
  <c r="H94" i="5"/>
  <c r="H40" i="5"/>
  <c r="H59" i="5"/>
  <c r="H98" i="5"/>
  <c r="H81" i="5"/>
  <c r="H91" i="5"/>
  <c r="H101" i="5"/>
  <c r="H96" i="5"/>
  <c r="H103" i="5"/>
  <c r="H114" i="5"/>
  <c r="H112" i="5"/>
  <c r="H105" i="5"/>
  <c r="H86" i="5"/>
  <c r="H52" i="5"/>
  <c r="H92" i="5"/>
  <c r="H80" i="5"/>
  <c r="H106" i="5"/>
  <c r="H58" i="5"/>
  <c r="H70" i="5"/>
  <c r="H60" i="5"/>
  <c r="H76" i="5"/>
  <c r="H77" i="5"/>
  <c r="H69" i="5"/>
  <c r="H67" i="5"/>
  <c r="H102" i="5"/>
  <c r="H53" i="5"/>
  <c r="H48" i="5"/>
  <c r="H49" i="5"/>
  <c r="H71" i="5"/>
  <c r="H90" i="5"/>
  <c r="H82" i="5"/>
  <c r="H47" i="5"/>
  <c r="H87" i="5"/>
  <c r="H93" i="5"/>
  <c r="H34" i="5"/>
  <c r="H74" i="5"/>
  <c r="H63" i="5"/>
  <c r="H57" i="5"/>
  <c r="H73" i="5"/>
  <c r="H72" i="5"/>
  <c r="H78" i="5"/>
  <c r="H83" i="5"/>
  <c r="H66" i="5"/>
  <c r="H89" i="5"/>
  <c r="H41" i="5"/>
  <c r="H45" i="5"/>
  <c r="H39" i="5"/>
  <c r="H51" i="5"/>
  <c r="H61" i="5"/>
  <c r="H75" i="5"/>
  <c r="H62" i="5"/>
  <c r="H23" i="5"/>
  <c r="H37" i="5"/>
  <c r="H46" i="5"/>
  <c r="H68" i="5"/>
  <c r="H31" i="5"/>
  <c r="H22" i="5"/>
  <c r="H32" i="5"/>
  <c r="H19" i="5"/>
  <c r="H44" i="5"/>
  <c r="H54" i="5"/>
  <c r="H35" i="5"/>
  <c r="H36" i="5"/>
  <c r="H56" i="5"/>
  <c r="H30" i="5"/>
  <c r="H95" i="5"/>
  <c r="H11" i="5"/>
  <c r="H20" i="5"/>
  <c r="H15" i="5"/>
  <c r="H38" i="5"/>
  <c r="H14" i="5"/>
  <c r="H25" i="5"/>
  <c r="H42" i="5"/>
  <c r="H43" i="5"/>
  <c r="H27" i="5"/>
  <c r="H10" i="5"/>
  <c r="H55" i="5"/>
  <c r="H33" i="5"/>
  <c r="H13" i="5"/>
  <c r="H26" i="5"/>
  <c r="H9" i="5"/>
  <c r="H21" i="5"/>
  <c r="H28" i="5"/>
  <c r="H7" i="5"/>
  <c r="H84" i="5"/>
  <c r="H6" i="5"/>
  <c r="H29" i="5"/>
  <c r="H8" i="5"/>
  <c r="H17" i="5"/>
  <c r="H18" i="5"/>
  <c r="I80" i="13" l="1"/>
  <c r="I8" i="13" l="1"/>
  <c r="I112" i="13" l="1"/>
  <c r="I46" i="13"/>
  <c r="I45" i="13"/>
  <c r="I44" i="13"/>
  <c r="I121" i="13"/>
  <c r="I122" i="13"/>
  <c r="I120" i="13"/>
  <c r="I119" i="13"/>
  <c r="I118" i="13"/>
  <c r="I117" i="13"/>
  <c r="I116" i="13"/>
  <c r="I115" i="13"/>
  <c r="I114" i="13"/>
  <c r="I113" i="13" s="1"/>
  <c r="H113" i="13"/>
  <c r="G113" i="13"/>
  <c r="F113" i="13"/>
  <c r="E113" i="13"/>
  <c r="D113" i="13"/>
  <c r="I111" i="13"/>
  <c r="I110" i="13"/>
  <c r="I109" i="13"/>
  <c r="I108" i="13"/>
  <c r="I107" i="13"/>
  <c r="I106" i="13"/>
  <c r="I105" i="13"/>
  <c r="I104" i="13"/>
  <c r="I103" i="13"/>
  <c r="I102" i="13"/>
  <c r="I101" i="13"/>
  <c r="I100" i="13"/>
  <c r="I99" i="13"/>
  <c r="I98" i="13"/>
  <c r="I97" i="13"/>
  <c r="I96" i="13"/>
  <c r="I95" i="13"/>
  <c r="I94" i="13"/>
  <c r="I93" i="13"/>
  <c r="I92" i="13"/>
  <c r="I91" i="13"/>
  <c r="I90" i="13"/>
  <c r="I89" i="13"/>
  <c r="I88" i="13"/>
  <c r="I87" i="13"/>
  <c r="I86" i="13"/>
  <c r="I85" i="13"/>
  <c r="I84" i="13"/>
  <c r="I83" i="13"/>
  <c r="I82" i="13" s="1"/>
  <c r="H82" i="13"/>
  <c r="G82" i="13"/>
  <c r="F82" i="13"/>
  <c r="E82" i="13"/>
  <c r="D82" i="13"/>
  <c r="I81" i="13"/>
  <c r="I79" i="13"/>
  <c r="I78" i="13"/>
  <c r="I77" i="13"/>
  <c r="I76" i="13"/>
  <c r="I75" i="13"/>
  <c r="I74" i="13"/>
  <c r="I73" i="13"/>
  <c r="I72" i="13"/>
  <c r="I71" i="13"/>
  <c r="I70" i="13"/>
  <c r="I69" i="13"/>
  <c r="I68" i="13"/>
  <c r="I67" i="13" s="1"/>
  <c r="H67" i="13"/>
  <c r="G67" i="13"/>
  <c r="F67" i="13"/>
  <c r="E67" i="13"/>
  <c r="D67" i="13"/>
  <c r="I66" i="13"/>
  <c r="I65" i="13"/>
  <c r="I64" i="13"/>
  <c r="I63" i="13"/>
  <c r="I62" i="13"/>
  <c r="I61" i="13"/>
  <c r="I60" i="13"/>
  <c r="I59" i="13"/>
  <c r="I58" i="13"/>
  <c r="I57" i="13"/>
  <c r="I56" i="13"/>
  <c r="I55" i="13"/>
  <c r="I54" i="13"/>
  <c r="I53" i="13"/>
  <c r="I52" i="13"/>
  <c r="I51" i="13"/>
  <c r="I50" i="13"/>
  <c r="I49" i="13"/>
  <c r="I48" i="13"/>
  <c r="I47" i="13" s="1"/>
  <c r="H47" i="13"/>
  <c r="G47" i="13"/>
  <c r="F47" i="13"/>
  <c r="E47" i="13"/>
  <c r="D47" i="13"/>
  <c r="I43" i="13"/>
  <c r="I42" i="13"/>
  <c r="I41" i="13"/>
  <c r="I40" i="13"/>
  <c r="I39" i="13"/>
  <c r="I38" i="13"/>
  <c r="I37" i="13"/>
  <c r="I36" i="13"/>
  <c r="I35" i="13"/>
  <c r="I34" i="13"/>
  <c r="I33" i="13"/>
  <c r="I32" i="13"/>
  <c r="I31" i="13"/>
  <c r="I30" i="13"/>
  <c r="H29" i="13"/>
  <c r="G29" i="13"/>
  <c r="F29" i="13"/>
  <c r="E29" i="13"/>
  <c r="D29" i="13"/>
  <c r="I28" i="13"/>
  <c r="I27" i="13"/>
  <c r="I26" i="13"/>
  <c r="I25" i="13"/>
  <c r="I24" i="13"/>
  <c r="I123" i="13" s="1"/>
  <c r="I23" i="13"/>
  <c r="I22" i="13"/>
  <c r="I21" i="13"/>
  <c r="I20" i="13"/>
  <c r="I19" i="13"/>
  <c r="I18" i="13"/>
  <c r="I17" i="13"/>
  <c r="I16" i="13" s="1"/>
  <c r="H16" i="13"/>
  <c r="G16" i="13"/>
  <c r="F16" i="13"/>
  <c r="E16" i="13"/>
  <c r="D16" i="13"/>
  <c r="I15" i="13"/>
  <c r="I14" i="13"/>
  <c r="I13" i="13"/>
  <c r="I12" i="13"/>
  <c r="I11" i="13"/>
  <c r="I10" i="13"/>
  <c r="I9" i="13"/>
  <c r="I7" i="13"/>
  <c r="H7" i="13"/>
  <c r="H6" i="13" s="1"/>
  <c r="G7" i="13"/>
  <c r="G6" i="13" s="1"/>
  <c r="F7" i="13"/>
  <c r="F6" i="13" s="1"/>
  <c r="E7" i="13"/>
  <c r="E6" i="13" s="1"/>
  <c r="D7" i="13"/>
  <c r="D6" i="13" s="1"/>
  <c r="I29" i="13" l="1"/>
  <c r="D6" i="9" l="1"/>
  <c r="E117" i="9" l="1"/>
  <c r="E6" i="9"/>
</calcChain>
</file>

<file path=xl/sharedStrings.xml><?xml version="1.0" encoding="utf-8"?>
<sst xmlns="http://schemas.openxmlformats.org/spreadsheetml/2006/main" count="1082" uniqueCount="152">
  <si>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</si>
  <si>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</si>
  <si>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</si>
  <si>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</si>
  <si>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</si>
  <si>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</si>
  <si>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</si>
  <si>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</si>
  <si>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</si>
  <si>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</si>
  <si>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</si>
  <si>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</si>
  <si>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</si>
  <si>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</si>
  <si>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</si>
  <si>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</si>
  <si>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</si>
  <si>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50</t>
  </si>
  <si>
    <t>МБОУ СШ № 53</t>
  </si>
  <si>
    <t>МБОУ СШ № 64</t>
  </si>
  <si>
    <t>МБОУ СШ № 89</t>
  </si>
  <si>
    <t>МБОУ СШ № 94</t>
  </si>
  <si>
    <t>МАОУ СШ № 148</t>
  </si>
  <si>
    <t>МБОУ СШ № 3</t>
  </si>
  <si>
    <t>МБОУ Лицей № 8</t>
  </si>
  <si>
    <t>МБОУ Лицей № 10</t>
  </si>
  <si>
    <t xml:space="preserve">МБОУ СШ № 133 </t>
  </si>
  <si>
    <t>МБОУ СШ № 36</t>
  </si>
  <si>
    <t>МБОУ СШ № 39</t>
  </si>
  <si>
    <t>МБОУ СШ № 82</t>
  </si>
  <si>
    <t>МБОУ СШ № 84</t>
  </si>
  <si>
    <t>МБОУ СШ № 99</t>
  </si>
  <si>
    <t>МБОУ СШ № 6</t>
  </si>
  <si>
    <t>МБОУ СШ № 17</t>
  </si>
  <si>
    <t>МБОУ СШ № 62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</si>
  <si>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</si>
  <si>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</si>
  <si>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</si>
  <si>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</si>
  <si>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</si>
  <si>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</si>
  <si>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</si>
  <si>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</si>
  <si>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</si>
  <si>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</si>
  <si>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</si>
  <si>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</si>
  <si>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</si>
  <si>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</si>
  <si>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</si>
  <si>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</si>
  <si>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</si>
  <si>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</si>
  <si>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</si>
  <si>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</si>
  <si>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</si>
  <si>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</si>
  <si>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</si>
  <si>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</si>
  <si>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</si>
  <si>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</si>
  <si>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</si>
  <si>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</si>
  <si>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</si>
  <si>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№</t>
  </si>
  <si>
    <t>Район</t>
  </si>
  <si>
    <t>Сумма мест</t>
  </si>
  <si>
    <t xml:space="preserve">МАОУ Лицей № 7 </t>
  </si>
  <si>
    <t>МАОУ Гимназия № 13 "Академ"</t>
  </si>
  <si>
    <t>МБОУ Лицей № 2</t>
  </si>
  <si>
    <t>МАОУ Гимназия № 2</t>
  </si>
  <si>
    <t>МАОУ Гимназия № 14</t>
  </si>
  <si>
    <t>МБОУ СШ № 12</t>
  </si>
  <si>
    <t>МБОУ Лицей № 3</t>
  </si>
  <si>
    <t>МБОУ Гимназия № 7</t>
  </si>
  <si>
    <t>МАОУ Лицей № 9 "Лидер"</t>
  </si>
  <si>
    <t>МАОУ Гимназия № 9</t>
  </si>
  <si>
    <t>МАОУ "КУГ № 1 - Универс"</t>
  </si>
  <si>
    <t>МБОУ СШ № 93</t>
  </si>
  <si>
    <t>МБОУ СШ № 42</t>
  </si>
  <si>
    <t>МАОУ СШ № 32</t>
  </si>
  <si>
    <t>МАОУ Лицей № 12</t>
  </si>
  <si>
    <t>МБОУ СШ № 76</t>
  </si>
  <si>
    <t>МБОУ СШ № 95</t>
  </si>
  <si>
    <t>МБОУ СШ № 27</t>
  </si>
  <si>
    <t>МБОУ СШ № 73</t>
  </si>
  <si>
    <t>МБОУ СШ № 4</t>
  </si>
  <si>
    <t>МБОУ СШ № 45</t>
  </si>
  <si>
    <t>МБОУ СШ № 78</t>
  </si>
  <si>
    <t>МБОУ СШ № 21</t>
  </si>
  <si>
    <t>МБОУ СШ № 30</t>
  </si>
  <si>
    <t>МБОУ СШ № 19</t>
  </si>
  <si>
    <t>МАОУ Гимназия № 15</t>
  </si>
  <si>
    <t>МБОУ СШ № 65</t>
  </si>
  <si>
    <t>МБОУ СШ № 51</t>
  </si>
  <si>
    <t>МБОУ СШ № 79</t>
  </si>
  <si>
    <t>Наименование ОУ (кратко)</t>
  </si>
  <si>
    <t>Код ОУ по КИАСУО</t>
  </si>
  <si>
    <t>Чел.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</si>
  <si>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</si>
  <si>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</si>
  <si>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</si>
  <si>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</si>
  <si>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</si>
  <si>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МБОУ СШ № 8 "Созидание"</t>
  </si>
  <si>
    <t>МАОУ Лицей № 1</t>
  </si>
  <si>
    <t>МАОУ СШ № 23</t>
  </si>
  <si>
    <t>МАОУ СШ № 137</t>
  </si>
  <si>
    <t>МАОУ СШ № 152</t>
  </si>
  <si>
    <t>МБОУ Гимназия  № 16</t>
  </si>
  <si>
    <t>Расчётное среднее значение</t>
  </si>
  <si>
    <t>Среднее значение по городу принято</t>
  </si>
  <si>
    <t>места</t>
  </si>
  <si>
    <t>ср. балл по городу</t>
  </si>
  <si>
    <t>ср. балл ОУ</t>
  </si>
  <si>
    <t>чел.</t>
  </si>
  <si>
    <t>МБОУ СШ № 34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</si>
  <si>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</si>
  <si>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</si>
  <si>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</si>
  <si>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</si>
  <si>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</si>
  <si>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</si>
  <si>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</si>
  <si>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</si>
  <si>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МБОУ СШ № 86</t>
  </si>
  <si>
    <t>средний балл принят</t>
  </si>
  <si>
    <t xml:space="preserve">МБОУ СШ № 10 </t>
  </si>
  <si>
    <t xml:space="preserve">МАОУ Гимназия № 11 </t>
  </si>
  <si>
    <t xml:space="preserve">МБОУ Школа-интернат № 1 </t>
  </si>
  <si>
    <t>МБОУ СШ № 72</t>
  </si>
  <si>
    <t>МАОУ СШ № 143</t>
  </si>
  <si>
    <t>МАОУ СШ № 145</t>
  </si>
  <si>
    <t>МАОУ СШ № 149</t>
  </si>
  <si>
    <t>МАОУ СШ № 150</t>
  </si>
  <si>
    <t xml:space="preserve">средний балл </t>
  </si>
  <si>
    <t>МАТЕМАТИКА, 9 кл.</t>
  </si>
  <si>
    <t>МАОУ СШ "Комплекс Покровский"</t>
  </si>
  <si>
    <t>МАОУ СШ № 154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</si>
  <si>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</si>
  <si>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</si>
  <si>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</si>
  <si>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</si>
  <si>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</si>
  <si>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</si>
  <si>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</si>
  <si>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156</t>
  </si>
  <si>
    <t>МАОУ СШ № 155</t>
  </si>
  <si>
    <t>МАОУ СШ № 157</t>
  </si>
  <si>
    <t>отметки по 5 -балльной шкале</t>
  </si>
  <si>
    <t>МБОУ Гимназия № 3</t>
  </si>
  <si>
    <t>МАОУ СШ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</si>
</sst>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1">
    <xf numFmtId="0" fontId="0" fillId="0" borderId="0"/>
    <xf numFmtId="0" fontId="11" fillId="0" borderId="0"/>
    <xf numFmtId="0" fontId="12" fillId="0" borderId="0"/>
    <xf numFmtId="0" fontId="12" fillId="0" borderId="0"/>
    <xf numFmtId="0" fontId="8" fillId="0" borderId="0"/>
    <xf numFmtId="164" fontId="11" fillId="0" borderId="0" applyBorder="0" applyProtection="0"/>
    <xf numFmtId="0" fontId="6" fillId="0" borderId="0"/>
    <xf numFmtId="0" fontId="3" fillId="0" borderId="0"/>
    <xf numFmtId="0" fontId="28" fillId="0" borderId="0"/>
    <xf numFmtId="0" fontId="11" fillId="0" borderId="0"/>
    <xf numFmtId="0" fontId="2" fillId="0" borderId="0"/>
  </cellStyleXfs>
  <cellXfs count="429">
    <xf numFmtId="0" fontId="0" fillId="0" borderId="0" xfId="0"/>
    <xf numFmtId="0" fontId="9" fillId="0" borderId="0" xfId="0" applyFont="1"/>
    <xf numFmtId="0" fontId="9" fillId="0" borderId="0" xfId="0" applyFont="1" applyFill="1" applyAlignment="1">
      <alignment horizontal="center"/>
    </xf>
    <xf numFmtId="0" fontId="8" fillId="0" borderId="0" xfId="4" applyBorder="1" applyAlignment="1">
      <alignment horizontal="center" vertical="center"/>
    </xf>
    <xf numFmtId="0" fontId="15" fillId="0" borderId="0" xfId="4" applyFont="1" applyBorder="1" applyAlignment="1">
      <alignment horizontal="center" vertical="center"/>
    </xf>
    <xf numFmtId="0" fontId="15" fillId="0" borderId="0" xfId="4" applyFont="1" applyAlignment="1">
      <alignment horizontal="center" vertical="center"/>
    </xf>
    <xf numFmtId="0" fontId="15" fillId="0" borderId="0" xfId="4" applyFont="1" applyFill="1" applyBorder="1" applyAlignment="1">
      <alignment horizontal="center" vertical="center"/>
    </xf>
    <xf numFmtId="0" fontId="15" fillId="0" borderId="0" xfId="4" applyFont="1" applyFill="1" applyAlignment="1">
      <alignment horizontal="center" vertical="center"/>
    </xf>
    <xf numFmtId="0" fontId="8" fillId="0" borderId="0" xfId="4" applyAlignment="1">
      <alignment horizontal="center" vertical="center"/>
    </xf>
    <xf numFmtId="0" fontId="10" fillId="0" borderId="0" xfId="4" applyFont="1" applyAlignment="1">
      <alignment horizontal="center" vertical="center"/>
    </xf>
    <xf numFmtId="0" fontId="18" fillId="0" borderId="0" xfId="0" applyFont="1"/>
    <xf numFmtId="0" fontId="0" fillId="0" borderId="13" xfId="0" applyBorder="1" applyAlignment="1">
      <alignment wrapText="1"/>
    </xf>
    <xf numFmtId="0" fontId="8" fillId="2" borderId="1" xfId="4" applyFont="1" applyFill="1" applyBorder="1" applyAlignment="1" applyProtection="1">
      <alignment horizontal="left" vertical="center"/>
      <protection locked="0"/>
    </xf>
    <xf numFmtId="0" fontId="8" fillId="2" borderId="1" xfId="4" applyFont="1" applyFill="1" applyBorder="1" applyAlignment="1" applyProtection="1">
      <alignment horizontal="left" vertical="center" wrapText="1"/>
      <protection locked="0"/>
    </xf>
    <xf numFmtId="0" fontId="8" fillId="0" borderId="1" xfId="4" applyFont="1" applyBorder="1" applyAlignment="1">
      <alignment horizontal="left" vertical="center"/>
    </xf>
    <xf numFmtId="0" fontId="13" fillId="9" borderId="6" xfId="0" applyFont="1" applyFill="1" applyBorder="1" applyAlignment="1">
      <alignment horizontal="right" vertical="center"/>
    </xf>
    <xf numFmtId="0" fontId="13" fillId="9" borderId="12" xfId="0" applyFont="1" applyFill="1" applyBorder="1" applyAlignment="1">
      <alignment horizontal="right" vertical="center"/>
    </xf>
    <xf numFmtId="0" fontId="13" fillId="9" borderId="22" xfId="0" applyFont="1" applyFill="1" applyBorder="1" applyAlignment="1">
      <alignment horizontal="right" vertical="center"/>
    </xf>
    <xf numFmtId="0" fontId="8" fillId="0" borderId="13" xfId="4" applyFont="1" applyBorder="1" applyAlignment="1">
      <alignment horizontal="left" vertical="center"/>
    </xf>
    <xf numFmtId="0" fontId="16" fillId="0" borderId="30" xfId="0" applyFont="1" applyBorder="1" applyAlignment="1">
      <alignment horizontal="center" vertical="center"/>
    </xf>
    <xf numFmtId="0" fontId="13" fillId="9" borderId="27" xfId="0" applyFont="1" applyFill="1" applyBorder="1" applyAlignment="1">
      <alignment horizontal="right" vertical="center"/>
    </xf>
    <xf numFmtId="0" fontId="8" fillId="0" borderId="15" xfId="4" applyFont="1" applyBorder="1" applyAlignment="1">
      <alignment horizontal="left" vertical="center"/>
    </xf>
    <xf numFmtId="0" fontId="13" fillId="9" borderId="3" xfId="0" applyFont="1" applyFill="1" applyBorder="1" applyAlignment="1">
      <alignment horizontal="right" vertical="center"/>
    </xf>
    <xf numFmtId="0" fontId="8" fillId="0" borderId="4" xfId="4" applyFont="1" applyBorder="1" applyAlignment="1">
      <alignment horizontal="left" vertical="center"/>
    </xf>
    <xf numFmtId="0" fontId="8" fillId="2" borderId="4" xfId="4" applyFont="1" applyFill="1" applyBorder="1" applyAlignment="1" applyProtection="1">
      <alignment horizontal="left" vertical="center" wrapText="1"/>
      <protection locked="0"/>
    </xf>
    <xf numFmtId="0" fontId="8" fillId="0" borderId="9" xfId="4" applyFont="1" applyBorder="1" applyAlignment="1">
      <alignment horizontal="left" vertical="center"/>
    </xf>
    <xf numFmtId="0" fontId="8" fillId="2" borderId="9" xfId="4" applyFont="1" applyFill="1" applyBorder="1" applyAlignment="1" applyProtection="1">
      <alignment horizontal="left" vertical="center" wrapText="1"/>
      <protection locked="0"/>
    </xf>
    <xf numFmtId="0" fontId="18" fillId="8" borderId="0" xfId="0" applyFont="1" applyFill="1"/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5" xfId="0" applyBorder="1" applyAlignment="1">
      <alignment wrapText="1"/>
    </xf>
    <xf numFmtId="0" fontId="0" fillId="2" borderId="1" xfId="0" applyFill="1" applyBorder="1" applyAlignment="1">
      <alignment wrapText="1"/>
    </xf>
    <xf numFmtId="2" fontId="20" fillId="0" borderId="1" xfId="4" applyNumberFormat="1" applyFont="1" applyBorder="1" applyAlignment="1">
      <alignment horizontal="right" vertical="center"/>
    </xf>
    <xf numFmtId="0" fontId="21" fillId="0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right" vertical="center"/>
    </xf>
    <xf numFmtId="0" fontId="8" fillId="0" borderId="1" xfId="4" applyFont="1" applyBorder="1" applyAlignment="1">
      <alignment horizontal="left"/>
    </xf>
    <xf numFmtId="0" fontId="8" fillId="0" borderId="1" xfId="4" applyFont="1" applyFill="1" applyBorder="1" applyAlignment="1">
      <alignment horizontal="left"/>
    </xf>
    <xf numFmtId="2" fontId="10" fillId="0" borderId="1" xfId="4" applyNumberFormat="1" applyFont="1" applyBorder="1" applyAlignment="1">
      <alignment horizontal="right" vertical="center"/>
    </xf>
    <xf numFmtId="0" fontId="8" fillId="0" borderId="4" xfId="4" applyFont="1" applyBorder="1" applyAlignment="1">
      <alignment horizontal="left"/>
    </xf>
    <xf numFmtId="0" fontId="8" fillId="0" borderId="9" xfId="4" applyFont="1" applyBorder="1" applyAlignment="1">
      <alignment horizontal="left"/>
    </xf>
    <xf numFmtId="0" fontId="0" fillId="0" borderId="17" xfId="0" applyBorder="1" applyAlignment="1">
      <alignment wrapText="1"/>
    </xf>
    <xf numFmtId="0" fontId="0" fillId="0" borderId="2" xfId="0" applyBorder="1" applyAlignment="1">
      <alignment wrapText="1"/>
    </xf>
    <xf numFmtId="0" fontId="0" fillId="2" borderId="2" xfId="0" applyFill="1" applyBorder="1" applyAlignment="1">
      <alignment wrapText="1"/>
    </xf>
    <xf numFmtId="0" fontId="8" fillId="0" borderId="13" xfId="4" applyFont="1" applyBorder="1" applyAlignment="1">
      <alignment horizontal="left"/>
    </xf>
    <xf numFmtId="0" fontId="0" fillId="0" borderId="19" xfId="0" applyBorder="1" applyAlignment="1">
      <alignment wrapText="1"/>
    </xf>
    <xf numFmtId="0" fontId="0" fillId="0" borderId="18" xfId="0" applyBorder="1" applyAlignment="1">
      <alignment wrapText="1"/>
    </xf>
    <xf numFmtId="0" fontId="8" fillId="0" borderId="15" xfId="4" applyFont="1" applyBorder="1" applyAlignment="1">
      <alignment horizontal="left"/>
    </xf>
    <xf numFmtId="0" fontId="0" fillId="0" borderId="48" xfId="0" applyBorder="1" applyAlignment="1">
      <alignment wrapText="1"/>
    </xf>
    <xf numFmtId="0" fontId="9" fillId="0" borderId="43" xfId="0" applyFont="1" applyBorder="1" applyAlignment="1">
      <alignment horizontal="center"/>
    </xf>
    <xf numFmtId="0" fontId="17" fillId="0" borderId="0" xfId="4" applyFont="1" applyBorder="1" applyAlignment="1">
      <alignment horizontal="center" vertical="center"/>
    </xf>
    <xf numFmtId="0" fontId="17" fillId="0" borderId="0" xfId="4" applyFont="1" applyBorder="1" applyAlignment="1">
      <alignment vertical="center"/>
    </xf>
    <xf numFmtId="0" fontId="16" fillId="0" borderId="27" xfId="0" applyFont="1" applyBorder="1" applyAlignment="1">
      <alignment horizontal="center" vertical="center"/>
    </xf>
    <xf numFmtId="0" fontId="16" fillId="0" borderId="53" xfId="0" applyFont="1" applyBorder="1" applyAlignment="1">
      <alignment horizontal="center" vertical="center" wrapText="1"/>
    </xf>
    <xf numFmtId="0" fontId="16" fillId="0" borderId="55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/>
    </xf>
    <xf numFmtId="0" fontId="16" fillId="0" borderId="39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left" vertical="center" wrapText="1"/>
    </xf>
    <xf numFmtId="0" fontId="16" fillId="0" borderId="38" xfId="0" applyFont="1" applyBorder="1" applyAlignment="1">
      <alignment horizontal="left" vertical="center"/>
    </xf>
    <xf numFmtId="0" fontId="13" fillId="9" borderId="55" xfId="0" applyFont="1" applyFill="1" applyBorder="1" applyAlignment="1">
      <alignment horizontal="right" vertical="center"/>
    </xf>
    <xf numFmtId="0" fontId="16" fillId="9" borderId="55" xfId="0" applyFont="1" applyFill="1" applyBorder="1" applyAlignment="1">
      <alignment horizontal="left" vertical="center"/>
    </xf>
    <xf numFmtId="0" fontId="10" fillId="0" borderId="38" xfId="0" applyFont="1" applyBorder="1" applyAlignment="1">
      <alignment horizontal="left" vertical="center" wrapText="1"/>
    </xf>
    <xf numFmtId="0" fontId="8" fillId="2" borderId="13" xfId="4" applyFont="1" applyFill="1" applyBorder="1" applyAlignment="1">
      <alignment horizontal="right" vertical="center" wrapText="1"/>
    </xf>
    <xf numFmtId="0" fontId="8" fillId="2" borderId="1" xfId="4" applyFont="1" applyFill="1" applyBorder="1" applyAlignment="1">
      <alignment horizontal="right" vertical="center" wrapText="1"/>
    </xf>
    <xf numFmtId="2" fontId="8" fillId="2" borderId="7" xfId="4" applyNumberFormat="1" applyFont="1" applyFill="1" applyBorder="1" applyAlignment="1">
      <alignment horizontal="right" vertical="center"/>
    </xf>
    <xf numFmtId="0" fontId="8" fillId="2" borderId="9" xfId="4" applyFont="1" applyFill="1" applyBorder="1" applyAlignment="1">
      <alignment horizontal="right" vertical="center" wrapText="1"/>
    </xf>
    <xf numFmtId="2" fontId="8" fillId="2" borderId="10" xfId="4" applyNumberFormat="1" applyFont="1" applyFill="1" applyBorder="1" applyAlignment="1">
      <alignment horizontal="right" vertical="center"/>
    </xf>
    <xf numFmtId="0" fontId="8" fillId="2" borderId="15" xfId="4" applyFont="1" applyFill="1" applyBorder="1" applyAlignment="1">
      <alignment horizontal="right" vertical="center" wrapText="1"/>
    </xf>
    <xf numFmtId="2" fontId="8" fillId="2" borderId="16" xfId="4" applyNumberFormat="1" applyFont="1" applyFill="1" applyBorder="1" applyAlignment="1">
      <alignment horizontal="right" vertical="center"/>
    </xf>
    <xf numFmtId="2" fontId="14" fillId="2" borderId="14" xfId="4" applyNumberFormat="1" applyFont="1" applyFill="1" applyBorder="1" applyAlignment="1">
      <alignment horizontal="right" vertical="center"/>
    </xf>
    <xf numFmtId="2" fontId="14" fillId="2" borderId="7" xfId="4" applyNumberFormat="1" applyFont="1" applyFill="1" applyBorder="1" applyAlignment="1">
      <alignment horizontal="right" vertical="center"/>
    </xf>
    <xf numFmtId="0" fontId="8" fillId="2" borderId="4" xfId="4" applyFont="1" applyFill="1" applyBorder="1" applyAlignment="1">
      <alignment horizontal="right" vertical="center" wrapText="1"/>
    </xf>
    <xf numFmtId="2" fontId="8" fillId="2" borderId="5" xfId="4" applyNumberFormat="1" applyFont="1" applyFill="1" applyBorder="1" applyAlignment="1">
      <alignment horizontal="right" vertical="center"/>
    </xf>
    <xf numFmtId="0" fontId="24" fillId="0" borderId="53" xfId="0" applyFont="1" applyBorder="1" applyAlignment="1">
      <alignment horizontal="center" vertical="center" wrapText="1"/>
    </xf>
    <xf numFmtId="0" fontId="24" fillId="0" borderId="53" xfId="0" applyFont="1" applyBorder="1" applyAlignment="1">
      <alignment horizontal="center" vertical="center"/>
    </xf>
    <xf numFmtId="0" fontId="18" fillId="10" borderId="0" xfId="0" applyFont="1" applyFill="1"/>
    <xf numFmtId="0" fontId="18" fillId="11" borderId="0" xfId="0" applyFont="1" applyFill="1"/>
    <xf numFmtId="0" fontId="18" fillId="12" borderId="0" xfId="0" applyFont="1" applyFill="1"/>
    <xf numFmtId="2" fontId="24" fillId="0" borderId="54" xfId="0" applyNumberFormat="1" applyFont="1" applyBorder="1" applyAlignment="1">
      <alignment horizontal="center" vertical="center" wrapText="1"/>
    </xf>
    <xf numFmtId="0" fontId="13" fillId="9" borderId="50" xfId="0" applyFont="1" applyFill="1" applyBorder="1" applyAlignment="1">
      <alignment horizontal="right" vertical="center"/>
    </xf>
    <xf numFmtId="2" fontId="16" fillId="0" borderId="39" xfId="0" applyNumberFormat="1" applyFont="1" applyBorder="1" applyAlignment="1">
      <alignment horizontal="left" vertical="center" wrapText="1"/>
    </xf>
    <xf numFmtId="0" fontId="19" fillId="0" borderId="0" xfId="0" applyFont="1" applyBorder="1" applyAlignment="1">
      <alignment horizontal="right" vertical="top"/>
    </xf>
    <xf numFmtId="2" fontId="14" fillId="2" borderId="5" xfId="4" applyNumberFormat="1" applyFont="1" applyFill="1" applyBorder="1" applyAlignment="1">
      <alignment horizontal="right" vertical="center"/>
    </xf>
    <xf numFmtId="0" fontId="8" fillId="0" borderId="23" xfId="4" applyFont="1" applyBorder="1" applyAlignment="1">
      <alignment horizontal="left" vertical="center"/>
    </xf>
    <xf numFmtId="0" fontId="8" fillId="2" borderId="23" xfId="4" applyFont="1" applyFill="1" applyBorder="1" applyAlignment="1">
      <alignment horizontal="right" vertical="center" wrapText="1"/>
    </xf>
    <xf numFmtId="0" fontId="13" fillId="9" borderId="8" xfId="0" applyFont="1" applyFill="1" applyBorder="1" applyAlignment="1">
      <alignment horizontal="right" vertical="center"/>
    </xf>
    <xf numFmtId="0" fontId="18" fillId="13" borderId="0" xfId="0" applyFont="1" applyFill="1"/>
    <xf numFmtId="0" fontId="8" fillId="2" borderId="2" xfId="4" applyFont="1" applyFill="1" applyBorder="1" applyAlignment="1" applyProtection="1">
      <alignment horizontal="left" vertical="center"/>
      <protection locked="0"/>
    </xf>
    <xf numFmtId="0" fontId="8" fillId="2" borderId="2" xfId="4" applyFont="1" applyFill="1" applyBorder="1" applyAlignment="1" applyProtection="1">
      <alignment horizontal="left" vertical="center" wrapText="1"/>
      <protection locked="0"/>
    </xf>
    <xf numFmtId="0" fontId="8" fillId="0" borderId="23" xfId="4" applyFont="1" applyBorder="1" applyAlignment="1">
      <alignment horizontal="left"/>
    </xf>
    <xf numFmtId="0" fontId="7" fillId="2" borderId="2" xfId="4" applyFont="1" applyFill="1" applyBorder="1" applyAlignment="1" applyProtection="1">
      <alignment horizontal="left" vertical="center" wrapText="1"/>
      <protection locked="0"/>
    </xf>
    <xf numFmtId="1" fontId="9" fillId="0" borderId="43" xfId="0" applyNumberFormat="1" applyFont="1" applyBorder="1" applyAlignment="1">
      <alignment horizontal="center"/>
    </xf>
    <xf numFmtId="0" fontId="10" fillId="0" borderId="0" xfId="0" applyFont="1" applyBorder="1" applyAlignment="1">
      <alignment horizontal="right"/>
    </xf>
    <xf numFmtId="1" fontId="9" fillId="0" borderId="42" xfId="0" applyNumberFormat="1" applyFont="1" applyBorder="1" applyAlignment="1">
      <alignment horizontal="center"/>
    </xf>
    <xf numFmtId="2" fontId="20" fillId="0" borderId="0" xfId="0" applyNumberFormat="1" applyFont="1" applyFill="1" applyBorder="1" applyAlignment="1">
      <alignment horizontal="center"/>
    </xf>
    <xf numFmtId="1" fontId="9" fillId="0" borderId="44" xfId="0" applyNumberFormat="1" applyFont="1" applyBorder="1" applyAlignment="1">
      <alignment horizontal="center"/>
    </xf>
    <xf numFmtId="1" fontId="9" fillId="0" borderId="45" xfId="0" applyNumberFormat="1" applyFont="1" applyBorder="1" applyAlignment="1">
      <alignment horizontal="center"/>
    </xf>
    <xf numFmtId="1" fontId="9" fillId="0" borderId="49" xfId="0" applyNumberFormat="1" applyFont="1" applyBorder="1" applyAlignment="1">
      <alignment horizontal="center"/>
    </xf>
    <xf numFmtId="0" fontId="3" fillId="0" borderId="0" xfId="0" applyFont="1"/>
    <xf numFmtId="0" fontId="10" fillId="0" borderId="0" xfId="0" applyFont="1" applyBorder="1" applyAlignment="1">
      <alignment vertical="center"/>
    </xf>
    <xf numFmtId="0" fontId="16" fillId="0" borderId="46" xfId="0" applyFont="1" applyBorder="1" applyAlignment="1">
      <alignment horizontal="center" vertical="center" wrapText="1"/>
    </xf>
    <xf numFmtId="0" fontId="3" fillId="2" borderId="2" xfId="7" applyFont="1" applyFill="1" applyBorder="1" applyAlignment="1" applyProtection="1">
      <alignment horizontal="left" vertical="center" wrapText="1"/>
      <protection locked="0"/>
    </xf>
    <xf numFmtId="0" fontId="0" fillId="0" borderId="53" xfId="0" applyBorder="1" applyAlignment="1">
      <alignment wrapText="1"/>
    </xf>
    <xf numFmtId="0" fontId="26" fillId="0" borderId="0" xfId="0" applyFont="1" applyFill="1" applyBorder="1" applyAlignment="1">
      <alignment horizontal="right" vertical="center"/>
    </xf>
    <xf numFmtId="0" fontId="22" fillId="0" borderId="9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top" wrapText="1"/>
    </xf>
    <xf numFmtId="0" fontId="27" fillId="0" borderId="35" xfId="0" applyFont="1" applyBorder="1" applyAlignment="1">
      <alignment horizontal="center" vertical="center" wrapText="1"/>
    </xf>
    <xf numFmtId="0" fontId="10" fillId="0" borderId="55" xfId="0" applyFont="1" applyBorder="1" applyAlignment="1">
      <alignment horizontal="center" vertical="center"/>
    </xf>
    <xf numFmtId="0" fontId="10" fillId="0" borderId="55" xfId="0" applyFont="1" applyBorder="1" applyAlignment="1">
      <alignment horizontal="left" vertical="center"/>
    </xf>
    <xf numFmtId="0" fontId="16" fillId="0" borderId="62" xfId="0" applyFont="1" applyBorder="1" applyAlignment="1">
      <alignment horizontal="left" vertical="center" wrapText="1"/>
    </xf>
    <xf numFmtId="2" fontId="10" fillId="0" borderId="38" xfId="0" applyNumberFormat="1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34" xfId="0" applyFont="1" applyBorder="1" applyAlignment="1">
      <alignment horizontal="left" vertical="center" wrapText="1"/>
    </xf>
    <xf numFmtId="0" fontId="0" fillId="0" borderId="3" xfId="0" applyBorder="1"/>
    <xf numFmtId="0" fontId="3" fillId="2" borderId="2" xfId="7" applyFont="1" applyFill="1" applyBorder="1" applyAlignment="1" applyProtection="1">
      <alignment horizontal="left" vertical="center"/>
      <protection locked="0"/>
    </xf>
    <xf numFmtId="2" fontId="0" fillId="0" borderId="0" xfId="0" applyNumberFormat="1"/>
    <xf numFmtId="0" fontId="0" fillId="0" borderId="6" xfId="0" applyBorder="1"/>
    <xf numFmtId="0" fontId="0" fillId="0" borderId="1" xfId="0" applyBorder="1" applyAlignment="1">
      <alignment horizontal="right" wrapText="1"/>
    </xf>
    <xf numFmtId="2" fontId="0" fillId="2" borderId="0" xfId="0" applyNumberFormat="1" applyFill="1"/>
    <xf numFmtId="0" fontId="0" fillId="0" borderId="50" xfId="0" applyBorder="1"/>
    <xf numFmtId="0" fontId="10" fillId="0" borderId="62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2" borderId="62" xfId="7" applyFont="1" applyFill="1" applyBorder="1" applyAlignment="1" applyProtection="1">
      <alignment horizontal="left" vertical="center" wrapText="1"/>
      <protection locked="0"/>
    </xf>
    <xf numFmtId="0" fontId="10" fillId="2" borderId="32" xfId="7" applyFont="1" applyFill="1" applyBorder="1" applyAlignment="1" applyProtection="1">
      <alignment horizontal="left" vertical="center" wrapText="1"/>
      <protection locked="0"/>
    </xf>
    <xf numFmtId="2" fontId="10" fillId="2" borderId="38" xfId="7" applyNumberFormat="1" applyFont="1" applyFill="1" applyBorder="1" applyAlignment="1" applyProtection="1">
      <alignment horizontal="left" vertical="center" wrapText="1"/>
      <protection locked="0"/>
    </xf>
    <xf numFmtId="0" fontId="10" fillId="2" borderId="37" xfId="7" applyFont="1" applyFill="1" applyBorder="1" applyAlignment="1" applyProtection="1">
      <alignment horizontal="left" vertical="center" wrapText="1"/>
      <protection locked="0"/>
    </xf>
    <xf numFmtId="0" fontId="10" fillId="2" borderId="34" xfId="7" applyFont="1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>
      <alignment horizontal="right" wrapText="1"/>
    </xf>
    <xf numFmtId="0" fontId="0" fillId="0" borderId="8" xfId="0" applyBorder="1"/>
    <xf numFmtId="0" fontId="0" fillId="0" borderId="12" xfId="0" applyBorder="1"/>
    <xf numFmtId="0" fontId="0" fillId="0" borderId="55" xfId="0" applyBorder="1"/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 applyAlignment="1">
      <alignment horizontal="right" vertical="center"/>
    </xf>
    <xf numFmtId="2" fontId="20" fillId="0" borderId="0" xfId="0" applyNumberFormat="1" applyFont="1" applyFill="1" applyBorder="1" applyAlignment="1">
      <alignment horizontal="right" vertical="center"/>
    </xf>
    <xf numFmtId="0" fontId="27" fillId="0" borderId="0" xfId="0" applyFont="1" applyFill="1" applyBorder="1" applyAlignment="1">
      <alignment horizontal="left" vertical="center"/>
    </xf>
    <xf numFmtId="0" fontId="10" fillId="0" borderId="0" xfId="0" applyFont="1"/>
    <xf numFmtId="0" fontId="3" fillId="2" borderId="2" xfId="7" applyFont="1" applyFill="1" applyBorder="1" applyAlignment="1" applyProtection="1">
      <alignment horizontal="left" wrapText="1"/>
      <protection locked="0"/>
    </xf>
    <xf numFmtId="0" fontId="0" fillId="0" borderId="27" xfId="0" applyFill="1" applyBorder="1"/>
    <xf numFmtId="0" fontId="16" fillId="0" borderId="32" xfId="0" applyFont="1" applyBorder="1" applyAlignment="1">
      <alignment horizontal="left" vertical="center" wrapText="1"/>
    </xf>
    <xf numFmtId="0" fontId="16" fillId="0" borderId="34" xfId="0" applyFont="1" applyBorder="1" applyAlignment="1">
      <alignment horizontal="left" vertical="center" wrapText="1"/>
    </xf>
    <xf numFmtId="0" fontId="0" fillId="0" borderId="56" xfId="0" applyBorder="1" applyAlignment="1">
      <alignment wrapText="1"/>
    </xf>
    <xf numFmtId="0" fontId="0" fillId="0" borderId="43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49" xfId="0" applyBorder="1" applyAlignment="1">
      <alignment wrapText="1"/>
    </xf>
    <xf numFmtId="0" fontId="0" fillId="0" borderId="41" xfId="0" applyBorder="1" applyAlignment="1">
      <alignment wrapText="1"/>
    </xf>
    <xf numFmtId="0" fontId="0" fillId="0" borderId="42" xfId="0" applyBorder="1" applyAlignment="1">
      <alignment wrapText="1"/>
    </xf>
    <xf numFmtId="0" fontId="10" fillId="2" borderId="38" xfId="7" applyFont="1" applyFill="1" applyBorder="1" applyAlignment="1" applyProtection="1">
      <alignment horizontal="left" vertical="center" wrapText="1"/>
      <protection locked="0"/>
    </xf>
    <xf numFmtId="0" fontId="24" fillId="0" borderId="35" xfId="0" applyFont="1" applyBorder="1" applyAlignment="1">
      <alignment horizontal="center" vertical="center" wrapText="1"/>
    </xf>
    <xf numFmtId="0" fontId="24" fillId="0" borderId="64" xfId="0" applyFont="1" applyBorder="1" applyAlignment="1">
      <alignment horizontal="center" vertical="center" wrapText="1"/>
    </xf>
    <xf numFmtId="0" fontId="16" fillId="0" borderId="37" xfId="0" applyFont="1" applyBorder="1" applyAlignment="1">
      <alignment horizontal="left" vertical="center" wrapText="1"/>
    </xf>
    <xf numFmtId="0" fontId="0" fillId="0" borderId="20" xfId="0" applyBorder="1" applyAlignment="1">
      <alignment horizontal="right" wrapText="1"/>
    </xf>
    <xf numFmtId="0" fontId="0" fillId="0" borderId="52" xfId="0" applyBorder="1" applyAlignment="1">
      <alignment horizontal="right" wrapText="1"/>
    </xf>
    <xf numFmtId="0" fontId="3" fillId="2" borderId="20" xfId="7" applyFont="1" applyFill="1" applyBorder="1" applyAlignment="1" applyProtection="1">
      <alignment horizontal="right" vertical="center" wrapText="1"/>
      <protection locked="0"/>
    </xf>
    <xf numFmtId="0" fontId="3" fillId="2" borderId="20" xfId="7" applyFont="1" applyFill="1" applyBorder="1" applyAlignment="1" applyProtection="1">
      <alignment horizontal="right" wrapText="1"/>
      <protection locked="0"/>
    </xf>
    <xf numFmtId="0" fontId="0" fillId="0" borderId="24" xfId="0" applyBorder="1" applyAlignment="1">
      <alignment horizontal="right" wrapText="1"/>
    </xf>
    <xf numFmtId="0" fontId="0" fillId="0" borderId="29" xfId="0" applyBorder="1" applyAlignment="1">
      <alignment horizontal="right" wrapText="1"/>
    </xf>
    <xf numFmtId="0" fontId="0" fillId="2" borderId="20" xfId="0" applyFill="1" applyBorder="1" applyAlignment="1">
      <alignment horizontal="right" wrapText="1"/>
    </xf>
    <xf numFmtId="0" fontId="0" fillId="0" borderId="56" xfId="0" applyBorder="1" applyAlignment="1">
      <alignment horizontal="right" wrapText="1"/>
    </xf>
    <xf numFmtId="2" fontId="0" fillId="0" borderId="1" xfId="0" applyNumberFormat="1" applyBorder="1" applyAlignment="1">
      <alignment wrapText="1"/>
    </xf>
    <xf numFmtId="2" fontId="0" fillId="0" borderId="15" xfId="0" applyNumberFormat="1" applyBorder="1" applyAlignment="1">
      <alignment wrapText="1"/>
    </xf>
    <xf numFmtId="2" fontId="0" fillId="0" borderId="1" xfId="0" applyNumberFormat="1" applyBorder="1" applyAlignment="1">
      <alignment horizontal="right" wrapText="1"/>
    </xf>
    <xf numFmtId="2" fontId="0" fillId="0" borderId="15" xfId="0" applyNumberFormat="1" applyBorder="1" applyAlignment="1">
      <alignment horizontal="right" wrapText="1"/>
    </xf>
    <xf numFmtId="2" fontId="16" fillId="0" borderId="38" xfId="0" applyNumberFormat="1" applyFont="1" applyBorder="1" applyAlignment="1">
      <alignment horizontal="left" vertical="center" wrapText="1"/>
    </xf>
    <xf numFmtId="2" fontId="0" fillId="0" borderId="4" xfId="0" applyNumberFormat="1" applyBorder="1" applyAlignment="1">
      <alignment wrapText="1"/>
    </xf>
    <xf numFmtId="0" fontId="3" fillId="2" borderId="56" xfId="7" applyFont="1" applyFill="1" applyBorder="1" applyAlignment="1" applyProtection="1">
      <alignment horizontal="right" vertical="center" wrapText="1"/>
      <protection locked="0"/>
    </xf>
    <xf numFmtId="2" fontId="0" fillId="0" borderId="4" xfId="0" applyNumberFormat="1" applyBorder="1" applyAlignment="1">
      <alignment horizontal="right" wrapText="1"/>
    </xf>
    <xf numFmtId="2" fontId="0" fillId="0" borderId="13" xfId="0" applyNumberFormat="1" applyBorder="1" applyAlignment="1">
      <alignment horizontal="right" wrapText="1"/>
    </xf>
    <xf numFmtId="2" fontId="3" fillId="2" borderId="1" xfId="7" applyNumberFormat="1" applyFont="1" applyFill="1" applyBorder="1" applyAlignment="1" applyProtection="1">
      <alignment horizontal="right" vertical="center" wrapText="1"/>
      <protection locked="0"/>
    </xf>
    <xf numFmtId="0" fontId="0" fillId="2" borderId="56" xfId="0" applyFill="1" applyBorder="1" applyAlignment="1">
      <alignment horizontal="right" wrapText="1"/>
    </xf>
    <xf numFmtId="2" fontId="0" fillId="2" borderId="1" xfId="0" applyNumberFormat="1" applyFill="1" applyBorder="1" applyAlignment="1">
      <alignment horizontal="right" wrapText="1"/>
    </xf>
    <xf numFmtId="0" fontId="6" fillId="2" borderId="2" xfId="4" applyFont="1" applyFill="1" applyBorder="1" applyAlignment="1" applyProtection="1">
      <alignment horizontal="left" vertical="center"/>
      <protection locked="0"/>
    </xf>
    <xf numFmtId="0" fontId="8" fillId="2" borderId="17" xfId="4" applyFont="1" applyFill="1" applyBorder="1" applyAlignment="1" applyProtection="1">
      <alignment horizontal="left" vertical="center"/>
      <protection locked="0"/>
    </xf>
    <xf numFmtId="0" fontId="0" fillId="0" borderId="43" xfId="0" applyBorder="1" applyAlignment="1">
      <alignment horizontal="right" wrapText="1"/>
    </xf>
    <xf numFmtId="0" fontId="3" fillId="2" borderId="43" xfId="7" applyFont="1" applyFill="1" applyBorder="1" applyAlignment="1" applyProtection="1">
      <alignment horizontal="right" vertical="center" wrapText="1"/>
      <protection locked="0"/>
    </xf>
    <xf numFmtId="0" fontId="3" fillId="2" borderId="43" xfId="7" applyFont="1" applyFill="1" applyBorder="1" applyAlignment="1" applyProtection="1">
      <alignment horizontal="right" wrapText="1"/>
      <protection locked="0"/>
    </xf>
    <xf numFmtId="0" fontId="0" fillId="0" borderId="42" xfId="0" applyBorder="1" applyAlignment="1">
      <alignment horizontal="right" wrapText="1"/>
    </xf>
    <xf numFmtId="0" fontId="0" fillId="0" borderId="45" xfId="0" applyBorder="1" applyAlignment="1">
      <alignment horizontal="right" wrapText="1"/>
    </xf>
    <xf numFmtId="0" fontId="0" fillId="2" borderId="43" xfId="0" applyFill="1" applyBorder="1" applyAlignment="1">
      <alignment horizontal="right" wrapText="1"/>
    </xf>
    <xf numFmtId="0" fontId="13" fillId="9" borderId="42" xfId="0" applyFont="1" applyFill="1" applyBorder="1" applyAlignment="1">
      <alignment horizontal="right" vertical="center"/>
    </xf>
    <xf numFmtId="0" fontId="8" fillId="2" borderId="1" xfId="4" applyFont="1" applyFill="1" applyBorder="1" applyAlignment="1" applyProtection="1">
      <alignment horizontal="right" vertical="center" wrapText="1"/>
      <protection locked="0"/>
    </xf>
    <xf numFmtId="2" fontId="8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8" fillId="2" borderId="41" xfId="4" applyFont="1" applyFill="1" applyBorder="1" applyAlignment="1" applyProtection="1">
      <alignment horizontal="right" vertical="center"/>
      <protection locked="0"/>
    </xf>
    <xf numFmtId="2" fontId="8" fillId="2" borderId="4" xfId="4" applyNumberFormat="1" applyFont="1" applyFill="1" applyBorder="1" applyAlignment="1" applyProtection="1">
      <alignment horizontal="right" vertical="center"/>
      <protection locked="0"/>
    </xf>
    <xf numFmtId="0" fontId="8" fillId="2" borderId="4" xfId="4" applyFont="1" applyFill="1" applyBorder="1" applyAlignment="1" applyProtection="1">
      <alignment horizontal="right" vertical="center"/>
      <protection locked="0"/>
    </xf>
    <xf numFmtId="0" fontId="8" fillId="2" borderId="1" xfId="4" applyFont="1" applyFill="1" applyBorder="1" applyAlignment="1" applyProtection="1">
      <alignment horizontal="right" vertical="center"/>
      <protection locked="0"/>
    </xf>
    <xf numFmtId="2" fontId="8" fillId="2" borderId="1" xfId="4" applyNumberFormat="1" applyFont="1" applyFill="1" applyBorder="1" applyAlignment="1" applyProtection="1">
      <alignment horizontal="right" vertical="center"/>
      <protection locked="0"/>
    </xf>
    <xf numFmtId="0" fontId="7" fillId="2" borderId="1" xfId="4" applyFont="1" applyFill="1" applyBorder="1" applyAlignment="1" applyProtection="1">
      <alignment horizontal="right" vertical="center" wrapText="1"/>
      <protection locked="0"/>
    </xf>
    <xf numFmtId="2" fontId="7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0" fillId="0" borderId="1" xfId="0" applyBorder="1" applyAlignment="1">
      <alignment horizontal="right" vertical="center" wrapText="1"/>
    </xf>
    <xf numFmtId="2" fontId="0" fillId="0" borderId="1" xfId="0" applyNumberFormat="1" applyBorder="1" applyAlignment="1">
      <alignment horizontal="right" vertical="center" wrapText="1"/>
    </xf>
    <xf numFmtId="0" fontId="6" fillId="2" borderId="1" xfId="4" applyFont="1" applyFill="1" applyBorder="1" applyAlignment="1" applyProtection="1">
      <alignment horizontal="right" vertical="center"/>
      <protection locked="0"/>
    </xf>
    <xf numFmtId="2" fontId="6" fillId="2" borderId="1" xfId="4" applyNumberFormat="1" applyFont="1" applyFill="1" applyBorder="1" applyAlignment="1" applyProtection="1">
      <alignment horizontal="right" vertical="center"/>
      <protection locked="0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22" fillId="0" borderId="57" xfId="0" applyFont="1" applyFill="1" applyBorder="1" applyAlignment="1">
      <alignment horizontal="center" vertical="center"/>
    </xf>
    <xf numFmtId="0" fontId="24" fillId="0" borderId="11" xfId="0" applyFont="1" applyBorder="1" applyAlignment="1">
      <alignment horizontal="center" vertical="center" wrapText="1"/>
    </xf>
    <xf numFmtId="0" fontId="22" fillId="0" borderId="44" xfId="0" applyFont="1" applyBorder="1" applyAlignment="1">
      <alignment horizontal="center" vertical="center" wrapText="1"/>
    </xf>
    <xf numFmtId="0" fontId="24" fillId="0" borderId="61" xfId="0" applyFont="1" applyBorder="1" applyAlignment="1">
      <alignment horizontal="center" vertical="center" wrapText="1"/>
    </xf>
    <xf numFmtId="0" fontId="0" fillId="0" borderId="20" xfId="0" applyBorder="1" applyAlignment="1">
      <alignment wrapText="1"/>
    </xf>
    <xf numFmtId="0" fontId="13" fillId="9" borderId="45" xfId="0" applyFont="1" applyFill="1" applyBorder="1" applyAlignment="1">
      <alignment horizontal="right" vertical="center"/>
    </xf>
    <xf numFmtId="0" fontId="13" fillId="9" borderId="63" xfId="0" applyFont="1" applyFill="1" applyBorder="1" applyAlignment="1">
      <alignment horizontal="right" vertical="center"/>
    </xf>
    <xf numFmtId="0" fontId="13" fillId="9" borderId="46" xfId="0" applyFont="1" applyFill="1" applyBorder="1" applyAlignment="1">
      <alignment horizontal="right" vertical="center"/>
    </xf>
    <xf numFmtId="0" fontId="25" fillId="0" borderId="8" xfId="0" applyFont="1" applyBorder="1" applyAlignment="1">
      <alignment horizontal="center" vertical="center" wrapText="1"/>
    </xf>
    <xf numFmtId="1" fontId="13" fillId="0" borderId="3" xfId="0" applyNumberFormat="1" applyFont="1" applyFill="1" applyBorder="1" applyAlignment="1">
      <alignment horizontal="right"/>
    </xf>
    <xf numFmtId="1" fontId="13" fillId="0" borderId="12" xfId="0" applyNumberFormat="1" applyFont="1" applyFill="1" applyBorder="1" applyAlignment="1">
      <alignment horizontal="right"/>
    </xf>
    <xf numFmtId="1" fontId="13" fillId="0" borderId="22" xfId="0" applyNumberFormat="1" applyFont="1" applyFill="1" applyBorder="1" applyAlignment="1">
      <alignment horizontal="right"/>
    </xf>
    <xf numFmtId="1" fontId="13" fillId="0" borderId="27" xfId="0" applyNumberFormat="1" applyFont="1" applyFill="1" applyBorder="1" applyAlignment="1">
      <alignment horizontal="right"/>
    </xf>
    <xf numFmtId="1" fontId="13" fillId="0" borderId="6" xfId="0" applyNumberFormat="1" applyFont="1" applyFill="1" applyBorder="1" applyAlignment="1">
      <alignment horizontal="right"/>
    </xf>
    <xf numFmtId="0" fontId="8" fillId="2" borderId="42" xfId="4" applyFont="1" applyFill="1" applyBorder="1" applyAlignment="1" applyProtection="1">
      <alignment horizontal="right" vertical="center"/>
      <protection locked="0"/>
    </xf>
    <xf numFmtId="0" fontId="8" fillId="2" borderId="56" xfId="4" applyFont="1" applyFill="1" applyBorder="1" applyAlignment="1" applyProtection="1">
      <alignment horizontal="right" vertical="center"/>
      <protection locked="0"/>
    </xf>
    <xf numFmtId="0" fontId="8" fillId="2" borderId="43" xfId="4" applyFont="1" applyFill="1" applyBorder="1" applyAlignment="1" applyProtection="1">
      <alignment horizontal="right" vertical="center"/>
      <protection locked="0"/>
    </xf>
    <xf numFmtId="2" fontId="24" fillId="0" borderId="11" xfId="0" applyNumberFormat="1" applyFont="1" applyBorder="1" applyAlignment="1">
      <alignment horizontal="center" vertical="center" wrapText="1"/>
    </xf>
    <xf numFmtId="0" fontId="8" fillId="2" borderId="56" xfId="4" applyFont="1" applyFill="1" applyBorder="1" applyAlignment="1" applyProtection="1">
      <alignment horizontal="right" vertical="center" wrapText="1"/>
      <protection locked="0"/>
    </xf>
    <xf numFmtId="0" fontId="8" fillId="2" borderId="43" xfId="4" applyFont="1" applyFill="1" applyBorder="1" applyAlignment="1" applyProtection="1">
      <alignment horizontal="right" vertical="center" wrapText="1"/>
      <protection locked="0"/>
    </xf>
    <xf numFmtId="0" fontId="3" fillId="2" borderId="56" xfId="7" applyFont="1" applyFill="1" applyBorder="1" applyAlignment="1" applyProtection="1">
      <alignment horizontal="right" wrapText="1"/>
      <protection locked="0"/>
    </xf>
    <xf numFmtId="2" fontId="3" fillId="2" borderId="1" xfId="7" applyNumberFormat="1" applyFont="1" applyFill="1" applyBorder="1" applyAlignment="1" applyProtection="1">
      <alignment horizontal="right" wrapText="1"/>
      <protection locked="0"/>
    </xf>
    <xf numFmtId="0" fontId="0" fillId="0" borderId="41" xfId="0" applyBorder="1" applyAlignment="1">
      <alignment horizontal="right" wrapText="1"/>
    </xf>
    <xf numFmtId="0" fontId="0" fillId="0" borderId="59" xfId="0" applyBorder="1" applyAlignment="1">
      <alignment horizontal="right" wrapText="1"/>
    </xf>
    <xf numFmtId="0" fontId="7" fillId="2" borderId="56" xfId="4" applyFont="1" applyFill="1" applyBorder="1" applyAlignment="1" applyProtection="1">
      <alignment horizontal="right" vertical="center" wrapText="1"/>
      <protection locked="0"/>
    </xf>
    <xf numFmtId="0" fontId="7" fillId="2" borderId="43" xfId="4" applyFont="1" applyFill="1" applyBorder="1" applyAlignment="1" applyProtection="1">
      <alignment horizontal="right" vertical="center" wrapText="1"/>
      <protection locked="0"/>
    </xf>
    <xf numFmtId="0" fontId="0" fillId="0" borderId="56" xfId="0" applyBorder="1" applyAlignment="1">
      <alignment horizontal="right" vertical="center" wrapText="1"/>
    </xf>
    <xf numFmtId="0" fontId="0" fillId="0" borderId="43" xfId="0" applyBorder="1" applyAlignment="1">
      <alignment horizontal="right" vertical="center" wrapText="1"/>
    </xf>
    <xf numFmtId="0" fontId="6" fillId="2" borderId="56" xfId="4" applyFont="1" applyFill="1" applyBorder="1" applyAlignment="1" applyProtection="1">
      <alignment horizontal="right" vertical="center"/>
      <protection locked="0"/>
    </xf>
    <xf numFmtId="0" fontId="6" fillId="2" borderId="43" xfId="4" applyFont="1" applyFill="1" applyBorder="1" applyAlignment="1" applyProtection="1">
      <alignment horizontal="right" vertical="center"/>
      <protection locked="0"/>
    </xf>
    <xf numFmtId="2" fontId="0" fillId="0" borderId="23" xfId="0" applyNumberFormat="1" applyBorder="1" applyAlignment="1">
      <alignment horizontal="right" wrapText="1"/>
    </xf>
    <xf numFmtId="0" fontId="17" fillId="0" borderId="0" xfId="4" applyFont="1" applyBorder="1" applyAlignment="1">
      <alignment horizontal="center" vertical="center"/>
    </xf>
    <xf numFmtId="0" fontId="13" fillId="9" borderId="41" xfId="0" applyFont="1" applyFill="1" applyBorder="1" applyAlignment="1">
      <alignment horizontal="right" vertical="center"/>
    </xf>
    <xf numFmtId="0" fontId="13" fillId="9" borderId="59" xfId="0" applyFont="1" applyFill="1" applyBorder="1" applyAlignment="1">
      <alignment horizontal="right" vertical="center"/>
    </xf>
    <xf numFmtId="0" fontId="13" fillId="9" borderId="36" xfId="0" applyFont="1" applyFill="1" applyBorder="1" applyAlignment="1">
      <alignment horizontal="right" vertical="center"/>
    </xf>
    <xf numFmtId="0" fontId="13" fillId="9" borderId="65" xfId="0" applyFont="1" applyFill="1" applyBorder="1" applyAlignment="1">
      <alignment horizontal="right" vertical="center"/>
    </xf>
    <xf numFmtId="0" fontId="2" fillId="0" borderId="0" xfId="10" applyAlignment="1">
      <alignment horizontal="center" vertical="center"/>
    </xf>
    <xf numFmtId="0" fontId="2" fillId="0" borderId="0" xfId="10" applyAlignment="1">
      <alignment horizontal="left" vertical="center"/>
    </xf>
    <xf numFmtId="0" fontId="2" fillId="0" borderId="0" xfId="10" applyBorder="1" applyAlignment="1">
      <alignment horizontal="center" vertical="center"/>
    </xf>
    <xf numFmtId="0" fontId="17" fillId="0" borderId="0" xfId="10" applyFont="1" applyBorder="1" applyAlignment="1">
      <alignment vertical="center"/>
    </xf>
    <xf numFmtId="0" fontId="10" fillId="0" borderId="0" xfId="10" applyFont="1" applyAlignment="1">
      <alignment horizontal="center" vertical="center"/>
    </xf>
    <xf numFmtId="0" fontId="24" fillId="0" borderId="51" xfId="0" applyFont="1" applyBorder="1" applyAlignment="1">
      <alignment horizontal="center" vertical="center"/>
    </xf>
    <xf numFmtId="0" fontId="2" fillId="2" borderId="38" xfId="10" applyFont="1" applyFill="1" applyBorder="1" applyAlignment="1" applyProtection="1">
      <alignment horizontal="center" vertical="center"/>
      <protection locked="0"/>
    </xf>
    <xf numFmtId="0" fontId="16" fillId="0" borderId="37" xfId="0" applyFont="1" applyBorder="1" applyAlignment="1">
      <alignment horizontal="left" vertical="center"/>
    </xf>
    <xf numFmtId="0" fontId="2" fillId="2" borderId="1" xfId="10" applyFont="1" applyFill="1" applyBorder="1" applyAlignment="1" applyProtection="1">
      <alignment horizontal="center" vertical="center"/>
      <protection locked="0"/>
    </xf>
    <xf numFmtId="0" fontId="2" fillId="2" borderId="1" xfId="10" applyFont="1" applyFill="1" applyBorder="1" applyAlignment="1" applyProtection="1">
      <alignment horizontal="left" vertical="center"/>
      <protection locked="0"/>
    </xf>
    <xf numFmtId="0" fontId="2" fillId="2" borderId="1" xfId="10" applyFont="1" applyFill="1" applyBorder="1" applyAlignment="1">
      <alignment horizontal="right" vertical="center" wrapText="1"/>
    </xf>
    <xf numFmtId="0" fontId="2" fillId="2" borderId="1" xfId="10" applyFont="1" applyFill="1" applyBorder="1" applyAlignment="1">
      <alignment horizontal="right" vertical="center"/>
    </xf>
    <xf numFmtId="2" fontId="2" fillId="2" borderId="7" xfId="10" applyNumberFormat="1" applyFont="1" applyFill="1" applyBorder="1" applyAlignment="1">
      <alignment horizontal="right" vertical="center"/>
    </xf>
    <xf numFmtId="0" fontId="15" fillId="0" borderId="0" xfId="10" applyFont="1" applyBorder="1" applyAlignment="1">
      <alignment horizontal="center" vertical="center"/>
    </xf>
    <xf numFmtId="0" fontId="15" fillId="0" borderId="0" xfId="10" applyFont="1" applyAlignment="1">
      <alignment horizontal="center" vertical="center"/>
    </xf>
    <xf numFmtId="0" fontId="2" fillId="2" borderId="15" xfId="10" applyFont="1" applyFill="1" applyBorder="1" applyAlignment="1" applyProtection="1">
      <alignment horizontal="center" vertical="center"/>
      <protection locked="0"/>
    </xf>
    <xf numFmtId="0" fontId="2" fillId="2" borderId="15" xfId="10" applyFont="1" applyFill="1" applyBorder="1" applyAlignment="1" applyProtection="1">
      <alignment horizontal="left" vertical="center"/>
      <protection locked="0"/>
    </xf>
    <xf numFmtId="0" fontId="2" fillId="2" borderId="15" xfId="10" applyFont="1" applyFill="1" applyBorder="1" applyAlignment="1">
      <alignment horizontal="right" vertical="center"/>
    </xf>
    <xf numFmtId="2" fontId="2" fillId="2" borderId="16" xfId="10" applyNumberFormat="1" applyFont="1" applyFill="1" applyBorder="1" applyAlignment="1">
      <alignment horizontal="right" vertical="center"/>
    </xf>
    <xf numFmtId="0" fontId="14" fillId="2" borderId="1" xfId="10" applyFont="1" applyFill="1" applyBorder="1" applyAlignment="1">
      <alignment horizontal="right" vertical="center"/>
    </xf>
    <xf numFmtId="0" fontId="10" fillId="2" borderId="38" xfId="10" applyFont="1" applyFill="1" applyBorder="1" applyAlignment="1" applyProtection="1">
      <alignment horizontal="left" vertical="center"/>
      <protection locked="0"/>
    </xf>
    <xf numFmtId="0" fontId="10" fillId="2" borderId="38" xfId="10" applyFont="1" applyFill="1" applyBorder="1" applyAlignment="1">
      <alignment horizontal="left" vertical="center" wrapText="1"/>
    </xf>
    <xf numFmtId="0" fontId="10" fillId="2" borderId="38" xfId="10" applyFont="1" applyFill="1" applyBorder="1" applyAlignment="1">
      <alignment horizontal="left" vertical="center"/>
    </xf>
    <xf numFmtId="2" fontId="10" fillId="2" borderId="39" xfId="10" applyNumberFormat="1" applyFont="1" applyFill="1" applyBorder="1" applyAlignment="1">
      <alignment horizontal="left" vertical="center"/>
    </xf>
    <xf numFmtId="0" fontId="2" fillId="2" borderId="4" xfId="10" applyFont="1" applyFill="1" applyBorder="1" applyAlignment="1" applyProtection="1">
      <alignment horizontal="center" vertical="center"/>
      <protection locked="0"/>
    </xf>
    <xf numFmtId="0" fontId="2" fillId="2" borderId="4" xfId="10" applyFont="1" applyFill="1" applyBorder="1" applyAlignment="1" applyProtection="1">
      <alignment horizontal="left" vertical="center" wrapText="1"/>
      <protection locked="0"/>
    </xf>
    <xf numFmtId="0" fontId="2" fillId="2" borderId="4" xfId="10" applyFont="1" applyFill="1" applyBorder="1" applyAlignment="1">
      <alignment horizontal="right"/>
    </xf>
    <xf numFmtId="2" fontId="2" fillId="2" borderId="5" xfId="10" applyNumberFormat="1" applyFont="1" applyFill="1" applyBorder="1" applyAlignment="1">
      <alignment horizontal="right" vertical="center"/>
    </xf>
    <xf numFmtId="0" fontId="2" fillId="2" borderId="1" xfId="10" applyFont="1" applyFill="1" applyBorder="1" applyAlignment="1" applyProtection="1">
      <alignment horizontal="left" vertical="center" wrapText="1"/>
      <protection locked="0"/>
    </xf>
    <xf numFmtId="0" fontId="2" fillId="2" borderId="1" xfId="10" applyFont="1" applyFill="1" applyBorder="1" applyAlignment="1">
      <alignment horizontal="right"/>
    </xf>
    <xf numFmtId="0" fontId="15" fillId="0" borderId="0" xfId="10" applyFont="1" applyFill="1" applyAlignment="1">
      <alignment horizontal="center" vertical="center"/>
    </xf>
    <xf numFmtId="0" fontId="2" fillId="2" borderId="9" xfId="10" applyFont="1" applyFill="1" applyBorder="1" applyAlignment="1" applyProtection="1">
      <alignment horizontal="center" vertical="center"/>
      <protection locked="0"/>
    </xf>
    <xf numFmtId="0" fontId="2" fillId="2" borderId="9" xfId="10" applyFont="1" applyFill="1" applyBorder="1" applyAlignment="1" applyProtection="1">
      <alignment horizontal="left" vertical="center" wrapText="1"/>
      <protection locked="0"/>
    </xf>
    <xf numFmtId="2" fontId="2" fillId="2" borderId="10" xfId="10" applyNumberFormat="1" applyFont="1" applyFill="1" applyBorder="1" applyAlignment="1">
      <alignment horizontal="right" vertical="center"/>
    </xf>
    <xf numFmtId="0" fontId="10" fillId="2" borderId="38" xfId="10" applyFont="1" applyFill="1" applyBorder="1" applyAlignment="1" applyProtection="1">
      <alignment horizontal="left" vertical="center" wrapText="1"/>
      <protection locked="0"/>
    </xf>
    <xf numFmtId="0" fontId="10" fillId="2" borderId="38" xfId="10" applyFont="1" applyFill="1" applyBorder="1" applyAlignment="1">
      <alignment horizontal="left"/>
    </xf>
    <xf numFmtId="0" fontId="2" fillId="2" borderId="13" xfId="10" applyFont="1" applyFill="1" applyBorder="1" applyAlignment="1" applyProtection="1">
      <alignment horizontal="center" vertical="center"/>
      <protection locked="0"/>
    </xf>
    <xf numFmtId="0" fontId="2" fillId="2" borderId="13" xfId="10" applyFont="1" applyFill="1" applyBorder="1" applyAlignment="1">
      <alignment horizontal="right" vertical="center"/>
    </xf>
    <xf numFmtId="2" fontId="2" fillId="2" borderId="14" xfId="10" applyNumberFormat="1" applyFont="1" applyFill="1" applyBorder="1" applyAlignment="1">
      <alignment horizontal="right" vertical="center"/>
    </xf>
    <xf numFmtId="2" fontId="2" fillId="7" borderId="7" xfId="10" applyNumberFormat="1" applyFont="1" applyFill="1" applyBorder="1" applyAlignment="1">
      <alignment horizontal="right" vertical="center"/>
    </xf>
    <xf numFmtId="0" fontId="2" fillId="2" borderId="9" xfId="10" applyFont="1" applyFill="1" applyBorder="1" applyAlignment="1">
      <alignment horizontal="right" vertical="center"/>
    </xf>
    <xf numFmtId="2" fontId="14" fillId="2" borderId="14" xfId="10" applyNumberFormat="1" applyFont="1" applyFill="1" applyBorder="1" applyAlignment="1">
      <alignment horizontal="right" vertical="center"/>
    </xf>
    <xf numFmtId="2" fontId="14" fillId="2" borderId="7" xfId="10" applyNumberFormat="1" applyFont="1" applyFill="1" applyBorder="1" applyAlignment="1">
      <alignment horizontal="right" vertical="center"/>
    </xf>
    <xf numFmtId="0" fontId="29" fillId="2" borderId="1" xfId="10" applyFont="1" applyFill="1" applyBorder="1" applyAlignment="1">
      <alignment horizontal="right" vertical="center"/>
    </xf>
    <xf numFmtId="0" fontId="2" fillId="2" borderId="1" xfId="2" applyFont="1" applyFill="1" applyBorder="1" applyAlignment="1" applyProtection="1">
      <alignment horizontal="center" vertical="center"/>
      <protection locked="0"/>
    </xf>
    <xf numFmtId="0" fontId="14" fillId="2" borderId="1" xfId="2" applyFont="1" applyFill="1" applyBorder="1" applyAlignment="1">
      <alignment horizontal="right" vertical="center"/>
    </xf>
    <xf numFmtId="2" fontId="14" fillId="3" borderId="7" xfId="2" applyNumberFormat="1" applyFont="1" applyFill="1" applyBorder="1" applyAlignment="1">
      <alignment horizontal="right" vertical="center"/>
    </xf>
    <xf numFmtId="2" fontId="23" fillId="2" borderId="39" xfId="10" applyNumberFormat="1" applyFont="1" applyFill="1" applyBorder="1" applyAlignment="1">
      <alignment horizontal="left" vertical="center"/>
    </xf>
    <xf numFmtId="2" fontId="13" fillId="4" borderId="7" xfId="10" applyNumberFormat="1" applyFont="1" applyFill="1" applyBorder="1" applyAlignment="1">
      <alignment horizontal="right" vertical="center"/>
    </xf>
    <xf numFmtId="2" fontId="2" fillId="6" borderId="7" xfId="10" applyNumberFormat="1" applyFont="1" applyFill="1" applyBorder="1" applyAlignment="1">
      <alignment horizontal="right" vertical="center"/>
    </xf>
    <xf numFmtId="0" fontId="13" fillId="2" borderId="13" xfId="1" applyFont="1" applyFill="1" applyBorder="1" applyAlignment="1">
      <alignment horizontal="right" vertical="center"/>
    </xf>
    <xf numFmtId="2" fontId="20" fillId="0" borderId="1" xfId="10" applyNumberFormat="1" applyFont="1" applyBorder="1" applyAlignment="1">
      <alignment horizontal="right" vertical="center"/>
    </xf>
    <xf numFmtId="0" fontId="2" fillId="2" borderId="23" xfId="10" applyFont="1" applyFill="1" applyBorder="1" applyAlignment="1" applyProtection="1">
      <alignment horizontal="center" vertical="center"/>
      <protection locked="0"/>
    </xf>
    <xf numFmtId="0" fontId="2" fillId="2" borderId="23" xfId="10" applyFont="1" applyFill="1" applyBorder="1" applyAlignment="1" applyProtection="1">
      <alignment horizontal="left" vertical="center"/>
      <protection locked="0"/>
    </xf>
    <xf numFmtId="0" fontId="2" fillId="2" borderId="23" xfId="10" applyFont="1" applyFill="1" applyBorder="1" applyAlignment="1">
      <alignment horizontal="right" vertical="center"/>
    </xf>
    <xf numFmtId="2" fontId="2" fillId="2" borderId="26" xfId="10" applyNumberFormat="1" applyFont="1" applyFill="1" applyBorder="1" applyAlignment="1">
      <alignment horizontal="right" vertical="center"/>
    </xf>
    <xf numFmtId="0" fontId="2" fillId="2" borderId="53" xfId="10" applyFont="1" applyFill="1" applyBorder="1" applyAlignment="1" applyProtection="1">
      <alignment horizontal="center" vertical="center"/>
      <protection locked="0"/>
    </xf>
    <xf numFmtId="2" fontId="14" fillId="2" borderId="10" xfId="4" applyNumberFormat="1" applyFont="1" applyFill="1" applyBorder="1" applyAlignment="1">
      <alignment horizontal="right" vertical="center"/>
    </xf>
    <xf numFmtId="0" fontId="2" fillId="0" borderId="1" xfId="4" applyFont="1" applyBorder="1" applyAlignment="1">
      <alignment horizontal="left" vertical="center"/>
    </xf>
    <xf numFmtId="2" fontId="14" fillId="2" borderId="16" xfId="4" applyNumberFormat="1" applyFont="1" applyFill="1" applyBorder="1" applyAlignment="1">
      <alignment horizontal="right" vertical="center"/>
    </xf>
    <xf numFmtId="0" fontId="8" fillId="0" borderId="6" xfId="4" applyBorder="1" applyAlignment="1">
      <alignment horizontal="center" vertical="center"/>
    </xf>
    <xf numFmtId="2" fontId="13" fillId="9" borderId="24" xfId="0" applyNumberFormat="1" applyFont="1" applyFill="1" applyBorder="1" applyAlignment="1">
      <alignment horizontal="right" vertical="center"/>
    </xf>
    <xf numFmtId="2" fontId="13" fillId="9" borderId="29" xfId="0" applyNumberFormat="1" applyFont="1" applyFill="1" applyBorder="1" applyAlignment="1">
      <alignment horizontal="right" vertical="center"/>
    </xf>
    <xf numFmtId="2" fontId="13" fillId="9" borderId="30" xfId="0" applyNumberFormat="1" applyFont="1" applyFill="1" applyBorder="1" applyAlignment="1">
      <alignment horizontal="right" vertical="center"/>
    </xf>
    <xf numFmtId="2" fontId="13" fillId="9" borderId="51" xfId="0" applyNumberFormat="1" applyFont="1" applyFill="1" applyBorder="1" applyAlignment="1">
      <alignment horizontal="right" vertical="center"/>
    </xf>
    <xf numFmtId="2" fontId="21" fillId="0" borderId="0" xfId="0" applyNumberFormat="1" applyFont="1"/>
    <xf numFmtId="0" fontId="13" fillId="9" borderId="4" xfId="0" applyFont="1" applyFill="1" applyBorder="1" applyAlignment="1">
      <alignment horizontal="left" vertical="center"/>
    </xf>
    <xf numFmtId="0" fontId="13" fillId="9" borderId="13" xfId="0" applyFont="1" applyFill="1" applyBorder="1" applyAlignment="1">
      <alignment horizontal="left" vertical="center"/>
    </xf>
    <xf numFmtId="0" fontId="13" fillId="9" borderId="23" xfId="0" applyFont="1" applyFill="1" applyBorder="1" applyAlignment="1">
      <alignment horizontal="left" vertical="center"/>
    </xf>
    <xf numFmtId="0" fontId="13" fillId="9" borderId="53" xfId="0" applyFont="1" applyFill="1" applyBorder="1" applyAlignment="1">
      <alignment horizontal="left" vertical="center"/>
    </xf>
    <xf numFmtId="0" fontId="0" fillId="0" borderId="7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4" xfId="0" applyBorder="1" applyAlignment="1">
      <alignment wrapText="1"/>
    </xf>
    <xf numFmtId="0" fontId="8" fillId="2" borderId="7" xfId="4" applyFont="1" applyFill="1" applyBorder="1" applyAlignment="1" applyProtection="1">
      <alignment horizontal="left" vertical="center" wrapText="1"/>
      <protection locked="0"/>
    </xf>
    <xf numFmtId="0" fontId="8" fillId="2" borderId="14" xfId="4" applyFont="1" applyFill="1" applyBorder="1" applyAlignment="1" applyProtection="1">
      <alignment horizontal="left" vertical="center" wrapText="1"/>
      <protection locked="0"/>
    </xf>
    <xf numFmtId="0" fontId="8" fillId="2" borderId="7" xfId="4" applyFont="1" applyFill="1" applyBorder="1" applyAlignment="1" applyProtection="1">
      <alignment horizontal="left" vertical="center"/>
      <protection locked="0"/>
    </xf>
    <xf numFmtId="0" fontId="8" fillId="2" borderId="5" xfId="4" applyFont="1" applyFill="1" applyBorder="1" applyAlignment="1" applyProtection="1">
      <alignment horizontal="left" vertical="center" wrapText="1"/>
      <protection locked="0"/>
    </xf>
    <xf numFmtId="0" fontId="0" fillId="2" borderId="7" xfId="0" applyFill="1" applyBorder="1" applyAlignment="1">
      <alignment wrapText="1"/>
    </xf>
    <xf numFmtId="0" fontId="8" fillId="2" borderId="16" xfId="4" applyFont="1" applyFill="1" applyBorder="1" applyAlignment="1" applyProtection="1">
      <alignment horizontal="left" vertical="center" wrapText="1"/>
      <protection locked="0"/>
    </xf>
    <xf numFmtId="0" fontId="7" fillId="2" borderId="7" xfId="4" applyFont="1" applyFill="1" applyBorder="1" applyAlignment="1" applyProtection="1">
      <alignment horizontal="left" vertical="center" wrapText="1"/>
      <protection locked="0"/>
    </xf>
    <xf numFmtId="0" fontId="24" fillId="0" borderId="66" xfId="0" applyFont="1" applyBorder="1" applyAlignment="1">
      <alignment horizontal="center" vertical="center" wrapText="1"/>
    </xf>
    <xf numFmtId="0" fontId="25" fillId="0" borderId="40" xfId="0" applyFont="1" applyBorder="1" applyAlignment="1">
      <alignment horizontal="center" vertical="top" wrapText="1"/>
    </xf>
    <xf numFmtId="0" fontId="30" fillId="0" borderId="0" xfId="10" applyFont="1" applyBorder="1" applyAlignment="1">
      <alignment horizontal="center" vertical="center"/>
    </xf>
    <xf numFmtId="0" fontId="30" fillId="0" borderId="0" xfId="10" applyFont="1" applyFill="1" applyBorder="1" applyAlignment="1">
      <alignment horizontal="center" vertical="center"/>
    </xf>
    <xf numFmtId="0" fontId="29" fillId="2" borderId="1" xfId="10" applyFont="1" applyFill="1" applyBorder="1" applyAlignment="1">
      <alignment horizontal="right" vertical="center" wrapText="1"/>
    </xf>
    <xf numFmtId="0" fontId="29" fillId="2" borderId="13" xfId="10" applyFont="1" applyFill="1" applyBorder="1" applyAlignment="1">
      <alignment horizontal="right" vertical="center" wrapText="1"/>
    </xf>
    <xf numFmtId="0" fontId="29" fillId="2" borderId="23" xfId="10" applyFont="1" applyFill="1" applyBorder="1" applyAlignment="1">
      <alignment horizontal="right" vertical="center" wrapText="1"/>
    </xf>
    <xf numFmtId="0" fontId="29" fillId="2" borderId="4" xfId="10" applyFont="1" applyFill="1" applyBorder="1" applyAlignment="1">
      <alignment horizontal="right" vertical="center" wrapText="1"/>
    </xf>
    <xf numFmtId="0" fontId="1" fillId="2" borderId="1" xfId="10" applyFont="1" applyFill="1" applyBorder="1" applyAlignment="1" applyProtection="1">
      <alignment horizontal="left" vertical="center" wrapText="1"/>
      <protection locked="0"/>
    </xf>
    <xf numFmtId="0" fontId="29" fillId="2" borderId="9" xfId="10" applyFont="1" applyFill="1" applyBorder="1" applyAlignment="1">
      <alignment horizontal="right" vertical="center" wrapText="1"/>
    </xf>
    <xf numFmtId="0" fontId="29" fillId="2" borderId="15" xfId="10" applyFont="1" applyFill="1" applyBorder="1" applyAlignment="1">
      <alignment horizontal="right" vertical="center" wrapText="1"/>
    </xf>
    <xf numFmtId="0" fontId="2" fillId="0" borderId="4" xfId="4" applyFont="1" applyBorder="1" applyAlignment="1">
      <alignment horizontal="left" vertical="center"/>
    </xf>
    <xf numFmtId="2" fontId="8" fillId="2" borderId="26" xfId="4" applyNumberFormat="1" applyFont="1" applyFill="1" applyBorder="1" applyAlignment="1">
      <alignment horizontal="right" vertical="center"/>
    </xf>
    <xf numFmtId="0" fontId="22" fillId="0" borderId="70" xfId="0" applyFont="1" applyBorder="1" applyAlignment="1">
      <alignment horizontal="center" vertical="center" wrapText="1"/>
    </xf>
    <xf numFmtId="0" fontId="5" fillId="0" borderId="1" xfId="4" applyFont="1" applyBorder="1" applyAlignment="1">
      <alignment horizontal="left"/>
    </xf>
    <xf numFmtId="0" fontId="6" fillId="2" borderId="7" xfId="4" applyFont="1" applyFill="1" applyBorder="1" applyAlignment="1" applyProtection="1">
      <alignment horizontal="left" vertical="center"/>
      <protection locked="0"/>
    </xf>
    <xf numFmtId="0" fontId="8" fillId="0" borderId="8" xfId="4" applyBorder="1" applyAlignment="1">
      <alignment horizontal="center" vertical="center"/>
    </xf>
    <xf numFmtId="0" fontId="13" fillId="0" borderId="12" xfId="0" applyFont="1" applyBorder="1" applyAlignment="1">
      <alignment horizontal="right" vertical="center"/>
    </xf>
    <xf numFmtId="0" fontId="8" fillId="2" borderId="4" xfId="4" applyFont="1" applyFill="1" applyBorder="1" applyAlignment="1" applyProtection="1">
      <alignment horizontal="left" vertical="center"/>
      <protection locked="0"/>
    </xf>
    <xf numFmtId="0" fontId="8" fillId="2" borderId="15" xfId="4" applyFont="1" applyFill="1" applyBorder="1" applyAlignment="1" applyProtection="1">
      <alignment horizontal="left" vertical="center" wrapText="1"/>
      <protection locked="0"/>
    </xf>
    <xf numFmtId="2" fontId="8" fillId="5" borderId="7" xfId="4" applyNumberFormat="1" applyFont="1" applyFill="1" applyBorder="1" applyAlignment="1">
      <alignment horizontal="right" vertical="center"/>
    </xf>
    <xf numFmtId="2" fontId="8" fillId="7" borderId="7" xfId="4" applyNumberFormat="1" applyFont="1" applyFill="1" applyBorder="1" applyAlignment="1">
      <alignment horizontal="right" vertical="center"/>
    </xf>
    <xf numFmtId="0" fontId="13" fillId="9" borderId="17" xfId="0" applyFont="1" applyFill="1" applyBorder="1" applyAlignment="1">
      <alignment horizontal="left" vertical="center"/>
    </xf>
    <xf numFmtId="0" fontId="13" fillId="9" borderId="19" xfId="0" applyFont="1" applyFill="1" applyBorder="1" applyAlignment="1">
      <alignment horizontal="left" vertical="center"/>
    </xf>
    <xf numFmtId="0" fontId="13" fillId="9" borderId="47" xfId="0" applyFont="1" applyFill="1" applyBorder="1" applyAlignment="1">
      <alignment horizontal="left" vertical="center"/>
    </xf>
    <xf numFmtId="0" fontId="13" fillId="9" borderId="75" xfId="0" applyFont="1" applyFill="1" applyBorder="1" applyAlignment="1">
      <alignment horizontal="left" vertical="center"/>
    </xf>
    <xf numFmtId="0" fontId="16" fillId="0" borderId="2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4" fillId="0" borderId="4" xfId="4" applyFont="1" applyBorder="1" applyAlignment="1">
      <alignment horizontal="left"/>
    </xf>
    <xf numFmtId="0" fontId="8" fillId="2" borderId="14" xfId="4" applyFont="1" applyFill="1" applyBorder="1" applyAlignment="1" applyProtection="1">
      <alignment horizontal="left" vertical="center"/>
      <protection locked="0"/>
    </xf>
    <xf numFmtId="0" fontId="8" fillId="2" borderId="26" xfId="4" applyFont="1" applyFill="1" applyBorder="1" applyAlignment="1" applyProtection="1">
      <alignment horizontal="left" vertical="center" wrapText="1"/>
      <protection locked="0"/>
    </xf>
    <xf numFmtId="0" fontId="0" fillId="0" borderId="5" xfId="0" applyBorder="1" applyAlignment="1">
      <alignment horizontal="left" wrapText="1"/>
    </xf>
    <xf numFmtId="0" fontId="9" fillId="0" borderId="45" xfId="0" applyFont="1" applyBorder="1" applyAlignment="1">
      <alignment horizontal="center"/>
    </xf>
    <xf numFmtId="1" fontId="13" fillId="0" borderId="8" xfId="0" applyNumberFormat="1" applyFont="1" applyFill="1" applyBorder="1" applyAlignment="1">
      <alignment horizontal="right"/>
    </xf>
    <xf numFmtId="0" fontId="0" fillId="0" borderId="28" xfId="0" applyBorder="1" applyAlignment="1">
      <alignment horizontal="right" wrapText="1"/>
    </xf>
    <xf numFmtId="0" fontId="0" fillId="0" borderId="71" xfId="0" applyBorder="1" applyAlignment="1">
      <alignment horizontal="right" wrapText="1"/>
    </xf>
    <xf numFmtId="0" fontId="0" fillId="0" borderId="72" xfId="0" applyBorder="1" applyAlignment="1">
      <alignment horizontal="right" wrapText="1"/>
    </xf>
    <xf numFmtId="0" fontId="0" fillId="0" borderId="73" xfId="0" applyBorder="1" applyAlignment="1">
      <alignment horizontal="right" wrapText="1"/>
    </xf>
    <xf numFmtId="0" fontId="8" fillId="2" borderId="70" xfId="4" applyFont="1" applyFill="1" applyBorder="1" applyAlignment="1" applyProtection="1">
      <alignment horizontal="right" vertical="center" wrapText="1"/>
      <protection locked="0"/>
    </xf>
    <xf numFmtId="2" fontId="8" fillId="2" borderId="23" xfId="4" applyNumberFormat="1" applyFont="1" applyFill="1" applyBorder="1" applyAlignment="1" applyProtection="1">
      <alignment horizontal="right" vertical="center" wrapText="1"/>
      <protection locked="0"/>
    </xf>
    <xf numFmtId="0" fontId="8" fillId="2" borderId="72" xfId="4" applyFont="1" applyFill="1" applyBorder="1" applyAlignment="1" applyProtection="1">
      <alignment horizontal="right" vertical="center"/>
      <protection locked="0"/>
    </xf>
    <xf numFmtId="0" fontId="8" fillId="2" borderId="72" xfId="4" applyFont="1" applyFill="1" applyBorder="1" applyAlignment="1" applyProtection="1">
      <alignment horizontal="right" vertical="center" wrapText="1"/>
      <protection locked="0"/>
    </xf>
    <xf numFmtId="0" fontId="0" fillId="0" borderId="74" xfId="0" applyBorder="1" applyAlignment="1">
      <alignment horizontal="right" wrapText="1"/>
    </xf>
    <xf numFmtId="2" fontId="0" fillId="0" borderId="9" xfId="0" applyNumberFormat="1" applyBorder="1" applyAlignment="1">
      <alignment horizontal="right" wrapText="1"/>
    </xf>
    <xf numFmtId="0" fontId="8" fillId="2" borderId="71" xfId="4" applyFont="1" applyFill="1" applyBorder="1" applyAlignment="1" applyProtection="1">
      <alignment horizontal="right" vertical="center" wrapText="1"/>
      <protection locked="0"/>
    </xf>
    <xf numFmtId="2" fontId="8" fillId="2" borderId="13" xfId="4" applyNumberFormat="1" applyFont="1" applyFill="1" applyBorder="1" applyAlignment="1" applyProtection="1">
      <alignment horizontal="right" vertical="center" wrapText="1"/>
      <protection locked="0"/>
    </xf>
    <xf numFmtId="0" fontId="0" fillId="0" borderId="70" xfId="0" applyBorder="1" applyAlignment="1">
      <alignment horizontal="right" wrapText="1"/>
    </xf>
    <xf numFmtId="0" fontId="8" fillId="2" borderId="71" xfId="4" applyFont="1" applyFill="1" applyBorder="1" applyAlignment="1" applyProtection="1">
      <alignment horizontal="right" vertical="center"/>
      <protection locked="0"/>
    </xf>
    <xf numFmtId="2" fontId="8" fillId="2" borderId="13" xfId="4" applyNumberFormat="1" applyFont="1" applyFill="1" applyBorder="1" applyAlignment="1" applyProtection="1">
      <alignment horizontal="right" vertical="center"/>
      <protection locked="0"/>
    </xf>
    <xf numFmtId="0" fontId="7" fillId="2" borderId="72" xfId="4" applyFont="1" applyFill="1" applyBorder="1" applyAlignment="1" applyProtection="1">
      <alignment horizontal="right" vertical="center" wrapText="1"/>
      <protection locked="0"/>
    </xf>
    <xf numFmtId="0" fontId="8" fillId="2" borderId="28" xfId="4" applyFont="1" applyFill="1" applyBorder="1" applyAlignment="1" applyProtection="1">
      <alignment horizontal="right" vertical="center" wrapText="1"/>
      <protection locked="0"/>
    </xf>
    <xf numFmtId="2" fontId="8" fillId="2" borderId="4" xfId="4" applyNumberFormat="1" applyFont="1" applyFill="1" applyBorder="1" applyAlignment="1" applyProtection="1">
      <alignment horizontal="right" vertical="center" wrapText="1"/>
      <protection locked="0"/>
    </xf>
    <xf numFmtId="0" fontId="6" fillId="2" borderId="72" xfId="4" applyFont="1" applyFill="1" applyBorder="1" applyAlignment="1" applyProtection="1">
      <alignment horizontal="right" vertical="center"/>
      <protection locked="0"/>
    </xf>
    <xf numFmtId="0" fontId="0" fillId="2" borderId="72" xfId="0" applyFill="1" applyBorder="1" applyAlignment="1">
      <alignment horizontal="right" wrapText="1"/>
    </xf>
    <xf numFmtId="0" fontId="8" fillId="2" borderId="73" xfId="4" applyFont="1" applyFill="1" applyBorder="1" applyAlignment="1" applyProtection="1">
      <alignment horizontal="right" vertical="center" wrapText="1"/>
      <protection locked="0"/>
    </xf>
    <xf numFmtId="2" fontId="8" fillId="2" borderId="15" xfId="4" applyNumberFormat="1" applyFont="1" applyFill="1" applyBorder="1" applyAlignment="1" applyProtection="1">
      <alignment horizontal="right" vertical="center" wrapText="1"/>
      <protection locked="0"/>
    </xf>
    <xf numFmtId="0" fontId="0" fillId="0" borderId="57" xfId="0" applyBorder="1" applyAlignment="1">
      <alignment horizontal="right" wrapText="1"/>
    </xf>
    <xf numFmtId="0" fontId="0" fillId="0" borderId="9" xfId="0" applyBorder="1" applyAlignment="1">
      <alignment horizontal="right" wrapText="1"/>
    </xf>
    <xf numFmtId="0" fontId="0" fillId="0" borderId="44" xfId="0" applyBorder="1" applyAlignment="1">
      <alignment horizontal="right" wrapText="1"/>
    </xf>
    <xf numFmtId="0" fontId="3" fillId="2" borderId="56" xfId="7" applyFont="1" applyFill="1" applyBorder="1" applyAlignment="1" applyProtection="1">
      <alignment vertical="center"/>
      <protection locked="0"/>
    </xf>
    <xf numFmtId="2" fontId="3" fillId="2" borderId="1" xfId="7" applyNumberFormat="1" applyFont="1" applyFill="1" applyBorder="1" applyAlignment="1" applyProtection="1">
      <alignment vertical="center"/>
      <protection locked="0"/>
    </xf>
    <xf numFmtId="0" fontId="3" fillId="2" borderId="20" xfId="7" applyFont="1" applyFill="1" applyBorder="1" applyAlignment="1" applyProtection="1">
      <alignment vertical="center"/>
      <protection locked="0"/>
    </xf>
    <xf numFmtId="0" fontId="3" fillId="2" borderId="43" xfId="7" applyFont="1" applyFill="1" applyBorder="1" applyAlignment="1" applyProtection="1">
      <alignment vertical="center"/>
      <protection locked="0"/>
    </xf>
    <xf numFmtId="0" fontId="0" fillId="0" borderId="52" xfId="0" applyBorder="1" applyAlignment="1">
      <alignment wrapText="1"/>
    </xf>
    <xf numFmtId="0" fontId="3" fillId="2" borderId="58" xfId="0" applyFont="1" applyFill="1" applyBorder="1" applyAlignment="1">
      <alignment horizontal="center"/>
    </xf>
    <xf numFmtId="0" fontId="3" fillId="2" borderId="69" xfId="0" applyFont="1" applyFill="1" applyBorder="1" applyAlignment="1">
      <alignment horizontal="center"/>
    </xf>
    <xf numFmtId="1" fontId="3" fillId="2" borderId="43" xfId="0" applyNumberFormat="1" applyFont="1" applyFill="1" applyBorder="1" applyAlignment="1">
      <alignment horizontal="center"/>
    </xf>
    <xf numFmtId="0" fontId="3" fillId="2" borderId="43" xfId="0" applyFont="1" applyFill="1" applyBorder="1" applyAlignment="1">
      <alignment horizontal="center"/>
    </xf>
    <xf numFmtId="0" fontId="3" fillId="2" borderId="45" xfId="0" applyFont="1" applyFill="1" applyBorder="1" applyAlignment="1">
      <alignment horizontal="center"/>
    </xf>
    <xf numFmtId="0" fontId="3" fillId="2" borderId="49" xfId="0" applyFont="1" applyFill="1" applyBorder="1" applyAlignment="1">
      <alignment horizontal="center"/>
    </xf>
    <xf numFmtId="0" fontId="10" fillId="2" borderId="34" xfId="0" applyFont="1" applyFill="1" applyBorder="1" applyAlignment="1">
      <alignment horizontal="center" vertical="center"/>
    </xf>
    <xf numFmtId="0" fontId="3" fillId="2" borderId="68" xfId="0" applyFont="1" applyFill="1" applyBorder="1" applyAlignment="1">
      <alignment horizontal="center"/>
    </xf>
    <xf numFmtId="0" fontId="3" fillId="2" borderId="42" xfId="0" applyFont="1" applyFill="1" applyBorder="1" applyAlignment="1">
      <alignment horizontal="center"/>
    </xf>
    <xf numFmtId="0" fontId="3" fillId="2" borderId="67" xfId="0" applyFont="1" applyFill="1" applyBorder="1" applyAlignment="1">
      <alignment horizontal="center"/>
    </xf>
    <xf numFmtId="0" fontId="0" fillId="0" borderId="68" xfId="0" applyBorder="1" applyAlignment="1">
      <alignment horizontal="center"/>
    </xf>
    <xf numFmtId="0" fontId="0" fillId="0" borderId="57" xfId="0" applyBorder="1" applyAlignment="1">
      <alignment wrapText="1"/>
    </xf>
    <xf numFmtId="2" fontId="0" fillId="0" borderId="9" xfId="0" applyNumberFormat="1" applyBorder="1" applyAlignment="1">
      <alignment wrapText="1"/>
    </xf>
    <xf numFmtId="0" fontId="0" fillId="0" borderId="40" xfId="0" applyBorder="1" applyAlignment="1">
      <alignment horizontal="right" wrapText="1"/>
    </xf>
    <xf numFmtId="0" fontId="0" fillId="0" borderId="44" xfId="0" applyBorder="1" applyAlignment="1">
      <alignment wrapText="1"/>
    </xf>
    <xf numFmtId="0" fontId="3" fillId="2" borderId="44" xfId="0" applyFont="1" applyFill="1" applyBorder="1" applyAlignment="1">
      <alignment horizontal="center"/>
    </xf>
    <xf numFmtId="1" fontId="3" fillId="2" borderId="42" xfId="0" applyNumberFormat="1" applyFont="1" applyFill="1" applyBorder="1" applyAlignment="1">
      <alignment horizontal="center"/>
    </xf>
    <xf numFmtId="0" fontId="0" fillId="0" borderId="35" xfId="0" applyBorder="1" applyAlignment="1">
      <alignment horizontal="center"/>
    </xf>
    <xf numFmtId="0" fontId="10" fillId="0" borderId="35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6" fillId="0" borderId="31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16" fillId="0" borderId="61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62" xfId="0" applyFont="1" applyBorder="1" applyAlignment="1">
      <alignment horizontal="center"/>
    </xf>
    <xf numFmtId="0" fontId="16" fillId="0" borderId="33" xfId="0" applyFon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right" vertical="top" wrapText="1"/>
    </xf>
    <xf numFmtId="0" fontId="17" fillId="0" borderId="0" xfId="1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</cellXfs>
  <cellStyles count="11">
    <cellStyle name="Excel Built-in Normal" xfId="2"/>
    <cellStyle name="Excel Built-in Normal 1" xfId="5"/>
    <cellStyle name="Excel Built-in Normal 2" xfId="3"/>
    <cellStyle name="TableStyleLight1" xfId="1"/>
    <cellStyle name="Обычный" xfId="0" builtinId="0"/>
    <cellStyle name="Обычный 2" xfId="4"/>
    <cellStyle name="Обычный 2 2" xfId="7"/>
    <cellStyle name="Обычный 2 3" xfId="10"/>
    <cellStyle name="Обычный 3" xfId="6"/>
    <cellStyle name="Обычный 4" xfId="8"/>
    <cellStyle name="Обычный 5" xfId="9"/>
  </cellStyles>
  <dxfs count="3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FF0066"/>
      <color rgb="FFCCFF99"/>
      <color rgb="FFFFCCCC"/>
      <color rgb="FFFFFF66"/>
      <color rgb="FFFF0000"/>
      <color rgb="FFFF3300"/>
      <color rgb="FFE19682"/>
      <color rgb="FF993300"/>
      <color rgb="FFA0A0A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</a:t>
            </a:r>
            <a:r>
              <a:rPr lang="en-US" baseline="0"/>
              <a:t> 20</a:t>
            </a:r>
            <a:r>
              <a:rPr lang="ru-RU" baseline="0"/>
              <a:t>22 </a:t>
            </a:r>
            <a:endParaRPr lang="ru-RU"/>
          </a:p>
        </c:rich>
      </c:tx>
      <c:layout>
        <c:manualLayout>
          <c:xMode val="edge"/>
          <c:yMode val="edge"/>
          <c:x val="2.5608456854881997E-2"/>
          <c:y val="6.779011796438126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785945759860976E-2"/>
          <c:y val="7.4303548226800201E-2"/>
          <c:w val="0.97585972721136083"/>
          <c:h val="0.58859177891940562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'Математ-9 диаграмма'!$B$5:$B$120</c:f>
              <c:strCache>
                <c:ptCount val="116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СШ № 32</c:v>
                </c:pt>
                <c:pt idx="5">
                  <c:v>МБОУ СШ № 19</c:v>
                </c:pt>
                <c:pt idx="6">
                  <c:v>МБОУ Гимназия № 8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МАОУ Гимназия № 4</c:v>
                </c:pt>
                <c:pt idx="13">
                  <c:v>МАОУ Гимназия № 10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8 "Созидание"</c:v>
                </c:pt>
                <c:pt idx="17">
                  <c:v>МБОУ СШ № 90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Гимназия № 7</c:v>
                </c:pt>
                <c:pt idx="25">
                  <c:v>МБОУ СШ № 64</c:v>
                </c:pt>
                <c:pt idx="26">
                  <c:v>МАОУ Гимназия № 11 </c:v>
                </c:pt>
                <c:pt idx="27">
                  <c:v>МБОУ СШ № 53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МБОУ СШ № 16</c:v>
                </c:pt>
                <c:pt idx="32">
                  <c:v>МАОУ СШ № 148</c:v>
                </c:pt>
                <c:pt idx="33">
                  <c:v>МБОУ СШ № 44</c:v>
                </c:pt>
                <c:pt idx="34">
                  <c:v>МБОУ СШ № 31</c:v>
                </c:pt>
                <c:pt idx="35">
                  <c:v>МБОУ СШ № 50</c:v>
                </c:pt>
                <c:pt idx="36">
                  <c:v>МБОУ СШ № 89</c:v>
                </c:pt>
                <c:pt idx="37">
                  <c:v>МБОУ СШ № 65</c:v>
                </c:pt>
                <c:pt idx="38">
                  <c:v>МБОУ СШ № 13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СШ № 72</c:v>
                </c:pt>
                <c:pt idx="43">
                  <c:v>МБОУ Лицей № 10</c:v>
                </c:pt>
                <c:pt idx="44">
                  <c:v>МАОУ Гимназия № 13 "Академ"</c:v>
                </c:pt>
                <c:pt idx="45">
                  <c:v>МБОУ Гимназия № 3</c:v>
                </c:pt>
                <c:pt idx="46">
                  <c:v>МБОУ СШ № 36</c:v>
                </c:pt>
                <c:pt idx="47">
                  <c:v>МБОУ СШ № 99</c:v>
                </c:pt>
                <c:pt idx="48">
                  <c:v>МАОУ Лицей № 1</c:v>
                </c:pt>
                <c:pt idx="49">
                  <c:v>МБОУ СШ № 73</c:v>
                </c:pt>
                <c:pt idx="50">
                  <c:v>МБОУ СШ № 133 </c:v>
                </c:pt>
                <c:pt idx="51">
                  <c:v>МБОУ Лицей № 8</c:v>
                </c:pt>
                <c:pt idx="52">
                  <c:v>МБОУ СШ № 3</c:v>
                </c:pt>
                <c:pt idx="53">
                  <c:v>МБОУ СШ № 82</c:v>
                </c:pt>
                <c:pt idx="54">
                  <c:v>МБОУ СШ № 95</c:v>
                </c:pt>
                <c:pt idx="55">
                  <c:v>МБОУ Школа-интернат № 1 </c:v>
                </c:pt>
                <c:pt idx="56">
                  <c:v>МБОУ СШ № 39</c:v>
                </c:pt>
                <c:pt idx="57">
                  <c:v>МБОУ СШ № 84</c:v>
                </c:pt>
                <c:pt idx="58">
                  <c:v>МБОУ СШ № 30</c:v>
                </c:pt>
                <c:pt idx="59">
                  <c:v>МБОУ СШ № 21</c:v>
                </c:pt>
                <c:pt idx="60">
                  <c:v>СВЕРДЛОВСКИЙ РАЙОН</c:v>
                </c:pt>
                <c:pt idx="61">
                  <c:v>МАОУ СШ № 158</c:v>
                </c:pt>
                <c:pt idx="62">
                  <c:v>МАОУ Гимназия № 14</c:v>
                </c:pt>
                <c:pt idx="63">
                  <c:v>МАОУ СШ № 23</c:v>
                </c:pt>
                <c:pt idx="64">
                  <c:v>МАОУ Лицей № 9 "Лидер"</c:v>
                </c:pt>
                <c:pt idx="65">
                  <c:v>МБОУ СШ № 76</c:v>
                </c:pt>
                <c:pt idx="66">
                  <c:v>МБОУ СШ № 45</c:v>
                </c:pt>
                <c:pt idx="67">
                  <c:v>МБОУ СШ № 34</c:v>
                </c:pt>
                <c:pt idx="68">
                  <c:v>МБОУ СШ № 6</c:v>
                </c:pt>
                <c:pt idx="69">
                  <c:v>МАОУ СШ № 137</c:v>
                </c:pt>
                <c:pt idx="70">
                  <c:v>МБОУ СШ № 42</c:v>
                </c:pt>
                <c:pt idx="71">
                  <c:v>МБОУ СШ № 17</c:v>
                </c:pt>
                <c:pt idx="72">
                  <c:v>МБОУ СШ № 93</c:v>
                </c:pt>
                <c:pt idx="73">
                  <c:v>МБОУ СШ № 62</c:v>
                </c:pt>
                <c:pt idx="74">
                  <c:v>МБОУ СШ № 78</c:v>
                </c:pt>
                <c:pt idx="75">
                  <c:v>СОВЕТСКИЙ РАЙОН</c:v>
                </c:pt>
                <c:pt idx="76">
                  <c:v>МАОУ СШ № 152</c:v>
                </c:pt>
                <c:pt idx="77">
                  <c:v>МАОУ СШ № 157</c:v>
                </c:pt>
                <c:pt idx="78">
                  <c:v>МАОУ СШ № 145</c:v>
                </c:pt>
                <c:pt idx="79">
                  <c:v>МАОУ СШ № 154</c:v>
                </c:pt>
                <c:pt idx="80">
                  <c:v>МАОУ СШ № 149</c:v>
                </c:pt>
                <c:pt idx="81">
                  <c:v>МАОУ СШ № 150</c:v>
                </c:pt>
                <c:pt idx="82">
                  <c:v>МАОУ СШ № 151</c:v>
                </c:pt>
                <c:pt idx="83">
                  <c:v>МАОУ СШ № 143</c:v>
                </c:pt>
                <c:pt idx="84">
                  <c:v>МБОУ СШ № 18</c:v>
                </c:pt>
                <c:pt idx="85">
                  <c:v>МБОУ СШ № 144</c:v>
                </c:pt>
                <c:pt idx="86">
                  <c:v>МБОУ СШ № 141</c:v>
                </c:pt>
                <c:pt idx="87">
                  <c:v>МБОУ СШ № 91</c:v>
                </c:pt>
                <c:pt idx="88">
                  <c:v>МБОУ СШ № 7</c:v>
                </c:pt>
                <c:pt idx="89">
                  <c:v>МБОУ СШ № 5</c:v>
                </c:pt>
                <c:pt idx="90">
                  <c:v>МБОУ СШ № 108</c:v>
                </c:pt>
                <c:pt idx="91">
                  <c:v>МБОУ СШ № 66</c:v>
                </c:pt>
                <c:pt idx="92">
                  <c:v>МБОУ СШ № 85</c:v>
                </c:pt>
                <c:pt idx="93">
                  <c:v>МБОУ СШ № 56</c:v>
                </c:pt>
                <c:pt idx="94">
                  <c:v>МБОУ СШ № 1</c:v>
                </c:pt>
                <c:pt idx="95">
                  <c:v>МБОУ СШ № 115</c:v>
                </c:pt>
                <c:pt idx="96">
                  <c:v>МБОУ СШ № 98</c:v>
                </c:pt>
                <c:pt idx="97">
                  <c:v>МБОУ СШ № 147</c:v>
                </c:pt>
                <c:pt idx="98">
                  <c:v>МБОУ СШ № 2</c:v>
                </c:pt>
                <c:pt idx="99">
                  <c:v>МБОУ СШ № 24</c:v>
                </c:pt>
                <c:pt idx="100">
                  <c:v>МБОУ СШ № 121</c:v>
                </c:pt>
                <c:pt idx="101">
                  <c:v>МАОУ СШ № 156</c:v>
                </c:pt>
                <c:pt idx="102">
                  <c:v>МБОУ СШ № 139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69</c:v>
                </c:pt>
                <c:pt idx="106">
                  <c:v>ЦЕНТРАЛЬНЫЙ РАЙОН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МБОУ Гимназия  № 16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4</c:v>
                </c:pt>
                <c:pt idx="115">
                  <c:v>МБОУ СШ № 51</c:v>
                </c:pt>
              </c:strCache>
            </c:strRef>
          </c:cat>
          <c:val>
            <c:numRef>
              <c:f>'Математ-9 диаграмма'!$E$5:$E$120</c:f>
              <c:numCache>
                <c:formatCode>Основной</c:formatCode>
                <c:ptCount val="116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'Математ-9 диаграмма'!$B$5:$B$120</c:f>
              <c:strCache>
                <c:ptCount val="116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СШ № 32</c:v>
                </c:pt>
                <c:pt idx="5">
                  <c:v>МБОУ СШ № 19</c:v>
                </c:pt>
                <c:pt idx="6">
                  <c:v>МБОУ Гимназия № 8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МАОУ Гимназия № 4</c:v>
                </c:pt>
                <c:pt idx="13">
                  <c:v>МАОУ Гимназия № 10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8 "Созидание"</c:v>
                </c:pt>
                <c:pt idx="17">
                  <c:v>МБОУ СШ № 90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Гимназия № 7</c:v>
                </c:pt>
                <c:pt idx="25">
                  <c:v>МБОУ СШ № 64</c:v>
                </c:pt>
                <c:pt idx="26">
                  <c:v>МАОУ Гимназия № 11 </c:v>
                </c:pt>
                <c:pt idx="27">
                  <c:v>МБОУ СШ № 53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МБОУ СШ № 16</c:v>
                </c:pt>
                <c:pt idx="32">
                  <c:v>МАОУ СШ № 148</c:v>
                </c:pt>
                <c:pt idx="33">
                  <c:v>МБОУ СШ № 44</c:v>
                </c:pt>
                <c:pt idx="34">
                  <c:v>МБОУ СШ № 31</c:v>
                </c:pt>
                <c:pt idx="35">
                  <c:v>МБОУ СШ № 50</c:v>
                </c:pt>
                <c:pt idx="36">
                  <c:v>МБОУ СШ № 89</c:v>
                </c:pt>
                <c:pt idx="37">
                  <c:v>МБОУ СШ № 65</c:v>
                </c:pt>
                <c:pt idx="38">
                  <c:v>МБОУ СШ № 13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СШ № 72</c:v>
                </c:pt>
                <c:pt idx="43">
                  <c:v>МБОУ Лицей № 10</c:v>
                </c:pt>
                <c:pt idx="44">
                  <c:v>МАОУ Гимназия № 13 "Академ"</c:v>
                </c:pt>
                <c:pt idx="45">
                  <c:v>МБОУ Гимназия № 3</c:v>
                </c:pt>
                <c:pt idx="46">
                  <c:v>МБОУ СШ № 36</c:v>
                </c:pt>
                <c:pt idx="47">
                  <c:v>МБОУ СШ № 99</c:v>
                </c:pt>
                <c:pt idx="48">
                  <c:v>МАОУ Лицей № 1</c:v>
                </c:pt>
                <c:pt idx="49">
                  <c:v>МБОУ СШ № 73</c:v>
                </c:pt>
                <c:pt idx="50">
                  <c:v>МБОУ СШ № 133 </c:v>
                </c:pt>
                <c:pt idx="51">
                  <c:v>МБОУ Лицей № 8</c:v>
                </c:pt>
                <c:pt idx="52">
                  <c:v>МБОУ СШ № 3</c:v>
                </c:pt>
                <c:pt idx="53">
                  <c:v>МБОУ СШ № 82</c:v>
                </c:pt>
                <c:pt idx="54">
                  <c:v>МБОУ СШ № 95</c:v>
                </c:pt>
                <c:pt idx="55">
                  <c:v>МБОУ Школа-интернат № 1 </c:v>
                </c:pt>
                <c:pt idx="56">
                  <c:v>МБОУ СШ № 39</c:v>
                </c:pt>
                <c:pt idx="57">
                  <c:v>МБОУ СШ № 84</c:v>
                </c:pt>
                <c:pt idx="58">
                  <c:v>МБОУ СШ № 30</c:v>
                </c:pt>
                <c:pt idx="59">
                  <c:v>МБОУ СШ № 21</c:v>
                </c:pt>
                <c:pt idx="60">
                  <c:v>СВЕРДЛОВСКИЙ РАЙОН</c:v>
                </c:pt>
                <c:pt idx="61">
                  <c:v>МАОУ СШ № 158</c:v>
                </c:pt>
                <c:pt idx="62">
                  <c:v>МАОУ Гимназия № 14</c:v>
                </c:pt>
                <c:pt idx="63">
                  <c:v>МАОУ СШ № 23</c:v>
                </c:pt>
                <c:pt idx="64">
                  <c:v>МАОУ Лицей № 9 "Лидер"</c:v>
                </c:pt>
                <c:pt idx="65">
                  <c:v>МБОУ СШ № 76</c:v>
                </c:pt>
                <c:pt idx="66">
                  <c:v>МБОУ СШ № 45</c:v>
                </c:pt>
                <c:pt idx="67">
                  <c:v>МБОУ СШ № 34</c:v>
                </c:pt>
                <c:pt idx="68">
                  <c:v>МБОУ СШ № 6</c:v>
                </c:pt>
                <c:pt idx="69">
                  <c:v>МАОУ СШ № 137</c:v>
                </c:pt>
                <c:pt idx="70">
                  <c:v>МБОУ СШ № 42</c:v>
                </c:pt>
                <c:pt idx="71">
                  <c:v>МБОУ СШ № 17</c:v>
                </c:pt>
                <c:pt idx="72">
                  <c:v>МБОУ СШ № 93</c:v>
                </c:pt>
                <c:pt idx="73">
                  <c:v>МБОУ СШ № 62</c:v>
                </c:pt>
                <c:pt idx="74">
                  <c:v>МБОУ СШ № 78</c:v>
                </c:pt>
                <c:pt idx="75">
                  <c:v>СОВЕТСКИЙ РАЙОН</c:v>
                </c:pt>
                <c:pt idx="76">
                  <c:v>МАОУ СШ № 152</c:v>
                </c:pt>
                <c:pt idx="77">
                  <c:v>МАОУ СШ № 157</c:v>
                </c:pt>
                <c:pt idx="78">
                  <c:v>МАОУ СШ № 145</c:v>
                </c:pt>
                <c:pt idx="79">
                  <c:v>МАОУ СШ № 154</c:v>
                </c:pt>
                <c:pt idx="80">
                  <c:v>МАОУ СШ № 149</c:v>
                </c:pt>
                <c:pt idx="81">
                  <c:v>МАОУ СШ № 150</c:v>
                </c:pt>
                <c:pt idx="82">
                  <c:v>МАОУ СШ № 151</c:v>
                </c:pt>
                <c:pt idx="83">
                  <c:v>МАОУ СШ № 143</c:v>
                </c:pt>
                <c:pt idx="84">
                  <c:v>МБОУ СШ № 18</c:v>
                </c:pt>
                <c:pt idx="85">
                  <c:v>МБОУ СШ № 144</c:v>
                </c:pt>
                <c:pt idx="86">
                  <c:v>МБОУ СШ № 141</c:v>
                </c:pt>
                <c:pt idx="87">
                  <c:v>МБОУ СШ № 91</c:v>
                </c:pt>
                <c:pt idx="88">
                  <c:v>МБОУ СШ № 7</c:v>
                </c:pt>
                <c:pt idx="89">
                  <c:v>МБОУ СШ № 5</c:v>
                </c:pt>
                <c:pt idx="90">
                  <c:v>МБОУ СШ № 108</c:v>
                </c:pt>
                <c:pt idx="91">
                  <c:v>МБОУ СШ № 66</c:v>
                </c:pt>
                <c:pt idx="92">
                  <c:v>МБОУ СШ № 85</c:v>
                </c:pt>
                <c:pt idx="93">
                  <c:v>МБОУ СШ № 56</c:v>
                </c:pt>
                <c:pt idx="94">
                  <c:v>МБОУ СШ № 1</c:v>
                </c:pt>
                <c:pt idx="95">
                  <c:v>МБОУ СШ № 115</c:v>
                </c:pt>
                <c:pt idx="96">
                  <c:v>МБОУ СШ № 98</c:v>
                </c:pt>
                <c:pt idx="97">
                  <c:v>МБОУ СШ № 147</c:v>
                </c:pt>
                <c:pt idx="98">
                  <c:v>МБОУ СШ № 2</c:v>
                </c:pt>
                <c:pt idx="99">
                  <c:v>МБОУ СШ № 24</c:v>
                </c:pt>
                <c:pt idx="100">
                  <c:v>МБОУ СШ № 121</c:v>
                </c:pt>
                <c:pt idx="101">
                  <c:v>МАОУ СШ № 156</c:v>
                </c:pt>
                <c:pt idx="102">
                  <c:v>МБОУ СШ № 139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69</c:v>
                </c:pt>
                <c:pt idx="106">
                  <c:v>ЦЕНТРАЛЬНЫЙ РАЙОН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МБОУ Гимназия  № 16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4</c:v>
                </c:pt>
                <c:pt idx="115">
                  <c:v>МБОУ СШ № 51</c:v>
                </c:pt>
              </c:strCache>
            </c:strRef>
          </c:cat>
          <c:val>
            <c:numRef>
              <c:f>'Математ-9 диаграмма'!$D$5:$D$120</c:f>
              <c:numCache>
                <c:formatCode>0,00</c:formatCode>
                <c:ptCount val="116"/>
                <c:pt idx="0">
                  <c:v>3.631524765727288</c:v>
                </c:pt>
                <c:pt idx="1">
                  <c:v>3.8181818181818183</c:v>
                </c:pt>
                <c:pt idx="2">
                  <c:v>3.7297297297297298</c:v>
                </c:pt>
                <c:pt idx="3">
                  <c:v>3.7096774193548385</c:v>
                </c:pt>
                <c:pt idx="4">
                  <c:v>3.7</c:v>
                </c:pt>
                <c:pt idx="5">
                  <c:v>3.5940594059405941</c:v>
                </c:pt>
                <c:pt idx="6">
                  <c:v>3.5887850467289719</c:v>
                </c:pt>
                <c:pt idx="7">
                  <c:v>3.5</c:v>
                </c:pt>
                <c:pt idx="8">
                  <c:v>3.4117647058823528</c:v>
                </c:pt>
                <c:pt idx="9">
                  <c:v>3.5697136785868442</c:v>
                </c:pt>
                <c:pt idx="10">
                  <c:v>3.8758169934640523</c:v>
                </c:pt>
                <c:pt idx="11">
                  <c:v>3.7401574803149606</c:v>
                </c:pt>
                <c:pt idx="12">
                  <c:v>3.7291666666666665</c:v>
                </c:pt>
                <c:pt idx="13">
                  <c:v>3.7</c:v>
                </c:pt>
                <c:pt idx="14">
                  <c:v>3.6808510638297873</c:v>
                </c:pt>
                <c:pt idx="15">
                  <c:v>3.5769230769230771</c:v>
                </c:pt>
                <c:pt idx="16">
                  <c:v>3.5555555555555554</c:v>
                </c:pt>
                <c:pt idx="17">
                  <c:v>3.4666666666666668</c:v>
                </c:pt>
                <c:pt idx="18">
                  <c:v>3.4333333333333331</c:v>
                </c:pt>
                <c:pt idx="19">
                  <c:v>3.4310344827586206</c:v>
                </c:pt>
                <c:pt idx="20">
                  <c:v>3.3333333333333335</c:v>
                </c:pt>
                <c:pt idx="21">
                  <c:v>3.3137254901960786</c:v>
                </c:pt>
                <c:pt idx="22">
                  <c:v>3.4714308896339086</c:v>
                </c:pt>
                <c:pt idx="23">
                  <c:v>3.7195121951219514</c:v>
                </c:pt>
                <c:pt idx="24">
                  <c:v>3.7049180327868854</c:v>
                </c:pt>
                <c:pt idx="25">
                  <c:v>3.7027027027027026</c:v>
                </c:pt>
                <c:pt idx="26">
                  <c:v>3.7023809523809526</c:v>
                </c:pt>
                <c:pt idx="27">
                  <c:v>3.622950819672131</c:v>
                </c:pt>
                <c:pt idx="28">
                  <c:v>3.58</c:v>
                </c:pt>
                <c:pt idx="29">
                  <c:v>3.5517241379310347</c:v>
                </c:pt>
                <c:pt idx="30">
                  <c:v>3.5</c:v>
                </c:pt>
                <c:pt idx="31">
                  <c:v>3.48</c:v>
                </c:pt>
                <c:pt idx="32">
                  <c:v>3.4188034188034186</c:v>
                </c:pt>
                <c:pt idx="33">
                  <c:v>3.4153846153846152</c:v>
                </c:pt>
                <c:pt idx="34">
                  <c:v>3.2884615384615383</c:v>
                </c:pt>
                <c:pt idx="35">
                  <c:v>3.2857142857142856</c:v>
                </c:pt>
                <c:pt idx="36">
                  <c:v>3.278688524590164</c:v>
                </c:pt>
                <c:pt idx="37">
                  <c:v>3.2777777777777777</c:v>
                </c:pt>
                <c:pt idx="38">
                  <c:v>3.2653061224489797</c:v>
                </c:pt>
                <c:pt idx="39">
                  <c:v>3.22</c:v>
                </c:pt>
                <c:pt idx="40">
                  <c:v>3.603504851526143</c:v>
                </c:pt>
                <c:pt idx="41">
                  <c:v>3.9567901234567899</c:v>
                </c:pt>
                <c:pt idx="42">
                  <c:v>3.9375</c:v>
                </c:pt>
                <c:pt idx="43">
                  <c:v>3.8961038961038961</c:v>
                </c:pt>
                <c:pt idx="44">
                  <c:v>3.8471337579617835</c:v>
                </c:pt>
                <c:pt idx="45">
                  <c:v>3.7115384615384617</c:v>
                </c:pt>
                <c:pt idx="46">
                  <c:v>3.66</c:v>
                </c:pt>
                <c:pt idx="47">
                  <c:v>3.6494845360824741</c:v>
                </c:pt>
                <c:pt idx="48">
                  <c:v>3.6458333333333335</c:v>
                </c:pt>
                <c:pt idx="49">
                  <c:v>3.6315789473684212</c:v>
                </c:pt>
                <c:pt idx="50">
                  <c:v>3.6081081081081079</c:v>
                </c:pt>
                <c:pt idx="51">
                  <c:v>3.5897435897435899</c:v>
                </c:pt>
                <c:pt idx="52">
                  <c:v>3.5762711864406778</c:v>
                </c:pt>
                <c:pt idx="53">
                  <c:v>3.5</c:v>
                </c:pt>
                <c:pt idx="54">
                  <c:v>3.5</c:v>
                </c:pt>
                <c:pt idx="55">
                  <c:v>3.4545454545454546</c:v>
                </c:pt>
                <c:pt idx="56">
                  <c:v>3.4</c:v>
                </c:pt>
                <c:pt idx="57">
                  <c:v>3.36231884057971</c:v>
                </c:pt>
                <c:pt idx="58">
                  <c:v>3.3043478260869565</c:v>
                </c:pt>
                <c:pt idx="59">
                  <c:v>3.2352941176470589</c:v>
                </c:pt>
                <c:pt idx="60">
                  <c:v>3.5567346486531042</c:v>
                </c:pt>
                <c:pt idx="61">
                  <c:v>3.7265625</c:v>
                </c:pt>
                <c:pt idx="62">
                  <c:v>3.721518987341772</c:v>
                </c:pt>
                <c:pt idx="63">
                  <c:v>3.6973684210526314</c:v>
                </c:pt>
                <c:pt idx="64">
                  <c:v>3.6486486486486487</c:v>
                </c:pt>
                <c:pt idx="65">
                  <c:v>3.6324324324324326</c:v>
                </c:pt>
                <c:pt idx="66">
                  <c:v>3.6265060240963853</c:v>
                </c:pt>
                <c:pt idx="67">
                  <c:v>3.5774647887323945</c:v>
                </c:pt>
                <c:pt idx="68">
                  <c:v>3.5735294117647061</c:v>
                </c:pt>
                <c:pt idx="69">
                  <c:v>3.5368421052631578</c:v>
                </c:pt>
                <c:pt idx="70">
                  <c:v>3.5090909090909093</c:v>
                </c:pt>
                <c:pt idx="71">
                  <c:v>3.4459459459459461</c:v>
                </c:pt>
                <c:pt idx="72">
                  <c:v>3.442622950819672</c:v>
                </c:pt>
                <c:pt idx="73">
                  <c:v>3.3448275862068964</c:v>
                </c:pt>
                <c:pt idx="74">
                  <c:v>3.3109243697478989</c:v>
                </c:pt>
                <c:pt idx="75">
                  <c:v>3.5657362828626318</c:v>
                </c:pt>
                <c:pt idx="76">
                  <c:v>3.9790575916230368</c:v>
                </c:pt>
                <c:pt idx="77">
                  <c:v>3.896551724137931</c:v>
                </c:pt>
                <c:pt idx="78">
                  <c:v>3.8814814814814813</c:v>
                </c:pt>
                <c:pt idx="79">
                  <c:v>3.8518518518518516</c:v>
                </c:pt>
                <c:pt idx="80">
                  <c:v>3.7319148936170214</c:v>
                </c:pt>
                <c:pt idx="81">
                  <c:v>3.7253218884120169</c:v>
                </c:pt>
                <c:pt idx="82">
                  <c:v>3.701657458563536</c:v>
                </c:pt>
                <c:pt idx="83">
                  <c:v>3.68075117370892</c:v>
                </c:pt>
                <c:pt idx="84">
                  <c:v>3.6516853932584268</c:v>
                </c:pt>
                <c:pt idx="85">
                  <c:v>3.6333333333333333</c:v>
                </c:pt>
                <c:pt idx="86">
                  <c:v>3.625</c:v>
                </c:pt>
                <c:pt idx="87">
                  <c:v>3.5949367088607596</c:v>
                </c:pt>
                <c:pt idx="88">
                  <c:v>3.5918367346938775</c:v>
                </c:pt>
                <c:pt idx="89">
                  <c:v>3.5882352941176472</c:v>
                </c:pt>
                <c:pt idx="90">
                  <c:v>3.5675675675675675</c:v>
                </c:pt>
                <c:pt idx="91">
                  <c:v>3.5362318840579712</c:v>
                </c:pt>
                <c:pt idx="92">
                  <c:v>3.5308641975308643</c:v>
                </c:pt>
                <c:pt idx="93">
                  <c:v>3.5</c:v>
                </c:pt>
                <c:pt idx="94">
                  <c:v>3.4852941176470589</c:v>
                </c:pt>
                <c:pt idx="95">
                  <c:v>3.4782608695652173</c:v>
                </c:pt>
                <c:pt idx="96">
                  <c:v>3.4583333333333335</c:v>
                </c:pt>
                <c:pt idx="97">
                  <c:v>3.4554455445544554</c:v>
                </c:pt>
                <c:pt idx="98">
                  <c:v>3.4523809523809526</c:v>
                </c:pt>
                <c:pt idx="99">
                  <c:v>3.436619718309859</c:v>
                </c:pt>
                <c:pt idx="100">
                  <c:v>3.4363636363636365</c:v>
                </c:pt>
                <c:pt idx="101">
                  <c:v>3.3959731543624163</c:v>
                </c:pt>
                <c:pt idx="102">
                  <c:v>3.3924050632911391</c:v>
                </c:pt>
                <c:pt idx="103">
                  <c:v>3.3913043478260869</c:v>
                </c:pt>
                <c:pt idx="104">
                  <c:v>3.3714285714285714</c:v>
                </c:pt>
                <c:pt idx="105">
                  <c:v>2.95</c:v>
                </c:pt>
                <c:pt idx="106">
                  <c:v>3.730990933327202</c:v>
                </c:pt>
                <c:pt idx="107">
                  <c:v>4.1481481481481479</c:v>
                </c:pt>
                <c:pt idx="108">
                  <c:v>4</c:v>
                </c:pt>
                <c:pt idx="109">
                  <c:v>3.9603960396039604</c:v>
                </c:pt>
                <c:pt idx="110">
                  <c:v>3.7534246575342465</c:v>
                </c:pt>
                <c:pt idx="111">
                  <c:v>3.6739130434782608</c:v>
                </c:pt>
                <c:pt idx="112">
                  <c:v>3.5535714285714284</c:v>
                </c:pt>
                <c:pt idx="113">
                  <c:v>3.5388127853881279</c:v>
                </c:pt>
                <c:pt idx="114">
                  <c:v>3.5116279069767442</c:v>
                </c:pt>
                <c:pt idx="115">
                  <c:v>3.4390243902439024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787904"/>
        <c:axId val="39908864"/>
      </c:lineChart>
      <c:catAx>
        <c:axId val="397879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9908864"/>
        <c:crosses val="autoZero"/>
        <c:auto val="1"/>
        <c:lblAlgn val="ctr"/>
        <c:lblOffset val="100"/>
        <c:noMultiLvlLbl val="0"/>
      </c:catAx>
      <c:valAx>
        <c:axId val="39908864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39787904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6768493925793433"/>
          <c:y val="1.0702096712944496E-2"/>
          <c:w val="0.59380633135355543"/>
          <c:h val="4.0185282395256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</a:t>
            </a:r>
            <a:r>
              <a:rPr lang="en-US" baseline="0"/>
              <a:t> 20</a:t>
            </a:r>
            <a:r>
              <a:rPr lang="ru-RU" baseline="0"/>
              <a:t>22 </a:t>
            </a:r>
            <a:endParaRPr lang="ru-RU"/>
          </a:p>
        </c:rich>
      </c:tx>
      <c:layout>
        <c:manualLayout>
          <c:xMode val="edge"/>
          <c:yMode val="edge"/>
          <c:x val="2.5608456854881997E-2"/>
          <c:y val="6.779011796438126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791581267598925E-2"/>
          <c:y val="7.1781277340332461E-2"/>
          <c:w val="0.97585972721136083"/>
          <c:h val="0.58859177891940562"/>
        </c:manualLayout>
      </c:layout>
      <c:lineChart>
        <c:grouping val="standard"/>
        <c:varyColors val="0"/>
        <c:ser>
          <c:idx val="13"/>
          <c:order val="0"/>
          <c:tx>
            <c:v>2022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'Математ-9 диаграмма'!$B$5:$B$120</c:f>
              <c:strCache>
                <c:ptCount val="116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СШ № 32</c:v>
                </c:pt>
                <c:pt idx="5">
                  <c:v>МБОУ СШ № 19</c:v>
                </c:pt>
                <c:pt idx="6">
                  <c:v>МБОУ Гимназия № 8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МАОУ Гимназия № 4</c:v>
                </c:pt>
                <c:pt idx="13">
                  <c:v>МАОУ Гимназия № 10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8 "Созидание"</c:v>
                </c:pt>
                <c:pt idx="17">
                  <c:v>МБОУ СШ № 90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Гимназия № 7</c:v>
                </c:pt>
                <c:pt idx="25">
                  <c:v>МБОУ СШ № 64</c:v>
                </c:pt>
                <c:pt idx="26">
                  <c:v>МАОУ Гимназия № 11 </c:v>
                </c:pt>
                <c:pt idx="27">
                  <c:v>МБОУ СШ № 53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МБОУ СШ № 16</c:v>
                </c:pt>
                <c:pt idx="32">
                  <c:v>МАОУ СШ № 148</c:v>
                </c:pt>
                <c:pt idx="33">
                  <c:v>МБОУ СШ № 44</c:v>
                </c:pt>
                <c:pt idx="34">
                  <c:v>МБОУ СШ № 31</c:v>
                </c:pt>
                <c:pt idx="35">
                  <c:v>МБОУ СШ № 50</c:v>
                </c:pt>
                <c:pt idx="36">
                  <c:v>МБОУ СШ № 89</c:v>
                </c:pt>
                <c:pt idx="37">
                  <c:v>МБОУ СШ № 65</c:v>
                </c:pt>
                <c:pt idx="38">
                  <c:v>МБОУ СШ № 13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СШ № 72</c:v>
                </c:pt>
                <c:pt idx="43">
                  <c:v>МБОУ Лицей № 10</c:v>
                </c:pt>
                <c:pt idx="44">
                  <c:v>МАОУ Гимназия № 13 "Академ"</c:v>
                </c:pt>
                <c:pt idx="45">
                  <c:v>МБОУ Гимназия № 3</c:v>
                </c:pt>
                <c:pt idx="46">
                  <c:v>МБОУ СШ № 36</c:v>
                </c:pt>
                <c:pt idx="47">
                  <c:v>МБОУ СШ № 99</c:v>
                </c:pt>
                <c:pt idx="48">
                  <c:v>МАОУ Лицей № 1</c:v>
                </c:pt>
                <c:pt idx="49">
                  <c:v>МБОУ СШ № 73</c:v>
                </c:pt>
                <c:pt idx="50">
                  <c:v>МБОУ СШ № 133 </c:v>
                </c:pt>
                <c:pt idx="51">
                  <c:v>МБОУ Лицей № 8</c:v>
                </c:pt>
                <c:pt idx="52">
                  <c:v>МБОУ СШ № 3</c:v>
                </c:pt>
                <c:pt idx="53">
                  <c:v>МБОУ СШ № 82</c:v>
                </c:pt>
                <c:pt idx="54">
                  <c:v>МБОУ СШ № 95</c:v>
                </c:pt>
                <c:pt idx="55">
                  <c:v>МБОУ Школа-интернат № 1 </c:v>
                </c:pt>
                <c:pt idx="56">
                  <c:v>МБОУ СШ № 39</c:v>
                </c:pt>
                <c:pt idx="57">
                  <c:v>МБОУ СШ № 84</c:v>
                </c:pt>
                <c:pt idx="58">
                  <c:v>МБОУ СШ № 30</c:v>
                </c:pt>
                <c:pt idx="59">
                  <c:v>МБОУ СШ № 21</c:v>
                </c:pt>
                <c:pt idx="60">
                  <c:v>СВЕРДЛОВСКИЙ РАЙОН</c:v>
                </c:pt>
                <c:pt idx="61">
                  <c:v>МАОУ СШ № 158</c:v>
                </c:pt>
                <c:pt idx="62">
                  <c:v>МАОУ Гимназия № 14</c:v>
                </c:pt>
                <c:pt idx="63">
                  <c:v>МАОУ СШ № 23</c:v>
                </c:pt>
                <c:pt idx="64">
                  <c:v>МАОУ Лицей № 9 "Лидер"</c:v>
                </c:pt>
                <c:pt idx="65">
                  <c:v>МБОУ СШ № 76</c:v>
                </c:pt>
                <c:pt idx="66">
                  <c:v>МБОУ СШ № 45</c:v>
                </c:pt>
                <c:pt idx="67">
                  <c:v>МБОУ СШ № 34</c:v>
                </c:pt>
                <c:pt idx="68">
                  <c:v>МБОУ СШ № 6</c:v>
                </c:pt>
                <c:pt idx="69">
                  <c:v>МАОУ СШ № 137</c:v>
                </c:pt>
                <c:pt idx="70">
                  <c:v>МБОУ СШ № 42</c:v>
                </c:pt>
                <c:pt idx="71">
                  <c:v>МБОУ СШ № 17</c:v>
                </c:pt>
                <c:pt idx="72">
                  <c:v>МБОУ СШ № 93</c:v>
                </c:pt>
                <c:pt idx="73">
                  <c:v>МБОУ СШ № 62</c:v>
                </c:pt>
                <c:pt idx="74">
                  <c:v>МБОУ СШ № 78</c:v>
                </c:pt>
                <c:pt idx="75">
                  <c:v>СОВЕТСКИЙ РАЙОН</c:v>
                </c:pt>
                <c:pt idx="76">
                  <c:v>МАОУ СШ № 152</c:v>
                </c:pt>
                <c:pt idx="77">
                  <c:v>МАОУ СШ № 157</c:v>
                </c:pt>
                <c:pt idx="78">
                  <c:v>МАОУ СШ № 145</c:v>
                </c:pt>
                <c:pt idx="79">
                  <c:v>МАОУ СШ № 154</c:v>
                </c:pt>
                <c:pt idx="80">
                  <c:v>МАОУ СШ № 149</c:v>
                </c:pt>
                <c:pt idx="81">
                  <c:v>МАОУ СШ № 150</c:v>
                </c:pt>
                <c:pt idx="82">
                  <c:v>МАОУ СШ № 151</c:v>
                </c:pt>
                <c:pt idx="83">
                  <c:v>МАОУ СШ № 143</c:v>
                </c:pt>
                <c:pt idx="84">
                  <c:v>МБОУ СШ № 18</c:v>
                </c:pt>
                <c:pt idx="85">
                  <c:v>МБОУ СШ № 144</c:v>
                </c:pt>
                <c:pt idx="86">
                  <c:v>МБОУ СШ № 141</c:v>
                </c:pt>
                <c:pt idx="87">
                  <c:v>МБОУ СШ № 91</c:v>
                </c:pt>
                <c:pt idx="88">
                  <c:v>МБОУ СШ № 7</c:v>
                </c:pt>
                <c:pt idx="89">
                  <c:v>МБОУ СШ № 5</c:v>
                </c:pt>
                <c:pt idx="90">
                  <c:v>МБОУ СШ № 108</c:v>
                </c:pt>
                <c:pt idx="91">
                  <c:v>МБОУ СШ № 66</c:v>
                </c:pt>
                <c:pt idx="92">
                  <c:v>МБОУ СШ № 85</c:v>
                </c:pt>
                <c:pt idx="93">
                  <c:v>МБОУ СШ № 56</c:v>
                </c:pt>
                <c:pt idx="94">
                  <c:v>МБОУ СШ № 1</c:v>
                </c:pt>
                <c:pt idx="95">
                  <c:v>МБОУ СШ № 115</c:v>
                </c:pt>
                <c:pt idx="96">
                  <c:v>МБОУ СШ № 98</c:v>
                </c:pt>
                <c:pt idx="97">
                  <c:v>МБОУ СШ № 147</c:v>
                </c:pt>
                <c:pt idx="98">
                  <c:v>МБОУ СШ № 2</c:v>
                </c:pt>
                <c:pt idx="99">
                  <c:v>МБОУ СШ № 24</c:v>
                </c:pt>
                <c:pt idx="100">
                  <c:v>МБОУ СШ № 121</c:v>
                </c:pt>
                <c:pt idx="101">
                  <c:v>МАОУ СШ № 156</c:v>
                </c:pt>
                <c:pt idx="102">
                  <c:v>МБОУ СШ № 139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69</c:v>
                </c:pt>
                <c:pt idx="106">
                  <c:v>ЦЕНТРАЛЬНЫЙ РАЙОН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МБОУ Гимназия  № 16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4</c:v>
                </c:pt>
                <c:pt idx="115">
                  <c:v>МБОУ СШ № 51</c:v>
                </c:pt>
              </c:strCache>
            </c:strRef>
          </c:cat>
          <c:val>
            <c:numRef>
              <c:f>'Математ-9 диаграмма'!$E$5:$E$120</c:f>
              <c:numCache>
                <c:formatCode>Основной</c:formatCode>
                <c:ptCount val="116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</c:numCache>
            </c:numRef>
          </c:val>
          <c:smooth val="0"/>
        </c:ser>
        <c:ser>
          <c:idx val="12"/>
          <c:order val="1"/>
          <c:tx>
            <c:v>2022 ср. балл ОУ</c:v>
          </c:tx>
          <c:spPr>
            <a:ln w="25400">
              <a:solidFill>
                <a:srgbClr val="FF0066"/>
              </a:solidFill>
            </a:ln>
          </c:spPr>
          <c:marker>
            <c:symbol val="none"/>
          </c:marker>
          <c:cat>
            <c:strRef>
              <c:f>'Математ-9 диаграмма'!$B$5:$B$120</c:f>
              <c:strCache>
                <c:ptCount val="116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Гимназия № 9</c:v>
                </c:pt>
                <c:pt idx="3">
                  <c:v>МБОУ Лицей № 28</c:v>
                </c:pt>
                <c:pt idx="4">
                  <c:v>МАОУ СШ № 32</c:v>
                </c:pt>
                <c:pt idx="5">
                  <c:v>МБОУ СШ № 19</c:v>
                </c:pt>
                <c:pt idx="6">
                  <c:v>МБОУ Гимназия № 8</c:v>
                </c:pt>
                <c:pt idx="7">
                  <c:v>МБОУ СШ № 86</c:v>
                </c:pt>
                <c:pt idx="8">
                  <c:v>МБОУ СШ № 12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Лицей № 11</c:v>
                </c:pt>
                <c:pt idx="12">
                  <c:v>МАОУ Гимназия № 4</c:v>
                </c:pt>
                <c:pt idx="13">
                  <c:v>МАОУ Гимназия № 10</c:v>
                </c:pt>
                <c:pt idx="14">
                  <c:v>МАОУ Гимназия № 6</c:v>
                </c:pt>
                <c:pt idx="15">
                  <c:v>МБОУ СШ № 46</c:v>
                </c:pt>
                <c:pt idx="16">
                  <c:v>МБОУ СШ № 8 "Созидание"</c:v>
                </c:pt>
                <c:pt idx="17">
                  <c:v>МБОУ СШ № 90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МАОУ СШ № 55</c:v>
                </c:pt>
                <c:pt idx="21">
                  <c:v>МБОУ СШ № 81</c:v>
                </c:pt>
                <c:pt idx="22">
                  <c:v>ЛЕНИНСКИЙ РАЙОН</c:v>
                </c:pt>
                <c:pt idx="23">
                  <c:v>МБОУ Лицей № 3</c:v>
                </c:pt>
                <c:pt idx="24">
                  <c:v>МБОУ Гимназия № 7</c:v>
                </c:pt>
                <c:pt idx="25">
                  <c:v>МБОУ СШ № 64</c:v>
                </c:pt>
                <c:pt idx="26">
                  <c:v>МАОУ Гимназия № 11 </c:v>
                </c:pt>
                <c:pt idx="27">
                  <c:v>МБОУ СШ № 53</c:v>
                </c:pt>
                <c:pt idx="28">
                  <c:v>МАОУ Гимназия № 15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МБОУ СШ № 16</c:v>
                </c:pt>
                <c:pt idx="32">
                  <c:v>МАОУ СШ № 148</c:v>
                </c:pt>
                <c:pt idx="33">
                  <c:v>МБОУ СШ № 44</c:v>
                </c:pt>
                <c:pt idx="34">
                  <c:v>МБОУ СШ № 31</c:v>
                </c:pt>
                <c:pt idx="35">
                  <c:v>МБОУ СШ № 50</c:v>
                </c:pt>
                <c:pt idx="36">
                  <c:v>МБОУ СШ № 89</c:v>
                </c:pt>
                <c:pt idx="37">
                  <c:v>МБОУ СШ № 65</c:v>
                </c:pt>
                <c:pt idx="38">
                  <c:v>МБОУ СШ № 13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СШ № 72</c:v>
                </c:pt>
                <c:pt idx="43">
                  <c:v>МБОУ Лицей № 10</c:v>
                </c:pt>
                <c:pt idx="44">
                  <c:v>МАОУ Гимназия № 13 "Академ"</c:v>
                </c:pt>
                <c:pt idx="45">
                  <c:v>МБОУ Гимназия № 3</c:v>
                </c:pt>
                <c:pt idx="46">
                  <c:v>МБОУ СШ № 36</c:v>
                </c:pt>
                <c:pt idx="47">
                  <c:v>МБОУ СШ № 99</c:v>
                </c:pt>
                <c:pt idx="48">
                  <c:v>МАОУ Лицей № 1</c:v>
                </c:pt>
                <c:pt idx="49">
                  <c:v>МБОУ СШ № 73</c:v>
                </c:pt>
                <c:pt idx="50">
                  <c:v>МБОУ СШ № 133 </c:v>
                </c:pt>
                <c:pt idx="51">
                  <c:v>МБОУ Лицей № 8</c:v>
                </c:pt>
                <c:pt idx="52">
                  <c:v>МБОУ СШ № 3</c:v>
                </c:pt>
                <c:pt idx="53">
                  <c:v>МБОУ СШ № 82</c:v>
                </c:pt>
                <c:pt idx="54">
                  <c:v>МБОУ СШ № 95</c:v>
                </c:pt>
                <c:pt idx="55">
                  <c:v>МБОУ Школа-интернат № 1 </c:v>
                </c:pt>
                <c:pt idx="56">
                  <c:v>МБОУ СШ № 39</c:v>
                </c:pt>
                <c:pt idx="57">
                  <c:v>МБОУ СШ № 84</c:v>
                </c:pt>
                <c:pt idx="58">
                  <c:v>МБОУ СШ № 30</c:v>
                </c:pt>
                <c:pt idx="59">
                  <c:v>МБОУ СШ № 21</c:v>
                </c:pt>
                <c:pt idx="60">
                  <c:v>СВЕРДЛОВСКИЙ РАЙОН</c:v>
                </c:pt>
                <c:pt idx="61">
                  <c:v>МАОУ СШ № 158</c:v>
                </c:pt>
                <c:pt idx="62">
                  <c:v>МАОУ Гимназия № 14</c:v>
                </c:pt>
                <c:pt idx="63">
                  <c:v>МАОУ СШ № 23</c:v>
                </c:pt>
                <c:pt idx="64">
                  <c:v>МАОУ Лицей № 9 "Лидер"</c:v>
                </c:pt>
                <c:pt idx="65">
                  <c:v>МБОУ СШ № 76</c:v>
                </c:pt>
                <c:pt idx="66">
                  <c:v>МБОУ СШ № 45</c:v>
                </c:pt>
                <c:pt idx="67">
                  <c:v>МБОУ СШ № 34</c:v>
                </c:pt>
                <c:pt idx="68">
                  <c:v>МБОУ СШ № 6</c:v>
                </c:pt>
                <c:pt idx="69">
                  <c:v>МАОУ СШ № 137</c:v>
                </c:pt>
                <c:pt idx="70">
                  <c:v>МБОУ СШ № 42</c:v>
                </c:pt>
                <c:pt idx="71">
                  <c:v>МБОУ СШ № 17</c:v>
                </c:pt>
                <c:pt idx="72">
                  <c:v>МБОУ СШ № 93</c:v>
                </c:pt>
                <c:pt idx="73">
                  <c:v>МБОУ СШ № 62</c:v>
                </c:pt>
                <c:pt idx="74">
                  <c:v>МБОУ СШ № 78</c:v>
                </c:pt>
                <c:pt idx="75">
                  <c:v>СОВЕТСКИЙ РАЙОН</c:v>
                </c:pt>
                <c:pt idx="76">
                  <c:v>МАОУ СШ № 152</c:v>
                </c:pt>
                <c:pt idx="77">
                  <c:v>МАОУ СШ № 157</c:v>
                </c:pt>
                <c:pt idx="78">
                  <c:v>МАОУ СШ № 145</c:v>
                </c:pt>
                <c:pt idx="79">
                  <c:v>МАОУ СШ № 154</c:v>
                </c:pt>
                <c:pt idx="80">
                  <c:v>МАОУ СШ № 149</c:v>
                </c:pt>
                <c:pt idx="81">
                  <c:v>МАОУ СШ № 150</c:v>
                </c:pt>
                <c:pt idx="82">
                  <c:v>МАОУ СШ № 151</c:v>
                </c:pt>
                <c:pt idx="83">
                  <c:v>МАОУ СШ № 143</c:v>
                </c:pt>
                <c:pt idx="84">
                  <c:v>МБОУ СШ № 18</c:v>
                </c:pt>
                <c:pt idx="85">
                  <c:v>МБОУ СШ № 144</c:v>
                </c:pt>
                <c:pt idx="86">
                  <c:v>МБОУ СШ № 141</c:v>
                </c:pt>
                <c:pt idx="87">
                  <c:v>МБОУ СШ № 91</c:v>
                </c:pt>
                <c:pt idx="88">
                  <c:v>МБОУ СШ № 7</c:v>
                </c:pt>
                <c:pt idx="89">
                  <c:v>МБОУ СШ № 5</c:v>
                </c:pt>
                <c:pt idx="90">
                  <c:v>МБОУ СШ № 108</c:v>
                </c:pt>
                <c:pt idx="91">
                  <c:v>МБОУ СШ № 66</c:v>
                </c:pt>
                <c:pt idx="92">
                  <c:v>МБОУ СШ № 85</c:v>
                </c:pt>
                <c:pt idx="93">
                  <c:v>МБОУ СШ № 56</c:v>
                </c:pt>
                <c:pt idx="94">
                  <c:v>МБОУ СШ № 1</c:v>
                </c:pt>
                <c:pt idx="95">
                  <c:v>МБОУ СШ № 115</c:v>
                </c:pt>
                <c:pt idx="96">
                  <c:v>МБОУ СШ № 98</c:v>
                </c:pt>
                <c:pt idx="97">
                  <c:v>МБОУ СШ № 147</c:v>
                </c:pt>
                <c:pt idx="98">
                  <c:v>МБОУ СШ № 2</c:v>
                </c:pt>
                <c:pt idx="99">
                  <c:v>МБОУ СШ № 24</c:v>
                </c:pt>
                <c:pt idx="100">
                  <c:v>МБОУ СШ № 121</c:v>
                </c:pt>
                <c:pt idx="101">
                  <c:v>МАОУ СШ № 156</c:v>
                </c:pt>
                <c:pt idx="102">
                  <c:v>МБОУ СШ № 139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69</c:v>
                </c:pt>
                <c:pt idx="106">
                  <c:v>ЦЕНТРАЛЬНЫЙ РАЙОН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МБОУ Гимназия  № 16</c:v>
                </c:pt>
                <c:pt idx="111">
                  <c:v>МБОУ СШ № 27</c:v>
                </c:pt>
                <c:pt idx="112">
                  <c:v>МАОУ СШ № 155</c:v>
                </c:pt>
                <c:pt idx="113">
                  <c:v>МАОУ СШ "Комплекс Покровский"</c:v>
                </c:pt>
                <c:pt idx="114">
                  <c:v>МБОУ СШ № 4</c:v>
                </c:pt>
                <c:pt idx="115">
                  <c:v>МБОУ СШ № 51</c:v>
                </c:pt>
              </c:strCache>
            </c:strRef>
          </c:cat>
          <c:val>
            <c:numRef>
              <c:f>'Математ-9 диаграмма'!$D$5:$D$120</c:f>
              <c:numCache>
                <c:formatCode>0,00</c:formatCode>
                <c:ptCount val="116"/>
                <c:pt idx="0">
                  <c:v>3.631524765727288</c:v>
                </c:pt>
                <c:pt idx="1">
                  <c:v>3.8181818181818183</c:v>
                </c:pt>
                <c:pt idx="2">
                  <c:v>3.7297297297297298</c:v>
                </c:pt>
                <c:pt idx="3">
                  <c:v>3.7096774193548385</c:v>
                </c:pt>
                <c:pt idx="4">
                  <c:v>3.7</c:v>
                </c:pt>
                <c:pt idx="5">
                  <c:v>3.5940594059405941</c:v>
                </c:pt>
                <c:pt idx="6">
                  <c:v>3.5887850467289719</c:v>
                </c:pt>
                <c:pt idx="7">
                  <c:v>3.5</c:v>
                </c:pt>
                <c:pt idx="8">
                  <c:v>3.4117647058823528</c:v>
                </c:pt>
                <c:pt idx="9">
                  <c:v>3.5697136785868442</c:v>
                </c:pt>
                <c:pt idx="10">
                  <c:v>3.8758169934640523</c:v>
                </c:pt>
                <c:pt idx="11">
                  <c:v>3.7401574803149606</c:v>
                </c:pt>
                <c:pt idx="12">
                  <c:v>3.7291666666666665</c:v>
                </c:pt>
                <c:pt idx="13">
                  <c:v>3.7</c:v>
                </c:pt>
                <c:pt idx="14">
                  <c:v>3.6808510638297873</c:v>
                </c:pt>
                <c:pt idx="15">
                  <c:v>3.5769230769230771</c:v>
                </c:pt>
                <c:pt idx="16">
                  <c:v>3.5555555555555554</c:v>
                </c:pt>
                <c:pt idx="17">
                  <c:v>3.4666666666666668</c:v>
                </c:pt>
                <c:pt idx="18">
                  <c:v>3.4333333333333331</c:v>
                </c:pt>
                <c:pt idx="19">
                  <c:v>3.4310344827586206</c:v>
                </c:pt>
                <c:pt idx="20">
                  <c:v>3.3333333333333335</c:v>
                </c:pt>
                <c:pt idx="21">
                  <c:v>3.3137254901960786</c:v>
                </c:pt>
                <c:pt idx="22">
                  <c:v>3.4714308896339086</c:v>
                </c:pt>
                <c:pt idx="23">
                  <c:v>3.7195121951219514</c:v>
                </c:pt>
                <c:pt idx="24">
                  <c:v>3.7049180327868854</c:v>
                </c:pt>
                <c:pt idx="25">
                  <c:v>3.7027027027027026</c:v>
                </c:pt>
                <c:pt idx="26">
                  <c:v>3.7023809523809526</c:v>
                </c:pt>
                <c:pt idx="27">
                  <c:v>3.622950819672131</c:v>
                </c:pt>
                <c:pt idx="28">
                  <c:v>3.58</c:v>
                </c:pt>
                <c:pt idx="29">
                  <c:v>3.5517241379310347</c:v>
                </c:pt>
                <c:pt idx="30">
                  <c:v>3.5</c:v>
                </c:pt>
                <c:pt idx="31">
                  <c:v>3.48</c:v>
                </c:pt>
                <c:pt idx="32">
                  <c:v>3.4188034188034186</c:v>
                </c:pt>
                <c:pt idx="33">
                  <c:v>3.4153846153846152</c:v>
                </c:pt>
                <c:pt idx="34">
                  <c:v>3.2884615384615383</c:v>
                </c:pt>
                <c:pt idx="35">
                  <c:v>3.2857142857142856</c:v>
                </c:pt>
                <c:pt idx="36">
                  <c:v>3.278688524590164</c:v>
                </c:pt>
                <c:pt idx="37">
                  <c:v>3.2777777777777777</c:v>
                </c:pt>
                <c:pt idx="38">
                  <c:v>3.2653061224489797</c:v>
                </c:pt>
                <c:pt idx="39">
                  <c:v>3.22</c:v>
                </c:pt>
                <c:pt idx="40">
                  <c:v>3.603504851526143</c:v>
                </c:pt>
                <c:pt idx="41">
                  <c:v>3.9567901234567899</c:v>
                </c:pt>
                <c:pt idx="42">
                  <c:v>3.9375</c:v>
                </c:pt>
                <c:pt idx="43">
                  <c:v>3.8961038961038961</c:v>
                </c:pt>
                <c:pt idx="44">
                  <c:v>3.8471337579617835</c:v>
                </c:pt>
                <c:pt idx="45">
                  <c:v>3.7115384615384617</c:v>
                </c:pt>
                <c:pt idx="46">
                  <c:v>3.66</c:v>
                </c:pt>
                <c:pt idx="47">
                  <c:v>3.6494845360824741</c:v>
                </c:pt>
                <c:pt idx="48">
                  <c:v>3.6458333333333335</c:v>
                </c:pt>
                <c:pt idx="49">
                  <c:v>3.6315789473684212</c:v>
                </c:pt>
                <c:pt idx="50">
                  <c:v>3.6081081081081079</c:v>
                </c:pt>
                <c:pt idx="51">
                  <c:v>3.5897435897435899</c:v>
                </c:pt>
                <c:pt idx="52">
                  <c:v>3.5762711864406778</c:v>
                </c:pt>
                <c:pt idx="53">
                  <c:v>3.5</c:v>
                </c:pt>
                <c:pt idx="54">
                  <c:v>3.5</c:v>
                </c:pt>
                <c:pt idx="55">
                  <c:v>3.4545454545454546</c:v>
                </c:pt>
                <c:pt idx="56">
                  <c:v>3.4</c:v>
                </c:pt>
                <c:pt idx="57">
                  <c:v>3.36231884057971</c:v>
                </c:pt>
                <c:pt idx="58">
                  <c:v>3.3043478260869565</c:v>
                </c:pt>
                <c:pt idx="59">
                  <c:v>3.2352941176470589</c:v>
                </c:pt>
                <c:pt idx="60">
                  <c:v>3.5567346486531042</c:v>
                </c:pt>
                <c:pt idx="61">
                  <c:v>3.7265625</c:v>
                </c:pt>
                <c:pt idx="62">
                  <c:v>3.721518987341772</c:v>
                </c:pt>
                <c:pt idx="63">
                  <c:v>3.6973684210526314</c:v>
                </c:pt>
                <c:pt idx="64">
                  <c:v>3.6486486486486487</c:v>
                </c:pt>
                <c:pt idx="65">
                  <c:v>3.6324324324324326</c:v>
                </c:pt>
                <c:pt idx="66">
                  <c:v>3.6265060240963853</c:v>
                </c:pt>
                <c:pt idx="67">
                  <c:v>3.5774647887323945</c:v>
                </c:pt>
                <c:pt idx="68">
                  <c:v>3.5735294117647061</c:v>
                </c:pt>
                <c:pt idx="69">
                  <c:v>3.5368421052631578</c:v>
                </c:pt>
                <c:pt idx="70">
                  <c:v>3.5090909090909093</c:v>
                </c:pt>
                <c:pt idx="71">
                  <c:v>3.4459459459459461</c:v>
                </c:pt>
                <c:pt idx="72">
                  <c:v>3.442622950819672</c:v>
                </c:pt>
                <c:pt idx="73">
                  <c:v>3.3448275862068964</c:v>
                </c:pt>
                <c:pt idx="74">
                  <c:v>3.3109243697478989</c:v>
                </c:pt>
                <c:pt idx="75">
                  <c:v>3.5657362828626318</c:v>
                </c:pt>
                <c:pt idx="76">
                  <c:v>3.9790575916230368</c:v>
                </c:pt>
                <c:pt idx="77">
                  <c:v>3.896551724137931</c:v>
                </c:pt>
                <c:pt idx="78">
                  <c:v>3.8814814814814813</c:v>
                </c:pt>
                <c:pt idx="79">
                  <c:v>3.8518518518518516</c:v>
                </c:pt>
                <c:pt idx="80">
                  <c:v>3.7319148936170214</c:v>
                </c:pt>
                <c:pt idx="81">
                  <c:v>3.7253218884120169</c:v>
                </c:pt>
                <c:pt idx="82">
                  <c:v>3.701657458563536</c:v>
                </c:pt>
                <c:pt idx="83">
                  <c:v>3.68075117370892</c:v>
                </c:pt>
                <c:pt idx="84">
                  <c:v>3.6516853932584268</c:v>
                </c:pt>
                <c:pt idx="85">
                  <c:v>3.6333333333333333</c:v>
                </c:pt>
                <c:pt idx="86">
                  <c:v>3.625</c:v>
                </c:pt>
                <c:pt idx="87">
                  <c:v>3.5949367088607596</c:v>
                </c:pt>
                <c:pt idx="88">
                  <c:v>3.5918367346938775</c:v>
                </c:pt>
                <c:pt idx="89">
                  <c:v>3.5882352941176472</c:v>
                </c:pt>
                <c:pt idx="90">
                  <c:v>3.5675675675675675</c:v>
                </c:pt>
                <c:pt idx="91">
                  <c:v>3.5362318840579712</c:v>
                </c:pt>
                <c:pt idx="92">
                  <c:v>3.5308641975308643</c:v>
                </c:pt>
                <c:pt idx="93">
                  <c:v>3.5</c:v>
                </c:pt>
                <c:pt idx="94">
                  <c:v>3.4852941176470589</c:v>
                </c:pt>
                <c:pt idx="95">
                  <c:v>3.4782608695652173</c:v>
                </c:pt>
                <c:pt idx="96">
                  <c:v>3.4583333333333335</c:v>
                </c:pt>
                <c:pt idx="97">
                  <c:v>3.4554455445544554</c:v>
                </c:pt>
                <c:pt idx="98">
                  <c:v>3.4523809523809526</c:v>
                </c:pt>
                <c:pt idx="99">
                  <c:v>3.436619718309859</c:v>
                </c:pt>
                <c:pt idx="100">
                  <c:v>3.4363636363636365</c:v>
                </c:pt>
                <c:pt idx="101">
                  <c:v>3.3959731543624163</c:v>
                </c:pt>
                <c:pt idx="102">
                  <c:v>3.3924050632911391</c:v>
                </c:pt>
                <c:pt idx="103">
                  <c:v>3.3913043478260869</c:v>
                </c:pt>
                <c:pt idx="104">
                  <c:v>3.3714285714285714</c:v>
                </c:pt>
                <c:pt idx="105">
                  <c:v>2.95</c:v>
                </c:pt>
                <c:pt idx="106">
                  <c:v>3.730990933327202</c:v>
                </c:pt>
                <c:pt idx="107">
                  <c:v>4.1481481481481479</c:v>
                </c:pt>
                <c:pt idx="108">
                  <c:v>4</c:v>
                </c:pt>
                <c:pt idx="109">
                  <c:v>3.9603960396039604</c:v>
                </c:pt>
                <c:pt idx="110">
                  <c:v>3.7534246575342465</c:v>
                </c:pt>
                <c:pt idx="111">
                  <c:v>3.6739130434782608</c:v>
                </c:pt>
                <c:pt idx="112">
                  <c:v>3.5535714285714284</c:v>
                </c:pt>
                <c:pt idx="113">
                  <c:v>3.5388127853881279</c:v>
                </c:pt>
                <c:pt idx="114">
                  <c:v>3.5116279069767442</c:v>
                </c:pt>
                <c:pt idx="115">
                  <c:v>3.4390243902439024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573312"/>
        <c:axId val="99058432"/>
      </c:lineChart>
      <c:catAx>
        <c:axId val="985733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058432"/>
        <c:crosses val="autoZero"/>
        <c:auto val="1"/>
        <c:lblAlgn val="ctr"/>
        <c:lblOffset val="100"/>
        <c:noMultiLvlLbl val="0"/>
      </c:catAx>
      <c:valAx>
        <c:axId val="9905843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57331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6768493925793433"/>
          <c:y val="1.0702096712944496E-2"/>
          <c:w val="0.59380633135355543"/>
          <c:h val="4.0185282395256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55563</xdr:colOff>
      <xdr:row>0</xdr:row>
      <xdr:rowOff>95250</xdr:rowOff>
    </xdr:from>
    <xdr:to>
      <xdr:col>25</xdr:col>
      <xdr:colOff>582084</xdr:colOff>
      <xdr:row>0</xdr:row>
      <xdr:rowOff>5130272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0.02771</cdr:x>
      <cdr:y>0.07357</cdr:y>
    </cdr:from>
    <cdr:to>
      <cdr:x>0.02835</cdr:x>
      <cdr:y>0.68313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63020" y="370416"/>
          <a:ext cx="10584" cy="3069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0.10372</cdr:x>
      <cdr:y>0.07777</cdr:y>
    </cdr:from>
    <cdr:to>
      <cdr:x>0.10416</cdr:x>
      <cdr:y>0.68103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733020" y="391583"/>
          <a:ext cx="7334" cy="30374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0.21457</cdr:x>
      <cdr:y>0.07147</cdr:y>
    </cdr:from>
    <cdr:to>
      <cdr:x>0.21584</cdr:x>
      <cdr:y>0.68523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3585104" y="359833"/>
          <a:ext cx="21166" cy="30903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0.36374</cdr:x>
      <cdr:y>0.06683</cdr:y>
    </cdr:from>
    <cdr:to>
      <cdr:x>0.36423</cdr:x>
      <cdr:y>0.67918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6058722" y="343716"/>
          <a:ext cx="8161" cy="31496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0.53239</cdr:x>
      <cdr:y>0.06904</cdr:y>
    </cdr:from>
    <cdr:to>
      <cdr:x>0.5324</cdr:x>
      <cdr:y>0.67855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8867996" y="355111"/>
          <a:ext cx="167" cy="31350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0.65943</cdr:x>
      <cdr:y>0.07418</cdr:y>
    </cdr:from>
    <cdr:to>
      <cdr:x>0.66003</cdr:x>
      <cdr:y>0.6803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1091333" y="381528"/>
          <a:ext cx="10157" cy="31175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0.91796</cdr:x>
      <cdr:y>0.07642</cdr:y>
    </cdr:from>
    <cdr:to>
      <cdr:x>0.9191</cdr:x>
      <cdr:y>0.68144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15337678" y="384753"/>
          <a:ext cx="19047" cy="30462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56885</xdr:rowOff>
    </xdr:from>
    <xdr:to>
      <xdr:col>26</xdr:col>
      <xdr:colOff>11907</xdr:colOff>
      <xdr:row>0</xdr:row>
      <xdr:rowOff>5119688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0.02746</cdr:x>
      <cdr:y>0.06797</cdr:y>
    </cdr:from>
    <cdr:to>
      <cdr:x>0.02788</cdr:x>
      <cdr:y>0.66898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57344" y="349579"/>
          <a:ext cx="7000" cy="30913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0.10356</cdr:x>
      <cdr:y>0.06977</cdr:y>
    </cdr:from>
    <cdr:to>
      <cdr:x>0.10425</cdr:x>
      <cdr:y>0.67748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340626" y="349717"/>
          <a:ext cx="15596" cy="30461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0.21149</cdr:x>
      <cdr:y>0.06894</cdr:y>
    </cdr:from>
    <cdr:to>
      <cdr:x>0.21324</cdr:x>
      <cdr:y>0.67855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3522790" y="354597"/>
          <a:ext cx="29150" cy="31355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0.36374</cdr:x>
      <cdr:y>0.06683</cdr:y>
    </cdr:from>
    <cdr:to>
      <cdr:x>0.36423</cdr:x>
      <cdr:y>0.67918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6058722" y="343716"/>
          <a:ext cx="8161" cy="31496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0.53239</cdr:x>
      <cdr:y>0.06904</cdr:y>
    </cdr:from>
    <cdr:to>
      <cdr:x>0.5324</cdr:x>
      <cdr:y>0.67855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8867996" y="355111"/>
          <a:ext cx="167" cy="31350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0.65943</cdr:x>
      <cdr:y>0.07418</cdr:y>
    </cdr:from>
    <cdr:to>
      <cdr:x>0.66003</cdr:x>
      <cdr:y>0.6803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1091333" y="381528"/>
          <a:ext cx="10157" cy="31175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0.91796</cdr:x>
      <cdr:y>0.0596</cdr:y>
    </cdr:from>
    <cdr:to>
      <cdr:x>0.9191</cdr:x>
      <cdr:y>0.66462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15290283" y="306558"/>
          <a:ext cx="18989" cy="31119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7" width="7.7109375" customWidth="1"/>
    <col min="8" max="8" width="7.85546875" customWidth="1"/>
  </cols>
  <sheetData>
    <row r="1" spans="1:12" ht="409.5" customHeight="1" thickBot="1" x14ac:dyDescent="0.3"/>
    <row r="2" spans="1:12" ht="15" customHeight="1" x14ac:dyDescent="0.25">
      <c r="A2" s="398" t="s">
        <v>64</v>
      </c>
      <c r="B2" s="400" t="s">
        <v>142</v>
      </c>
      <c r="C2" s="402">
        <v>2022</v>
      </c>
      <c r="D2" s="403"/>
      <c r="E2" s="403"/>
      <c r="F2" s="396"/>
      <c r="G2" s="396" t="s">
        <v>66</v>
      </c>
    </row>
    <row r="3" spans="1:12" ht="40.5" customHeight="1" thickBot="1" x14ac:dyDescent="0.3">
      <c r="A3" s="399"/>
      <c r="B3" s="401"/>
      <c r="C3" s="195" t="s">
        <v>115</v>
      </c>
      <c r="D3" s="105" t="s">
        <v>114</v>
      </c>
      <c r="E3" s="315" t="s">
        <v>113</v>
      </c>
      <c r="F3" s="197" t="s">
        <v>143</v>
      </c>
      <c r="G3" s="397"/>
    </row>
    <row r="4" spans="1:12" ht="15" customHeight="1" thickBot="1" x14ac:dyDescent="0.3">
      <c r="A4" s="108"/>
      <c r="B4" s="149" t="s">
        <v>124</v>
      </c>
      <c r="C4" s="198">
        <f>C5+C14+C27+C45+C65+C80+C111</f>
        <v>9915</v>
      </c>
      <c r="D4" s="212">
        <f>AVERAGE(D6:D13,D15:D26,D28:D44,D46:D64,D66:D79,D81:D110,D112:D120)</f>
        <v>3.5753667113633099</v>
      </c>
      <c r="E4" s="314">
        <v>3.61</v>
      </c>
      <c r="F4" s="148"/>
      <c r="G4" s="107"/>
      <c r="I4" s="87"/>
      <c r="J4" s="10" t="s">
        <v>100</v>
      </c>
    </row>
    <row r="5" spans="1:12" ht="15" customHeight="1" thickBot="1" x14ac:dyDescent="0.3">
      <c r="A5" s="109"/>
      <c r="B5" s="110" t="s">
        <v>117</v>
      </c>
      <c r="C5" s="139">
        <f>SUM(C6:C13)</f>
        <v>726</v>
      </c>
      <c r="D5" s="163">
        <f>AVERAGE(D6:D13)</f>
        <v>3.631524765727288</v>
      </c>
      <c r="E5" s="150">
        <v>3.61</v>
      </c>
      <c r="F5" s="140"/>
      <c r="G5" s="113"/>
      <c r="I5" s="78"/>
      <c r="J5" s="10" t="s">
        <v>101</v>
      </c>
    </row>
    <row r="6" spans="1:12" ht="15" customHeight="1" x14ac:dyDescent="0.25">
      <c r="A6" s="114">
        <v>1</v>
      </c>
      <c r="B6" s="115" t="s">
        <v>1</v>
      </c>
      <c r="C6" s="373">
        <v>107</v>
      </c>
      <c r="D6" s="374">
        <v>3.5887850467289719</v>
      </c>
      <c r="E6" s="375">
        <v>3.61</v>
      </c>
      <c r="F6" s="376">
        <v>51</v>
      </c>
      <c r="G6" s="378">
        <f t="shared" ref="G6:G13" si="0">SUM(F6:F6)</f>
        <v>51</v>
      </c>
      <c r="I6" s="77"/>
      <c r="J6" s="10" t="s">
        <v>102</v>
      </c>
    </row>
    <row r="7" spans="1:12" x14ac:dyDescent="0.25">
      <c r="A7" s="117">
        <v>2</v>
      </c>
      <c r="B7" s="115" t="s">
        <v>76</v>
      </c>
      <c r="C7" s="373">
        <v>148</v>
      </c>
      <c r="D7" s="374">
        <v>3.7297297297297298</v>
      </c>
      <c r="E7" s="375">
        <v>3.61</v>
      </c>
      <c r="F7" s="376">
        <v>17</v>
      </c>
      <c r="G7" s="379">
        <f t="shared" si="0"/>
        <v>17</v>
      </c>
      <c r="I7" s="27"/>
      <c r="J7" s="10" t="s">
        <v>103</v>
      </c>
      <c r="L7" s="116"/>
    </row>
    <row r="8" spans="1:12" x14ac:dyDescent="0.25">
      <c r="A8" s="117">
        <v>3</v>
      </c>
      <c r="B8" s="115" t="s">
        <v>67</v>
      </c>
      <c r="C8" s="373">
        <v>121</v>
      </c>
      <c r="D8" s="374">
        <v>3.8181818181818183</v>
      </c>
      <c r="E8" s="375">
        <v>3.61</v>
      </c>
      <c r="F8" s="376">
        <v>13</v>
      </c>
      <c r="G8" s="380">
        <f t="shared" si="0"/>
        <v>13</v>
      </c>
      <c r="L8" s="116"/>
    </row>
    <row r="9" spans="1:12" x14ac:dyDescent="0.25">
      <c r="A9" s="117">
        <v>4</v>
      </c>
      <c r="B9" s="115" t="s">
        <v>0</v>
      </c>
      <c r="C9" s="373">
        <v>62</v>
      </c>
      <c r="D9" s="374">
        <v>3.7096774193548385</v>
      </c>
      <c r="E9" s="375">
        <v>3.61</v>
      </c>
      <c r="F9" s="376">
        <v>24</v>
      </c>
      <c r="G9" s="381">
        <f t="shared" si="0"/>
        <v>24</v>
      </c>
      <c r="I9" s="119"/>
      <c r="J9" s="116"/>
      <c r="L9" s="116"/>
    </row>
    <row r="10" spans="1:12" x14ac:dyDescent="0.25">
      <c r="A10" s="117">
        <v>5</v>
      </c>
      <c r="B10" s="42" t="s">
        <v>72</v>
      </c>
      <c r="C10" s="141">
        <v>51</v>
      </c>
      <c r="D10" s="159">
        <v>3.4117647058823528</v>
      </c>
      <c r="E10" s="199">
        <v>3.61</v>
      </c>
      <c r="F10" s="142">
        <v>90</v>
      </c>
      <c r="G10" s="381">
        <f t="shared" si="0"/>
        <v>90</v>
      </c>
      <c r="I10" s="119"/>
      <c r="J10" s="116"/>
      <c r="L10" s="116"/>
    </row>
    <row r="11" spans="1:12" x14ac:dyDescent="0.25">
      <c r="A11" s="117">
        <v>6</v>
      </c>
      <c r="B11" s="42" t="s">
        <v>91</v>
      </c>
      <c r="C11" s="141">
        <v>101</v>
      </c>
      <c r="D11" s="159">
        <v>3.5940594059405941</v>
      </c>
      <c r="E11" s="199">
        <v>3.61</v>
      </c>
      <c r="F11" s="142">
        <v>48</v>
      </c>
      <c r="G11" s="382">
        <f t="shared" si="0"/>
        <v>48</v>
      </c>
      <c r="I11" s="119"/>
      <c r="J11" s="116"/>
      <c r="L11" s="116"/>
    </row>
    <row r="12" spans="1:12" x14ac:dyDescent="0.25">
      <c r="A12" s="117">
        <v>7</v>
      </c>
      <c r="B12" s="42" t="s">
        <v>80</v>
      </c>
      <c r="C12" s="141">
        <v>60</v>
      </c>
      <c r="D12" s="159">
        <v>3.7</v>
      </c>
      <c r="E12" s="199">
        <v>3.61</v>
      </c>
      <c r="F12" s="142">
        <v>29</v>
      </c>
      <c r="G12" s="381">
        <f t="shared" si="0"/>
        <v>29</v>
      </c>
      <c r="I12" s="119"/>
      <c r="J12" s="116"/>
      <c r="L12" s="116"/>
    </row>
    <row r="13" spans="1:12" ht="15.75" thickBot="1" x14ac:dyDescent="0.3">
      <c r="A13" s="120">
        <v>8</v>
      </c>
      <c r="B13" s="48" t="s">
        <v>125</v>
      </c>
      <c r="C13" s="143">
        <v>76</v>
      </c>
      <c r="D13" s="160">
        <v>3.5</v>
      </c>
      <c r="E13" s="377">
        <v>3.61</v>
      </c>
      <c r="F13" s="144">
        <v>68</v>
      </c>
      <c r="G13" s="383">
        <f t="shared" si="0"/>
        <v>68</v>
      </c>
      <c r="I13" s="119"/>
      <c r="J13" s="116"/>
      <c r="L13" s="116"/>
    </row>
    <row r="14" spans="1:12" ht="15.75" thickBot="1" x14ac:dyDescent="0.3">
      <c r="A14" s="109"/>
      <c r="B14" s="121" t="s">
        <v>118</v>
      </c>
      <c r="C14" s="122">
        <f>SUM(C15:C26)</f>
        <v>989</v>
      </c>
      <c r="D14" s="111">
        <f>AVERAGE(D15:D26)</f>
        <v>3.5697136785868437</v>
      </c>
      <c r="E14" s="112">
        <v>3.61</v>
      </c>
      <c r="F14" s="113"/>
      <c r="G14" s="384"/>
      <c r="I14" s="119"/>
      <c r="J14" s="116"/>
      <c r="L14" s="116"/>
    </row>
    <row r="15" spans="1:12" x14ac:dyDescent="0.25">
      <c r="A15" s="114">
        <v>1</v>
      </c>
      <c r="B15" s="102" t="s">
        <v>2</v>
      </c>
      <c r="C15" s="165">
        <v>96</v>
      </c>
      <c r="D15" s="168">
        <v>3.7291666666666665</v>
      </c>
      <c r="E15" s="153">
        <v>3.61</v>
      </c>
      <c r="F15" s="174">
        <v>18</v>
      </c>
      <c r="G15" s="381">
        <f t="shared" ref="G15:G26" si="1">SUM(F15:F15)</f>
        <v>18</v>
      </c>
      <c r="I15" s="116"/>
      <c r="J15" s="116"/>
      <c r="L15" s="116"/>
    </row>
    <row r="16" spans="1:12" x14ac:dyDescent="0.25">
      <c r="A16" s="117">
        <v>2</v>
      </c>
      <c r="B16" s="102" t="s">
        <v>4</v>
      </c>
      <c r="C16" s="165">
        <v>47</v>
      </c>
      <c r="D16" s="168">
        <v>3.6808510638297873</v>
      </c>
      <c r="E16" s="153">
        <v>3.61</v>
      </c>
      <c r="F16" s="174">
        <v>32</v>
      </c>
      <c r="G16" s="385">
        <f t="shared" si="1"/>
        <v>32</v>
      </c>
      <c r="I16" s="116"/>
      <c r="J16" s="116"/>
      <c r="L16" s="116"/>
    </row>
    <row r="17" spans="1:12" x14ac:dyDescent="0.25">
      <c r="A17" s="117">
        <v>3</v>
      </c>
      <c r="B17" s="102" t="s">
        <v>11</v>
      </c>
      <c r="C17" s="165">
        <v>100</v>
      </c>
      <c r="D17" s="168">
        <v>3.7</v>
      </c>
      <c r="E17" s="153">
        <v>3.61</v>
      </c>
      <c r="F17" s="174">
        <v>30</v>
      </c>
      <c r="G17" s="382">
        <f t="shared" si="1"/>
        <v>30</v>
      </c>
      <c r="I17" s="116"/>
      <c r="J17" s="116"/>
      <c r="L17" s="116"/>
    </row>
    <row r="18" spans="1:12" x14ac:dyDescent="0.25">
      <c r="A18" s="117">
        <v>4</v>
      </c>
      <c r="B18" s="102" t="s">
        <v>3</v>
      </c>
      <c r="C18" s="165">
        <v>153</v>
      </c>
      <c r="D18" s="168">
        <v>3.8758169934640523</v>
      </c>
      <c r="E18" s="153">
        <v>3.61</v>
      </c>
      <c r="F18" s="174">
        <v>10</v>
      </c>
      <c r="G18" s="381">
        <f t="shared" si="1"/>
        <v>10</v>
      </c>
      <c r="I18" s="116"/>
      <c r="J18" s="116"/>
      <c r="L18" s="116"/>
    </row>
    <row r="19" spans="1:12" x14ac:dyDescent="0.25">
      <c r="A19" s="117">
        <v>5</v>
      </c>
      <c r="B19" s="102" t="s">
        <v>5</v>
      </c>
      <c r="C19" s="165">
        <v>127</v>
      </c>
      <c r="D19" s="168">
        <v>3.7401574803149606</v>
      </c>
      <c r="E19" s="153">
        <v>3.61</v>
      </c>
      <c r="F19" s="174">
        <v>15</v>
      </c>
      <c r="G19" s="381">
        <f t="shared" si="1"/>
        <v>15</v>
      </c>
      <c r="I19" s="116"/>
      <c r="J19" s="116"/>
      <c r="L19" s="116"/>
    </row>
    <row r="20" spans="1:12" x14ac:dyDescent="0.25">
      <c r="A20" s="117">
        <v>6</v>
      </c>
      <c r="B20" s="42" t="s">
        <v>104</v>
      </c>
      <c r="C20" s="158">
        <v>72</v>
      </c>
      <c r="D20" s="161">
        <v>3.5555555555555554</v>
      </c>
      <c r="E20" s="151">
        <v>3.61</v>
      </c>
      <c r="F20" s="173">
        <v>59</v>
      </c>
      <c r="G20" s="381">
        <f t="shared" si="1"/>
        <v>59</v>
      </c>
      <c r="I20" s="116"/>
      <c r="J20" s="116"/>
      <c r="L20" s="116"/>
    </row>
    <row r="21" spans="1:12" x14ac:dyDescent="0.25">
      <c r="A21" s="117">
        <v>7</v>
      </c>
      <c r="B21" s="102" t="s">
        <v>6</v>
      </c>
      <c r="C21" s="165">
        <v>78</v>
      </c>
      <c r="D21" s="168">
        <v>3.5769230769230771</v>
      </c>
      <c r="E21" s="153">
        <v>3.61</v>
      </c>
      <c r="F21" s="174">
        <v>55</v>
      </c>
      <c r="G21" s="381">
        <f t="shared" si="1"/>
        <v>55</v>
      </c>
      <c r="I21" s="116"/>
      <c r="J21" s="116"/>
      <c r="L21" s="116"/>
    </row>
    <row r="22" spans="1:12" x14ac:dyDescent="0.25">
      <c r="A22" s="117">
        <v>8</v>
      </c>
      <c r="B22" s="102" t="s">
        <v>7</v>
      </c>
      <c r="C22" s="165">
        <v>42</v>
      </c>
      <c r="D22" s="168">
        <v>3.3333333333333335</v>
      </c>
      <c r="E22" s="153">
        <v>3.61</v>
      </c>
      <c r="F22" s="174">
        <v>98</v>
      </c>
      <c r="G22" s="381">
        <f t="shared" si="1"/>
        <v>98</v>
      </c>
      <c r="I22" s="116"/>
      <c r="J22" s="116"/>
      <c r="L22" s="116"/>
    </row>
    <row r="23" spans="1:12" x14ac:dyDescent="0.25">
      <c r="A23" s="117">
        <v>9</v>
      </c>
      <c r="B23" s="102" t="s">
        <v>8</v>
      </c>
      <c r="C23" s="165">
        <v>58</v>
      </c>
      <c r="D23" s="168">
        <v>3.4310344827586206</v>
      </c>
      <c r="E23" s="153">
        <v>3.61</v>
      </c>
      <c r="F23" s="174">
        <v>87</v>
      </c>
      <c r="G23" s="381">
        <f t="shared" si="1"/>
        <v>87</v>
      </c>
      <c r="I23" s="116"/>
      <c r="J23" s="116"/>
      <c r="L23" s="116"/>
    </row>
    <row r="24" spans="1:12" x14ac:dyDescent="0.25">
      <c r="A24" s="117">
        <v>10</v>
      </c>
      <c r="B24" s="102" t="s">
        <v>9</v>
      </c>
      <c r="C24" s="165">
        <v>51</v>
      </c>
      <c r="D24" s="168">
        <v>3.3137254901960786</v>
      </c>
      <c r="E24" s="153">
        <v>3.61</v>
      </c>
      <c r="F24" s="174">
        <v>99</v>
      </c>
      <c r="G24" s="381">
        <f t="shared" si="1"/>
        <v>99</v>
      </c>
      <c r="I24" s="116"/>
      <c r="J24" s="116"/>
      <c r="L24" s="116"/>
    </row>
    <row r="25" spans="1:12" x14ac:dyDescent="0.25">
      <c r="A25" s="117">
        <v>11</v>
      </c>
      <c r="B25" s="137" t="s">
        <v>10</v>
      </c>
      <c r="C25" s="215">
        <v>105</v>
      </c>
      <c r="D25" s="216">
        <v>3.4666666666666668</v>
      </c>
      <c r="E25" s="154">
        <v>3.61</v>
      </c>
      <c r="F25" s="175">
        <v>76</v>
      </c>
      <c r="G25" s="381">
        <f t="shared" si="1"/>
        <v>76</v>
      </c>
      <c r="I25" s="116"/>
      <c r="J25" s="116"/>
      <c r="L25" s="116"/>
    </row>
    <row r="26" spans="1:12" ht="15.75" thickBot="1" x14ac:dyDescent="0.3">
      <c r="A26" s="117">
        <v>12</v>
      </c>
      <c r="B26" s="102" t="s">
        <v>12</v>
      </c>
      <c r="C26" s="165">
        <v>60</v>
      </c>
      <c r="D26" s="168">
        <v>3.4333333333333331</v>
      </c>
      <c r="E26" s="153">
        <v>3.61</v>
      </c>
      <c r="F26" s="174">
        <v>86</v>
      </c>
      <c r="G26" s="381">
        <f t="shared" si="1"/>
        <v>86</v>
      </c>
      <c r="I26" s="116"/>
      <c r="J26" s="116"/>
      <c r="L26" s="116"/>
    </row>
    <row r="27" spans="1:12" ht="15.75" thickBot="1" x14ac:dyDescent="0.3">
      <c r="A27" s="109"/>
      <c r="B27" s="123" t="s">
        <v>119</v>
      </c>
      <c r="C27" s="124">
        <f>SUM(C28:C44)</f>
        <v>1348</v>
      </c>
      <c r="D27" s="125">
        <f>AVERAGE(D28:D44)</f>
        <v>3.4714308896339086</v>
      </c>
      <c r="E27" s="126">
        <v>3.61</v>
      </c>
      <c r="F27" s="127"/>
      <c r="G27" s="384"/>
      <c r="I27" s="116"/>
      <c r="J27" s="116"/>
      <c r="L27" s="116"/>
    </row>
    <row r="28" spans="1:12" x14ac:dyDescent="0.25">
      <c r="A28" s="114">
        <v>1</v>
      </c>
      <c r="B28" s="41" t="s">
        <v>74</v>
      </c>
      <c r="C28" s="217">
        <v>122</v>
      </c>
      <c r="D28" s="166">
        <v>3.7049180327868854</v>
      </c>
      <c r="E28" s="155">
        <v>3.61</v>
      </c>
      <c r="F28" s="176">
        <v>25</v>
      </c>
      <c r="G28" s="386">
        <f t="shared" ref="G28:G44" si="2">SUM(F28:F28)</f>
        <v>25</v>
      </c>
      <c r="I28" s="116"/>
      <c r="J28" s="116"/>
      <c r="L28" s="116"/>
    </row>
    <row r="29" spans="1:12" x14ac:dyDescent="0.25">
      <c r="A29" s="117">
        <v>2</v>
      </c>
      <c r="B29" s="45" t="s">
        <v>128</v>
      </c>
      <c r="C29" s="218">
        <v>84</v>
      </c>
      <c r="D29" s="167">
        <v>3.7023809523809526</v>
      </c>
      <c r="E29" s="156">
        <v>3.61</v>
      </c>
      <c r="F29" s="177">
        <v>27</v>
      </c>
      <c r="G29" s="382">
        <f t="shared" si="2"/>
        <v>27</v>
      </c>
      <c r="I29" s="116"/>
      <c r="J29" s="116"/>
      <c r="L29" s="116"/>
    </row>
    <row r="30" spans="1:12" x14ac:dyDescent="0.25">
      <c r="A30" s="138">
        <v>3</v>
      </c>
      <c r="B30" s="42" t="s">
        <v>92</v>
      </c>
      <c r="C30" s="158">
        <v>100</v>
      </c>
      <c r="D30" s="161">
        <v>3.58</v>
      </c>
      <c r="E30" s="151">
        <v>3.61</v>
      </c>
      <c r="F30" s="173">
        <v>53</v>
      </c>
      <c r="G30" s="381">
        <f t="shared" si="2"/>
        <v>53</v>
      </c>
      <c r="I30" s="116"/>
      <c r="J30" s="116"/>
      <c r="L30" s="116"/>
    </row>
    <row r="31" spans="1:12" x14ac:dyDescent="0.25">
      <c r="A31" s="117">
        <v>4</v>
      </c>
      <c r="B31" s="42" t="s">
        <v>73</v>
      </c>
      <c r="C31" s="218">
        <v>82</v>
      </c>
      <c r="D31" s="167">
        <v>3.7195121951219514</v>
      </c>
      <c r="E31" s="156">
        <v>3.61</v>
      </c>
      <c r="F31" s="177">
        <v>22</v>
      </c>
      <c r="G31" s="381">
        <f t="shared" si="2"/>
        <v>22</v>
      </c>
      <c r="I31" s="116"/>
      <c r="J31" s="116"/>
      <c r="L31" s="116"/>
    </row>
    <row r="32" spans="1:12" x14ac:dyDescent="0.25">
      <c r="A32" s="117">
        <v>5</v>
      </c>
      <c r="B32" s="102" t="s">
        <v>81</v>
      </c>
      <c r="C32" s="165">
        <v>87</v>
      </c>
      <c r="D32" s="168">
        <v>3.5517241379310347</v>
      </c>
      <c r="E32" s="153">
        <v>3.61</v>
      </c>
      <c r="F32" s="174">
        <v>61</v>
      </c>
      <c r="G32" s="381">
        <f t="shared" si="2"/>
        <v>61</v>
      </c>
      <c r="I32" s="116"/>
      <c r="J32" s="116"/>
      <c r="L32" s="116"/>
    </row>
    <row r="33" spans="1:12" x14ac:dyDescent="0.25">
      <c r="A33" s="117">
        <v>6</v>
      </c>
      <c r="B33" s="42" t="s">
        <v>13</v>
      </c>
      <c r="C33" s="158">
        <v>49</v>
      </c>
      <c r="D33" s="161">
        <v>3.2653061224489797</v>
      </c>
      <c r="E33" s="151">
        <v>3.61</v>
      </c>
      <c r="F33" s="173">
        <v>106</v>
      </c>
      <c r="G33" s="381">
        <f t="shared" si="2"/>
        <v>106</v>
      </c>
      <c r="I33" s="116"/>
      <c r="J33" s="116"/>
      <c r="L33" s="116"/>
    </row>
    <row r="34" spans="1:12" x14ac:dyDescent="0.25">
      <c r="A34" s="117">
        <v>7</v>
      </c>
      <c r="B34" s="42" t="s">
        <v>14</v>
      </c>
      <c r="C34" s="158">
        <v>75</v>
      </c>
      <c r="D34" s="161">
        <v>3.48</v>
      </c>
      <c r="E34" s="151">
        <v>3.61</v>
      </c>
      <c r="F34" s="173">
        <v>74</v>
      </c>
      <c r="G34" s="381">
        <f t="shared" si="2"/>
        <v>74</v>
      </c>
      <c r="I34" s="116"/>
      <c r="J34" s="116"/>
      <c r="L34" s="116"/>
    </row>
    <row r="35" spans="1:12" x14ac:dyDescent="0.25">
      <c r="A35" s="117">
        <v>8</v>
      </c>
      <c r="B35" s="42" t="s">
        <v>15</v>
      </c>
      <c r="C35" s="158">
        <v>52</v>
      </c>
      <c r="D35" s="161">
        <v>3.2884615384615383</v>
      </c>
      <c r="E35" s="151">
        <v>3.61</v>
      </c>
      <c r="F35" s="173">
        <v>102</v>
      </c>
      <c r="G35" s="381">
        <f t="shared" si="2"/>
        <v>102</v>
      </c>
      <c r="I35" s="116"/>
      <c r="J35" s="116"/>
      <c r="L35" s="116"/>
    </row>
    <row r="36" spans="1:12" x14ac:dyDescent="0.25">
      <c r="A36" s="117">
        <v>9</v>
      </c>
      <c r="B36" s="42" t="s">
        <v>16</v>
      </c>
      <c r="C36" s="158">
        <v>65</v>
      </c>
      <c r="D36" s="161">
        <v>3.4153846153846152</v>
      </c>
      <c r="E36" s="151">
        <v>3.61</v>
      </c>
      <c r="F36" s="173">
        <v>89</v>
      </c>
      <c r="G36" s="381">
        <f t="shared" si="2"/>
        <v>89</v>
      </c>
      <c r="I36" s="116"/>
      <c r="J36" s="116"/>
      <c r="L36" s="116"/>
    </row>
    <row r="37" spans="1:12" x14ac:dyDescent="0.25">
      <c r="A37" s="117">
        <v>10</v>
      </c>
      <c r="B37" s="42" t="s">
        <v>17</v>
      </c>
      <c r="C37" s="158">
        <v>28</v>
      </c>
      <c r="D37" s="161">
        <v>3.2857142857142856</v>
      </c>
      <c r="E37" s="151">
        <v>3.61</v>
      </c>
      <c r="F37" s="173">
        <v>103</v>
      </c>
      <c r="G37" s="381">
        <f t="shared" si="2"/>
        <v>103</v>
      </c>
      <c r="I37" s="116"/>
      <c r="J37" s="116"/>
      <c r="L37" s="116"/>
    </row>
    <row r="38" spans="1:12" x14ac:dyDescent="0.25">
      <c r="A38" s="117">
        <v>11</v>
      </c>
      <c r="B38" s="102" t="s">
        <v>18</v>
      </c>
      <c r="C38" s="165">
        <v>122</v>
      </c>
      <c r="D38" s="168">
        <v>3.622950819672131</v>
      </c>
      <c r="E38" s="153">
        <v>3.61</v>
      </c>
      <c r="F38" s="174">
        <v>45</v>
      </c>
      <c r="G38" s="381">
        <f t="shared" si="2"/>
        <v>45</v>
      </c>
      <c r="I38" s="116"/>
      <c r="J38" s="116"/>
      <c r="L38" s="116"/>
    </row>
    <row r="39" spans="1:12" x14ac:dyDescent="0.25">
      <c r="A39" s="117">
        <v>12</v>
      </c>
      <c r="B39" s="102" t="s">
        <v>19</v>
      </c>
      <c r="C39" s="165">
        <v>74</v>
      </c>
      <c r="D39" s="168">
        <v>3.7027027027027026</v>
      </c>
      <c r="E39" s="153">
        <v>3.61</v>
      </c>
      <c r="F39" s="174">
        <v>26</v>
      </c>
      <c r="G39" s="381">
        <f t="shared" si="2"/>
        <v>26</v>
      </c>
      <c r="I39" s="116"/>
      <c r="J39" s="116"/>
      <c r="L39" s="116"/>
    </row>
    <row r="40" spans="1:12" x14ac:dyDescent="0.25">
      <c r="A40" s="117">
        <v>13</v>
      </c>
      <c r="B40" s="102" t="s">
        <v>93</v>
      </c>
      <c r="C40" s="165">
        <v>54</v>
      </c>
      <c r="D40" s="168">
        <v>3.2777777777777777</v>
      </c>
      <c r="E40" s="153">
        <v>3.61</v>
      </c>
      <c r="F40" s="174">
        <v>105</v>
      </c>
      <c r="G40" s="381">
        <f t="shared" si="2"/>
        <v>105</v>
      </c>
      <c r="I40" s="116"/>
      <c r="J40" s="116"/>
      <c r="L40" s="116"/>
    </row>
    <row r="41" spans="1:12" x14ac:dyDescent="0.25">
      <c r="A41" s="117">
        <v>14</v>
      </c>
      <c r="B41" s="102" t="s">
        <v>95</v>
      </c>
      <c r="C41" s="165">
        <v>50</v>
      </c>
      <c r="D41" s="168">
        <v>3.22</v>
      </c>
      <c r="E41" s="153">
        <v>3.61</v>
      </c>
      <c r="F41" s="174">
        <v>108</v>
      </c>
      <c r="G41" s="381">
        <f t="shared" si="2"/>
        <v>108</v>
      </c>
      <c r="I41" s="116"/>
      <c r="J41" s="116"/>
      <c r="L41" s="116"/>
    </row>
    <row r="42" spans="1:12" x14ac:dyDescent="0.25">
      <c r="A42" s="117">
        <v>15</v>
      </c>
      <c r="B42" s="102" t="s">
        <v>20</v>
      </c>
      <c r="C42" s="165">
        <v>61</v>
      </c>
      <c r="D42" s="168">
        <v>3.278688524590164</v>
      </c>
      <c r="E42" s="153">
        <v>3.61</v>
      </c>
      <c r="F42" s="174">
        <v>104</v>
      </c>
      <c r="G42" s="381">
        <f t="shared" si="2"/>
        <v>104</v>
      </c>
      <c r="I42" s="116"/>
      <c r="J42" s="116"/>
      <c r="L42" s="116"/>
    </row>
    <row r="43" spans="1:12" x14ac:dyDescent="0.25">
      <c r="A43" s="117">
        <v>16</v>
      </c>
      <c r="B43" s="102" t="s">
        <v>21</v>
      </c>
      <c r="C43" s="165">
        <v>126</v>
      </c>
      <c r="D43" s="168">
        <v>3.5</v>
      </c>
      <c r="E43" s="153">
        <v>3.61</v>
      </c>
      <c r="F43" s="174">
        <v>69</v>
      </c>
      <c r="G43" s="381">
        <f t="shared" si="2"/>
        <v>69</v>
      </c>
      <c r="I43" s="116"/>
      <c r="J43" s="116"/>
      <c r="L43" s="116"/>
    </row>
    <row r="44" spans="1:12" ht="15.75" thickBot="1" x14ac:dyDescent="0.3">
      <c r="A44" s="117">
        <v>17</v>
      </c>
      <c r="B44" s="102" t="s">
        <v>22</v>
      </c>
      <c r="C44" s="165">
        <v>117</v>
      </c>
      <c r="D44" s="168">
        <v>3.4188034188034186</v>
      </c>
      <c r="E44" s="153">
        <v>3.61</v>
      </c>
      <c r="F44" s="174">
        <v>88</v>
      </c>
      <c r="G44" s="381">
        <f t="shared" si="2"/>
        <v>88</v>
      </c>
      <c r="I44" s="116"/>
      <c r="J44" s="116"/>
      <c r="L44" s="116"/>
    </row>
    <row r="45" spans="1:12" ht="15.75" thickBot="1" x14ac:dyDescent="0.3">
      <c r="A45" s="109"/>
      <c r="B45" s="123" t="s">
        <v>120</v>
      </c>
      <c r="C45" s="124">
        <f>SUM(C46:C64)</f>
        <v>1491</v>
      </c>
      <c r="D45" s="125">
        <f>AVERAGE(D46:D64)</f>
        <v>3.603504851526143</v>
      </c>
      <c r="E45" s="126">
        <v>3.61</v>
      </c>
      <c r="F45" s="127"/>
      <c r="G45" s="384"/>
      <c r="I45" s="116"/>
      <c r="J45" s="116"/>
      <c r="L45" s="116"/>
    </row>
    <row r="46" spans="1:12" x14ac:dyDescent="0.25">
      <c r="A46" s="114">
        <v>1</v>
      </c>
      <c r="B46" s="42" t="s">
        <v>77</v>
      </c>
      <c r="C46" s="158">
        <v>162</v>
      </c>
      <c r="D46" s="161">
        <v>3.9567901234567899</v>
      </c>
      <c r="E46" s="151">
        <v>3.61</v>
      </c>
      <c r="F46" s="173">
        <v>5</v>
      </c>
      <c r="G46" s="386">
        <f t="shared" ref="G46:G64" si="3">SUM(F46:F46)</f>
        <v>5</v>
      </c>
      <c r="I46" s="116"/>
      <c r="J46" s="116"/>
      <c r="L46" s="116"/>
    </row>
    <row r="47" spans="1:12" x14ac:dyDescent="0.25">
      <c r="A47" s="117">
        <v>2</v>
      </c>
      <c r="B47" s="42" t="s">
        <v>150</v>
      </c>
      <c r="C47" s="158">
        <v>52</v>
      </c>
      <c r="D47" s="161">
        <v>3.7115384615384617</v>
      </c>
      <c r="E47" s="151">
        <v>3.61</v>
      </c>
      <c r="F47" s="173">
        <v>23</v>
      </c>
      <c r="G47" s="381">
        <f t="shared" si="3"/>
        <v>23</v>
      </c>
      <c r="I47" s="116"/>
      <c r="J47" s="116"/>
      <c r="L47" s="116"/>
    </row>
    <row r="48" spans="1:12" x14ac:dyDescent="0.25">
      <c r="A48" s="117">
        <v>3</v>
      </c>
      <c r="B48" s="42" t="s">
        <v>68</v>
      </c>
      <c r="C48" s="158">
        <v>157</v>
      </c>
      <c r="D48" s="161">
        <v>3.8471337579617835</v>
      </c>
      <c r="E48" s="151">
        <v>3.61</v>
      </c>
      <c r="F48" s="173">
        <v>12</v>
      </c>
      <c r="G48" s="381">
        <f t="shared" si="3"/>
        <v>12</v>
      </c>
      <c r="I48" s="116"/>
      <c r="J48" s="116"/>
      <c r="L48" s="116"/>
    </row>
    <row r="49" spans="1:12" x14ac:dyDescent="0.25">
      <c r="A49" s="117">
        <v>4</v>
      </c>
      <c r="B49" s="42" t="s">
        <v>105</v>
      </c>
      <c r="C49" s="158">
        <v>192</v>
      </c>
      <c r="D49" s="161">
        <v>3.6458333333333335</v>
      </c>
      <c r="E49" s="151">
        <v>3.61</v>
      </c>
      <c r="F49" s="173">
        <v>39</v>
      </c>
      <c r="G49" s="381">
        <f t="shared" si="3"/>
        <v>39</v>
      </c>
      <c r="I49" s="116"/>
      <c r="J49" s="116"/>
      <c r="L49" s="116"/>
    </row>
    <row r="50" spans="1:12" x14ac:dyDescent="0.25">
      <c r="A50" s="117">
        <v>5</v>
      </c>
      <c r="B50" s="42" t="s">
        <v>24</v>
      </c>
      <c r="C50" s="158">
        <v>117</v>
      </c>
      <c r="D50" s="161">
        <v>3.5897435897435899</v>
      </c>
      <c r="E50" s="151">
        <v>3.61</v>
      </c>
      <c r="F50" s="173">
        <v>50</v>
      </c>
      <c r="G50" s="381">
        <f t="shared" si="3"/>
        <v>50</v>
      </c>
      <c r="I50" s="116"/>
      <c r="J50" s="116"/>
      <c r="L50" s="116"/>
    </row>
    <row r="51" spans="1:12" ht="15" customHeight="1" x14ac:dyDescent="0.25">
      <c r="A51" s="117">
        <v>6</v>
      </c>
      <c r="B51" s="42" t="s">
        <v>25</v>
      </c>
      <c r="C51" s="158">
        <v>77</v>
      </c>
      <c r="D51" s="161">
        <v>3.8961038961038961</v>
      </c>
      <c r="E51" s="151">
        <v>3.61</v>
      </c>
      <c r="F51" s="173">
        <v>8</v>
      </c>
      <c r="G51" s="381">
        <f t="shared" si="3"/>
        <v>8</v>
      </c>
      <c r="I51" s="116"/>
      <c r="J51" s="116"/>
      <c r="L51" s="116"/>
    </row>
    <row r="52" spans="1:12" x14ac:dyDescent="0.25">
      <c r="A52" s="117">
        <v>7</v>
      </c>
      <c r="B52" s="42" t="s">
        <v>129</v>
      </c>
      <c r="C52" s="158">
        <v>33</v>
      </c>
      <c r="D52" s="161">
        <v>3.4545454545454546</v>
      </c>
      <c r="E52" s="151">
        <v>3.61</v>
      </c>
      <c r="F52" s="173">
        <v>79</v>
      </c>
      <c r="G52" s="385">
        <f t="shared" si="3"/>
        <v>79</v>
      </c>
      <c r="I52" s="116"/>
      <c r="J52" s="116"/>
      <c r="L52" s="116"/>
    </row>
    <row r="53" spans="1:12" x14ac:dyDescent="0.25">
      <c r="A53" s="117">
        <v>8</v>
      </c>
      <c r="B53" s="42" t="s">
        <v>23</v>
      </c>
      <c r="C53" s="158">
        <v>59</v>
      </c>
      <c r="D53" s="161">
        <v>3.5762711864406778</v>
      </c>
      <c r="E53" s="151">
        <v>3.61</v>
      </c>
      <c r="F53" s="173">
        <v>56</v>
      </c>
      <c r="G53" s="381">
        <f t="shared" si="3"/>
        <v>56</v>
      </c>
      <c r="I53" s="116"/>
      <c r="J53" s="116"/>
      <c r="L53" s="116"/>
    </row>
    <row r="54" spans="1:12" x14ac:dyDescent="0.25">
      <c r="A54" s="117">
        <v>9</v>
      </c>
      <c r="B54" s="42" t="s">
        <v>89</v>
      </c>
      <c r="C54" s="158">
        <v>51</v>
      </c>
      <c r="D54" s="161">
        <v>3.2352941176470589</v>
      </c>
      <c r="E54" s="151">
        <v>3.61</v>
      </c>
      <c r="F54" s="173">
        <v>107</v>
      </c>
      <c r="G54" s="381">
        <f t="shared" si="3"/>
        <v>107</v>
      </c>
      <c r="I54" s="116"/>
      <c r="J54" s="116"/>
      <c r="L54" s="116"/>
    </row>
    <row r="55" spans="1:12" x14ac:dyDescent="0.25">
      <c r="A55" s="117">
        <v>10</v>
      </c>
      <c r="B55" s="42" t="s">
        <v>90</v>
      </c>
      <c r="C55" s="158">
        <v>23</v>
      </c>
      <c r="D55" s="161">
        <v>3.3043478260869565</v>
      </c>
      <c r="E55" s="151">
        <v>3.61</v>
      </c>
      <c r="F55" s="173">
        <v>101</v>
      </c>
      <c r="G55" s="381">
        <f t="shared" si="3"/>
        <v>101</v>
      </c>
      <c r="I55" s="116"/>
      <c r="J55" s="116"/>
      <c r="L55" s="116"/>
    </row>
    <row r="56" spans="1:12" x14ac:dyDescent="0.25">
      <c r="A56" s="117">
        <v>11</v>
      </c>
      <c r="B56" s="42" t="s">
        <v>27</v>
      </c>
      <c r="C56" s="158">
        <v>50</v>
      </c>
      <c r="D56" s="161">
        <v>3.66</v>
      </c>
      <c r="E56" s="151">
        <v>3.61</v>
      </c>
      <c r="F56" s="173">
        <v>35</v>
      </c>
      <c r="G56" s="381">
        <f t="shared" si="3"/>
        <v>35</v>
      </c>
      <c r="I56" s="116"/>
      <c r="J56" s="116"/>
      <c r="L56" s="116"/>
    </row>
    <row r="57" spans="1:12" x14ac:dyDescent="0.25">
      <c r="A57" s="117">
        <v>12</v>
      </c>
      <c r="B57" s="102" t="s">
        <v>28</v>
      </c>
      <c r="C57" s="165">
        <v>55</v>
      </c>
      <c r="D57" s="168">
        <v>3.4</v>
      </c>
      <c r="E57" s="153">
        <v>3.61</v>
      </c>
      <c r="F57" s="174">
        <v>91</v>
      </c>
      <c r="G57" s="381">
        <f t="shared" si="3"/>
        <v>91</v>
      </c>
      <c r="I57" s="116"/>
      <c r="J57" s="116"/>
      <c r="L57" s="116"/>
    </row>
    <row r="58" spans="1:12" x14ac:dyDescent="0.25">
      <c r="A58" s="117">
        <v>13</v>
      </c>
      <c r="B58" s="42" t="s">
        <v>130</v>
      </c>
      <c r="C58" s="158">
        <v>80</v>
      </c>
      <c r="D58" s="161">
        <v>3.9375</v>
      </c>
      <c r="E58" s="151">
        <v>3.61</v>
      </c>
      <c r="F58" s="173">
        <v>6</v>
      </c>
      <c r="G58" s="381">
        <f t="shared" si="3"/>
        <v>6</v>
      </c>
      <c r="I58" s="116"/>
      <c r="J58" s="116"/>
      <c r="L58" s="116"/>
    </row>
    <row r="59" spans="1:12" x14ac:dyDescent="0.25">
      <c r="A59" s="117">
        <v>14</v>
      </c>
      <c r="B59" s="42" t="s">
        <v>85</v>
      </c>
      <c r="C59" s="158">
        <v>19</v>
      </c>
      <c r="D59" s="161">
        <v>3.6315789473684212</v>
      </c>
      <c r="E59" s="151">
        <v>3.61</v>
      </c>
      <c r="F59" s="173">
        <v>42</v>
      </c>
      <c r="G59" s="381">
        <f t="shared" si="3"/>
        <v>42</v>
      </c>
      <c r="I59" s="116"/>
      <c r="J59" s="116"/>
      <c r="L59" s="116"/>
    </row>
    <row r="60" spans="1:12" x14ac:dyDescent="0.25">
      <c r="A60" s="117">
        <v>15</v>
      </c>
      <c r="B60" s="42" t="s">
        <v>29</v>
      </c>
      <c r="C60" s="158">
        <v>68</v>
      </c>
      <c r="D60" s="161">
        <v>3.5</v>
      </c>
      <c r="E60" s="151">
        <v>3.61</v>
      </c>
      <c r="F60" s="173">
        <v>70</v>
      </c>
      <c r="G60" s="381">
        <f t="shared" si="3"/>
        <v>70</v>
      </c>
      <c r="I60" s="116"/>
      <c r="J60" s="116"/>
      <c r="L60" s="116"/>
    </row>
    <row r="61" spans="1:12" x14ac:dyDescent="0.25">
      <c r="A61" s="117">
        <v>16</v>
      </c>
      <c r="B61" s="43" t="s">
        <v>30</v>
      </c>
      <c r="C61" s="169">
        <v>69</v>
      </c>
      <c r="D61" s="170">
        <v>3.36231884057971</v>
      </c>
      <c r="E61" s="157">
        <v>3.61</v>
      </c>
      <c r="F61" s="178">
        <v>96</v>
      </c>
      <c r="G61" s="381">
        <f t="shared" si="3"/>
        <v>96</v>
      </c>
      <c r="I61" s="116"/>
      <c r="J61" s="116"/>
      <c r="L61" s="116"/>
    </row>
    <row r="62" spans="1:12" x14ac:dyDescent="0.25">
      <c r="A62" s="117">
        <v>17</v>
      </c>
      <c r="B62" s="42" t="s">
        <v>83</v>
      </c>
      <c r="C62" s="158">
        <v>56</v>
      </c>
      <c r="D62" s="161">
        <v>3.5</v>
      </c>
      <c r="E62" s="151">
        <v>3.61</v>
      </c>
      <c r="F62" s="173">
        <v>71</v>
      </c>
      <c r="G62" s="381">
        <f t="shared" si="3"/>
        <v>71</v>
      </c>
      <c r="I62" s="116"/>
      <c r="J62" s="116"/>
      <c r="L62" s="116"/>
    </row>
    <row r="63" spans="1:12" x14ac:dyDescent="0.25">
      <c r="A63" s="117">
        <v>18</v>
      </c>
      <c r="B63" s="42" t="s">
        <v>31</v>
      </c>
      <c r="C63" s="158">
        <v>97</v>
      </c>
      <c r="D63" s="161">
        <v>3.6494845360824741</v>
      </c>
      <c r="E63" s="151">
        <v>3.61</v>
      </c>
      <c r="F63" s="173">
        <v>37</v>
      </c>
      <c r="G63" s="382">
        <f t="shared" si="3"/>
        <v>37</v>
      </c>
      <c r="I63" s="116"/>
      <c r="J63" s="116"/>
      <c r="L63" s="116"/>
    </row>
    <row r="64" spans="1:12" ht="15.75" thickBot="1" x14ac:dyDescent="0.3">
      <c r="A64" s="129">
        <v>19</v>
      </c>
      <c r="B64" s="42" t="s">
        <v>26</v>
      </c>
      <c r="C64" s="158">
        <v>74</v>
      </c>
      <c r="D64" s="161">
        <v>3.6081081081081079</v>
      </c>
      <c r="E64" s="151">
        <v>3.61</v>
      </c>
      <c r="F64" s="173">
        <v>46</v>
      </c>
      <c r="G64" s="382">
        <f t="shared" si="3"/>
        <v>46</v>
      </c>
      <c r="I64" s="116"/>
      <c r="J64" s="116"/>
      <c r="L64" s="116"/>
    </row>
    <row r="65" spans="1:12" ht="15.75" thickBot="1" x14ac:dyDescent="0.3">
      <c r="A65" s="109"/>
      <c r="B65" s="121" t="s">
        <v>121</v>
      </c>
      <c r="C65" s="122">
        <f>SUM(C66:C79)</f>
        <v>1294</v>
      </c>
      <c r="D65" s="111">
        <f>AVERAGE(D66:D79)</f>
        <v>3.5567346486531037</v>
      </c>
      <c r="E65" s="112">
        <v>3.61</v>
      </c>
      <c r="F65" s="113"/>
      <c r="G65" s="384"/>
      <c r="I65" s="116"/>
      <c r="J65" s="116"/>
      <c r="L65" s="116"/>
    </row>
    <row r="66" spans="1:12" x14ac:dyDescent="0.25">
      <c r="A66" s="130">
        <v>1</v>
      </c>
      <c r="B66" s="42" t="s">
        <v>71</v>
      </c>
      <c r="C66" s="158">
        <v>79</v>
      </c>
      <c r="D66" s="161">
        <v>3.721518987341772</v>
      </c>
      <c r="E66" s="151">
        <v>3.61</v>
      </c>
      <c r="F66" s="173">
        <v>21</v>
      </c>
      <c r="G66" s="387">
        <v>21</v>
      </c>
      <c r="I66" s="116"/>
      <c r="J66" s="116"/>
      <c r="L66" s="116"/>
    </row>
    <row r="67" spans="1:12" x14ac:dyDescent="0.25">
      <c r="A67" s="117">
        <v>2</v>
      </c>
      <c r="B67" s="42" t="s">
        <v>75</v>
      </c>
      <c r="C67" s="158">
        <v>74</v>
      </c>
      <c r="D67" s="161">
        <v>3.6486486486486487</v>
      </c>
      <c r="E67" s="151">
        <v>3.61</v>
      </c>
      <c r="F67" s="173">
        <v>38</v>
      </c>
      <c r="G67" s="388">
        <v>38</v>
      </c>
      <c r="I67" s="116"/>
      <c r="J67" s="116"/>
      <c r="L67" s="116"/>
    </row>
    <row r="68" spans="1:12" x14ac:dyDescent="0.25">
      <c r="A68" s="117">
        <v>3</v>
      </c>
      <c r="B68" s="42" t="s">
        <v>32</v>
      </c>
      <c r="C68" s="158">
        <v>136</v>
      </c>
      <c r="D68" s="161">
        <v>3.5735294117647061</v>
      </c>
      <c r="E68" s="151">
        <v>3.61</v>
      </c>
      <c r="F68" s="173">
        <v>57</v>
      </c>
      <c r="G68" s="385">
        <v>57</v>
      </c>
      <c r="I68" s="116"/>
      <c r="J68" s="116"/>
      <c r="L68" s="116"/>
    </row>
    <row r="69" spans="1:12" x14ac:dyDescent="0.25">
      <c r="A69" s="117">
        <v>4</v>
      </c>
      <c r="B69" s="42" t="s">
        <v>33</v>
      </c>
      <c r="C69" s="158">
        <v>74</v>
      </c>
      <c r="D69" s="161">
        <v>3.4459459459459461</v>
      </c>
      <c r="E69" s="151">
        <v>3.61</v>
      </c>
      <c r="F69" s="173">
        <v>81</v>
      </c>
      <c r="G69" s="385">
        <v>81</v>
      </c>
      <c r="I69" s="116"/>
      <c r="J69" s="116"/>
      <c r="L69" s="116"/>
    </row>
    <row r="70" spans="1:12" x14ac:dyDescent="0.25">
      <c r="A70" s="117">
        <v>5</v>
      </c>
      <c r="B70" s="42" t="s">
        <v>106</v>
      </c>
      <c r="C70" s="158">
        <v>76</v>
      </c>
      <c r="D70" s="161">
        <v>3.6973684210526314</v>
      </c>
      <c r="E70" s="151">
        <v>3.61</v>
      </c>
      <c r="F70" s="173">
        <v>31</v>
      </c>
      <c r="G70" s="385">
        <v>31</v>
      </c>
      <c r="I70" s="116"/>
      <c r="J70" s="116"/>
      <c r="L70" s="116"/>
    </row>
    <row r="71" spans="1:12" x14ac:dyDescent="0.25">
      <c r="A71" s="117">
        <v>6</v>
      </c>
      <c r="B71" s="137" t="s">
        <v>116</v>
      </c>
      <c r="C71" s="215">
        <v>71</v>
      </c>
      <c r="D71" s="216">
        <v>3.5774647887323945</v>
      </c>
      <c r="E71" s="154">
        <v>3.61</v>
      </c>
      <c r="F71" s="175">
        <v>54</v>
      </c>
      <c r="G71" s="385">
        <v>54</v>
      </c>
      <c r="I71" s="116"/>
      <c r="J71" s="116"/>
      <c r="L71" s="116"/>
    </row>
    <row r="72" spans="1:12" x14ac:dyDescent="0.25">
      <c r="A72" s="117">
        <v>7</v>
      </c>
      <c r="B72" s="102" t="s">
        <v>79</v>
      </c>
      <c r="C72" s="165">
        <v>55</v>
      </c>
      <c r="D72" s="168">
        <v>3.5090909090909093</v>
      </c>
      <c r="E72" s="153">
        <v>3.61</v>
      </c>
      <c r="F72" s="174">
        <v>67</v>
      </c>
      <c r="G72" s="385">
        <v>67</v>
      </c>
      <c r="I72" s="116"/>
      <c r="J72" s="116"/>
      <c r="L72" s="116"/>
    </row>
    <row r="73" spans="1:12" x14ac:dyDescent="0.25">
      <c r="A73" s="117">
        <v>8</v>
      </c>
      <c r="B73" s="42" t="s">
        <v>87</v>
      </c>
      <c r="C73" s="158">
        <v>83</v>
      </c>
      <c r="D73" s="161">
        <v>3.6265060240963853</v>
      </c>
      <c r="E73" s="151">
        <v>3.61</v>
      </c>
      <c r="F73" s="173">
        <v>43</v>
      </c>
      <c r="G73" s="385">
        <v>43</v>
      </c>
      <c r="I73" s="116"/>
      <c r="J73" s="116"/>
      <c r="L73" s="116"/>
    </row>
    <row r="74" spans="1:12" x14ac:dyDescent="0.25">
      <c r="A74" s="117">
        <v>9</v>
      </c>
      <c r="B74" s="42" t="s">
        <v>34</v>
      </c>
      <c r="C74" s="158">
        <v>58</v>
      </c>
      <c r="D74" s="161">
        <v>3.3448275862068964</v>
      </c>
      <c r="E74" s="151">
        <v>3.61</v>
      </c>
      <c r="F74" s="173">
        <v>97</v>
      </c>
      <c r="G74" s="385">
        <v>97</v>
      </c>
      <c r="I74" s="116"/>
      <c r="J74" s="116"/>
      <c r="L74" s="116"/>
    </row>
    <row r="75" spans="1:12" x14ac:dyDescent="0.25">
      <c r="A75" s="117">
        <v>10</v>
      </c>
      <c r="B75" s="42" t="s">
        <v>82</v>
      </c>
      <c r="C75" s="158">
        <v>185</v>
      </c>
      <c r="D75" s="161">
        <v>3.6324324324324326</v>
      </c>
      <c r="E75" s="151">
        <v>3.61</v>
      </c>
      <c r="F75" s="173">
        <v>41</v>
      </c>
      <c r="G75" s="385">
        <v>41</v>
      </c>
      <c r="I75" s="116"/>
      <c r="J75" s="116"/>
      <c r="L75" s="116"/>
    </row>
    <row r="76" spans="1:12" x14ac:dyDescent="0.25">
      <c r="A76" s="117">
        <v>11</v>
      </c>
      <c r="B76" s="42" t="s">
        <v>88</v>
      </c>
      <c r="C76" s="158">
        <v>119</v>
      </c>
      <c r="D76" s="161">
        <v>3.3109243697478989</v>
      </c>
      <c r="E76" s="151">
        <v>3.61</v>
      </c>
      <c r="F76" s="173">
        <v>100</v>
      </c>
      <c r="G76" s="385">
        <v>100</v>
      </c>
      <c r="I76" s="116"/>
      <c r="J76" s="116"/>
      <c r="L76" s="116"/>
    </row>
    <row r="77" spans="1:12" x14ac:dyDescent="0.25">
      <c r="A77" s="117">
        <v>12</v>
      </c>
      <c r="B77" s="102" t="s">
        <v>78</v>
      </c>
      <c r="C77" s="165">
        <v>61</v>
      </c>
      <c r="D77" s="168">
        <v>3.442622950819672</v>
      </c>
      <c r="E77" s="153">
        <v>3.61</v>
      </c>
      <c r="F77" s="174">
        <v>82</v>
      </c>
      <c r="G77" s="385">
        <v>82</v>
      </c>
      <c r="I77" s="116"/>
      <c r="J77" s="116"/>
      <c r="L77" s="116"/>
    </row>
    <row r="78" spans="1:12" x14ac:dyDescent="0.25">
      <c r="A78" s="117">
        <v>13</v>
      </c>
      <c r="B78" s="42" t="s">
        <v>107</v>
      </c>
      <c r="C78" s="158">
        <v>95</v>
      </c>
      <c r="D78" s="161">
        <v>3.5368421052631578</v>
      </c>
      <c r="E78" s="151">
        <v>3.61</v>
      </c>
      <c r="F78" s="173">
        <v>63</v>
      </c>
      <c r="G78" s="385">
        <v>63</v>
      </c>
      <c r="I78" s="116"/>
      <c r="J78" s="116"/>
      <c r="L78" s="116"/>
    </row>
    <row r="79" spans="1:12" ht="15.75" thickBot="1" x14ac:dyDescent="0.3">
      <c r="A79" s="117">
        <v>14</v>
      </c>
      <c r="B79" s="42" t="s">
        <v>151</v>
      </c>
      <c r="C79" s="158">
        <v>128</v>
      </c>
      <c r="D79" s="161">
        <v>3.7265625</v>
      </c>
      <c r="E79" s="151">
        <v>3.61</v>
      </c>
      <c r="F79" s="173">
        <v>19</v>
      </c>
      <c r="G79" s="385">
        <v>19</v>
      </c>
      <c r="I79" s="116"/>
      <c r="J79" s="116"/>
      <c r="L79" s="116"/>
    </row>
    <row r="80" spans="1:12" ht="15.75" thickBot="1" x14ac:dyDescent="0.3">
      <c r="A80" s="109"/>
      <c r="B80" s="121" t="s">
        <v>122</v>
      </c>
      <c r="C80" s="122">
        <f>SUM(C81:C110)</f>
        <v>3305</v>
      </c>
      <c r="D80" s="111">
        <f>AVERAGE(D81:D110)</f>
        <v>3.5657362828626322</v>
      </c>
      <c r="E80" s="112">
        <v>3.61</v>
      </c>
      <c r="F80" s="113"/>
      <c r="G80" s="384"/>
      <c r="I80" s="116"/>
      <c r="J80" s="116"/>
      <c r="L80" s="116"/>
    </row>
    <row r="81" spans="1:12" x14ac:dyDescent="0.25">
      <c r="A81" s="114">
        <v>1</v>
      </c>
      <c r="B81" s="42" t="s">
        <v>36</v>
      </c>
      <c r="C81" s="141">
        <v>68</v>
      </c>
      <c r="D81" s="159">
        <v>3.4852941176470589</v>
      </c>
      <c r="E81" s="151">
        <v>3.61</v>
      </c>
      <c r="F81" s="142">
        <v>73</v>
      </c>
      <c r="G81" s="381">
        <f t="shared" ref="G81:G110" si="4">SUM(F81:F81)</f>
        <v>73</v>
      </c>
      <c r="I81" s="116"/>
      <c r="J81" s="116"/>
      <c r="L81" s="116"/>
    </row>
    <row r="82" spans="1:12" x14ac:dyDescent="0.25">
      <c r="A82" s="117">
        <v>2</v>
      </c>
      <c r="B82" s="42" t="s">
        <v>37</v>
      </c>
      <c r="C82" s="141">
        <v>42</v>
      </c>
      <c r="D82" s="159">
        <v>3.4523809523809526</v>
      </c>
      <c r="E82" s="151">
        <v>3.61</v>
      </c>
      <c r="F82" s="142">
        <v>80</v>
      </c>
      <c r="G82" s="381">
        <f t="shared" si="4"/>
        <v>80</v>
      </c>
      <c r="I82" s="116"/>
      <c r="J82" s="116"/>
      <c r="L82" s="116"/>
    </row>
    <row r="83" spans="1:12" x14ac:dyDescent="0.25">
      <c r="A83" s="117">
        <v>3</v>
      </c>
      <c r="B83" s="42" t="s">
        <v>38</v>
      </c>
      <c r="C83" s="141">
        <v>102</v>
      </c>
      <c r="D83" s="159">
        <v>3.5882352941176472</v>
      </c>
      <c r="E83" s="151">
        <v>3.61</v>
      </c>
      <c r="F83" s="142">
        <v>52</v>
      </c>
      <c r="G83" s="381">
        <f t="shared" si="4"/>
        <v>52</v>
      </c>
      <c r="I83" s="116"/>
      <c r="J83" s="116"/>
      <c r="L83" s="116"/>
    </row>
    <row r="84" spans="1:12" x14ac:dyDescent="0.25">
      <c r="A84" s="117">
        <v>4</v>
      </c>
      <c r="B84" s="42" t="s">
        <v>39</v>
      </c>
      <c r="C84" s="141">
        <v>98</v>
      </c>
      <c r="D84" s="159">
        <v>3.5918367346938775</v>
      </c>
      <c r="E84" s="151">
        <v>3.61</v>
      </c>
      <c r="F84" s="142">
        <v>49</v>
      </c>
      <c r="G84" s="381">
        <f t="shared" si="4"/>
        <v>49</v>
      </c>
      <c r="I84" s="116"/>
      <c r="J84" s="116"/>
      <c r="L84" s="116"/>
    </row>
    <row r="85" spans="1:12" x14ac:dyDescent="0.25">
      <c r="A85" s="117">
        <v>5</v>
      </c>
      <c r="B85" s="42" t="s">
        <v>40</v>
      </c>
      <c r="C85" s="141">
        <v>89</v>
      </c>
      <c r="D85" s="159">
        <v>3.6516853932584268</v>
      </c>
      <c r="E85" s="151">
        <v>3.61</v>
      </c>
      <c r="F85" s="142">
        <v>36</v>
      </c>
      <c r="G85" s="381">
        <f t="shared" si="4"/>
        <v>36</v>
      </c>
      <c r="I85" s="116"/>
      <c r="J85" s="116"/>
      <c r="L85" s="116"/>
    </row>
    <row r="86" spans="1:12" x14ac:dyDescent="0.25">
      <c r="A86" s="117">
        <v>6</v>
      </c>
      <c r="B86" s="42" t="s">
        <v>41</v>
      </c>
      <c r="C86" s="141">
        <v>142</v>
      </c>
      <c r="D86" s="159">
        <v>3.436619718309859</v>
      </c>
      <c r="E86" s="151">
        <v>3.61</v>
      </c>
      <c r="F86" s="142">
        <v>84</v>
      </c>
      <c r="G86" s="381">
        <f t="shared" si="4"/>
        <v>84</v>
      </c>
      <c r="I86" s="116"/>
      <c r="J86" s="116"/>
      <c r="L86" s="116"/>
    </row>
    <row r="87" spans="1:12" x14ac:dyDescent="0.25">
      <c r="A87" s="117">
        <v>7</v>
      </c>
      <c r="B87" s="42" t="s">
        <v>42</v>
      </c>
      <c r="C87" s="141">
        <v>26</v>
      </c>
      <c r="D87" s="159">
        <v>3.5</v>
      </c>
      <c r="E87" s="151">
        <v>3.61</v>
      </c>
      <c r="F87" s="142">
        <v>72</v>
      </c>
      <c r="G87" s="381">
        <f t="shared" si="4"/>
        <v>72</v>
      </c>
      <c r="I87" s="116"/>
      <c r="J87" s="116"/>
      <c r="L87" s="116"/>
    </row>
    <row r="88" spans="1:12" x14ac:dyDescent="0.25">
      <c r="A88" s="117">
        <v>8</v>
      </c>
      <c r="B88" s="42" t="s">
        <v>43</v>
      </c>
      <c r="C88" s="141">
        <v>69</v>
      </c>
      <c r="D88" s="159">
        <v>3.5362318840579712</v>
      </c>
      <c r="E88" s="151">
        <v>3.61</v>
      </c>
      <c r="F88" s="142">
        <v>64</v>
      </c>
      <c r="G88" s="381">
        <f t="shared" si="4"/>
        <v>64</v>
      </c>
      <c r="I88" s="116"/>
      <c r="J88" s="116"/>
      <c r="L88" s="116"/>
    </row>
    <row r="89" spans="1:12" x14ac:dyDescent="0.25">
      <c r="A89" s="117">
        <v>9</v>
      </c>
      <c r="B89" s="42" t="s">
        <v>35</v>
      </c>
      <c r="C89" s="141">
        <v>80</v>
      </c>
      <c r="D89" s="159">
        <v>2.95</v>
      </c>
      <c r="E89" s="151">
        <v>3.61</v>
      </c>
      <c r="F89" s="142">
        <v>109</v>
      </c>
      <c r="G89" s="381">
        <f t="shared" si="4"/>
        <v>109</v>
      </c>
      <c r="I89" s="116"/>
      <c r="J89" s="116"/>
      <c r="L89" s="116"/>
    </row>
    <row r="90" spans="1:12" x14ac:dyDescent="0.25">
      <c r="A90" s="117">
        <v>10</v>
      </c>
      <c r="B90" s="42" t="s">
        <v>44</v>
      </c>
      <c r="C90" s="141">
        <v>81</v>
      </c>
      <c r="D90" s="159">
        <v>3.5308641975308643</v>
      </c>
      <c r="E90" s="151">
        <v>3.61</v>
      </c>
      <c r="F90" s="142">
        <v>65</v>
      </c>
      <c r="G90" s="381">
        <f t="shared" si="4"/>
        <v>65</v>
      </c>
      <c r="I90" s="116"/>
      <c r="J90" s="116"/>
      <c r="L90" s="116"/>
    </row>
    <row r="91" spans="1:12" x14ac:dyDescent="0.25">
      <c r="A91" s="117">
        <v>11</v>
      </c>
      <c r="B91" s="42" t="s">
        <v>45</v>
      </c>
      <c r="C91" s="141">
        <v>79</v>
      </c>
      <c r="D91" s="159">
        <v>3.5949367088607596</v>
      </c>
      <c r="E91" s="151">
        <v>3.61</v>
      </c>
      <c r="F91" s="142">
        <v>47</v>
      </c>
      <c r="G91" s="381">
        <f t="shared" si="4"/>
        <v>47</v>
      </c>
      <c r="I91" s="116"/>
      <c r="J91" s="116"/>
      <c r="L91" s="116"/>
    </row>
    <row r="92" spans="1:12" x14ac:dyDescent="0.25">
      <c r="A92" s="117">
        <v>12</v>
      </c>
      <c r="B92" s="42" t="s">
        <v>46</v>
      </c>
      <c r="C92" s="141">
        <v>72</v>
      </c>
      <c r="D92" s="159">
        <v>3.4583333333333335</v>
      </c>
      <c r="E92" s="151">
        <v>3.61</v>
      </c>
      <c r="F92" s="142">
        <v>77</v>
      </c>
      <c r="G92" s="381">
        <f t="shared" si="4"/>
        <v>77</v>
      </c>
      <c r="I92" s="116"/>
      <c r="J92" s="116"/>
      <c r="L92" s="116"/>
    </row>
    <row r="93" spans="1:12" x14ac:dyDescent="0.25">
      <c r="A93" s="117">
        <v>13</v>
      </c>
      <c r="B93" s="42" t="s">
        <v>47</v>
      </c>
      <c r="C93" s="141">
        <v>148</v>
      </c>
      <c r="D93" s="159">
        <v>3.5675675675675675</v>
      </c>
      <c r="E93" s="151">
        <v>3.61</v>
      </c>
      <c r="F93" s="142">
        <v>58</v>
      </c>
      <c r="G93" s="382">
        <f t="shared" si="4"/>
        <v>58</v>
      </c>
      <c r="I93" s="116"/>
      <c r="J93" s="116"/>
      <c r="L93" s="116"/>
    </row>
    <row r="94" spans="1:12" x14ac:dyDescent="0.25">
      <c r="A94" s="117">
        <v>14</v>
      </c>
      <c r="B94" s="48" t="s">
        <v>48</v>
      </c>
      <c r="C94" s="143">
        <v>69</v>
      </c>
      <c r="D94" s="160">
        <v>3.4782608695652173</v>
      </c>
      <c r="E94" s="152">
        <v>3.61</v>
      </c>
      <c r="F94" s="144">
        <v>75</v>
      </c>
      <c r="G94" s="383">
        <f t="shared" si="4"/>
        <v>75</v>
      </c>
      <c r="I94" s="116"/>
      <c r="J94" s="116"/>
      <c r="L94" s="116"/>
    </row>
    <row r="95" spans="1:12" x14ac:dyDescent="0.25">
      <c r="A95" s="117">
        <v>15</v>
      </c>
      <c r="B95" s="42" t="s">
        <v>49</v>
      </c>
      <c r="C95" s="141">
        <v>55</v>
      </c>
      <c r="D95" s="159">
        <v>3.4363636363636365</v>
      </c>
      <c r="E95" s="151">
        <v>3.61</v>
      </c>
      <c r="F95" s="142">
        <v>85</v>
      </c>
      <c r="G95" s="381">
        <f t="shared" si="4"/>
        <v>85</v>
      </c>
      <c r="I95" s="116"/>
      <c r="J95" s="116"/>
      <c r="L95" s="116"/>
    </row>
    <row r="96" spans="1:12" x14ac:dyDescent="0.25">
      <c r="A96" s="117">
        <v>16</v>
      </c>
      <c r="B96" s="42" t="s">
        <v>50</v>
      </c>
      <c r="C96" s="141">
        <v>70</v>
      </c>
      <c r="D96" s="159">
        <v>3.3714285714285714</v>
      </c>
      <c r="E96" s="151">
        <v>3.61</v>
      </c>
      <c r="F96" s="142">
        <v>95</v>
      </c>
      <c r="G96" s="381">
        <f t="shared" si="4"/>
        <v>95</v>
      </c>
      <c r="I96" s="116"/>
      <c r="J96" s="116"/>
      <c r="L96" s="116"/>
    </row>
    <row r="97" spans="1:12" x14ac:dyDescent="0.25">
      <c r="A97" s="117">
        <v>17</v>
      </c>
      <c r="B97" s="42" t="s">
        <v>51</v>
      </c>
      <c r="C97" s="141">
        <v>115</v>
      </c>
      <c r="D97" s="159">
        <v>3.3913043478260869</v>
      </c>
      <c r="E97" s="151">
        <v>3.61</v>
      </c>
      <c r="F97" s="142">
        <v>94</v>
      </c>
      <c r="G97" s="381">
        <f t="shared" si="4"/>
        <v>94</v>
      </c>
      <c r="I97" s="116"/>
      <c r="J97" s="116"/>
      <c r="L97" s="116"/>
    </row>
    <row r="98" spans="1:12" x14ac:dyDescent="0.25">
      <c r="A98" s="117">
        <v>18</v>
      </c>
      <c r="B98" s="42" t="s">
        <v>52</v>
      </c>
      <c r="C98" s="141">
        <v>79</v>
      </c>
      <c r="D98" s="159">
        <v>3.3924050632911391</v>
      </c>
      <c r="E98" s="151">
        <v>3.61</v>
      </c>
      <c r="F98" s="142">
        <v>93</v>
      </c>
      <c r="G98" s="381">
        <f t="shared" si="4"/>
        <v>93</v>
      </c>
      <c r="I98" s="116"/>
      <c r="J98" s="116"/>
      <c r="L98" s="116"/>
    </row>
    <row r="99" spans="1:12" x14ac:dyDescent="0.25">
      <c r="A99" s="117">
        <v>19</v>
      </c>
      <c r="B99" s="42" t="s">
        <v>53</v>
      </c>
      <c r="C99" s="141">
        <v>64</v>
      </c>
      <c r="D99" s="159">
        <v>3.625</v>
      </c>
      <c r="E99" s="151">
        <v>3.61</v>
      </c>
      <c r="F99" s="142">
        <v>44</v>
      </c>
      <c r="G99" s="381">
        <f t="shared" si="4"/>
        <v>44</v>
      </c>
      <c r="I99" s="116"/>
      <c r="J99" s="116"/>
      <c r="L99" s="116"/>
    </row>
    <row r="100" spans="1:12" x14ac:dyDescent="0.25">
      <c r="A100" s="117">
        <v>20</v>
      </c>
      <c r="B100" s="42" t="s">
        <v>131</v>
      </c>
      <c r="C100" s="141">
        <v>213</v>
      </c>
      <c r="D100" s="159">
        <v>3.68075117370892</v>
      </c>
      <c r="E100" s="151">
        <v>3.61</v>
      </c>
      <c r="F100" s="142">
        <v>33</v>
      </c>
      <c r="G100" s="381">
        <f t="shared" si="4"/>
        <v>33</v>
      </c>
      <c r="I100" s="116"/>
      <c r="J100" s="116"/>
      <c r="L100" s="116"/>
    </row>
    <row r="101" spans="1:12" x14ac:dyDescent="0.25">
      <c r="A101" s="117">
        <v>21</v>
      </c>
      <c r="B101" s="42" t="s">
        <v>54</v>
      </c>
      <c r="C101" s="141">
        <v>180</v>
      </c>
      <c r="D101" s="159">
        <v>3.6333333333333333</v>
      </c>
      <c r="E101" s="151">
        <v>3.61</v>
      </c>
      <c r="F101" s="142">
        <v>40</v>
      </c>
      <c r="G101" s="385">
        <f t="shared" si="4"/>
        <v>40</v>
      </c>
      <c r="I101" s="116"/>
      <c r="J101" s="116"/>
      <c r="L101" s="116"/>
    </row>
    <row r="102" spans="1:12" x14ac:dyDescent="0.25">
      <c r="A102" s="117">
        <v>22</v>
      </c>
      <c r="B102" s="42" t="s">
        <v>132</v>
      </c>
      <c r="C102" s="141">
        <v>135</v>
      </c>
      <c r="D102" s="159">
        <v>3.8814814814814813</v>
      </c>
      <c r="E102" s="151">
        <v>3.61</v>
      </c>
      <c r="F102" s="142">
        <v>9</v>
      </c>
      <c r="G102" s="382">
        <f t="shared" si="4"/>
        <v>9</v>
      </c>
      <c r="I102" s="116"/>
      <c r="J102" s="116"/>
      <c r="L102" s="116"/>
    </row>
    <row r="103" spans="1:12" x14ac:dyDescent="0.25">
      <c r="A103" s="117">
        <v>23</v>
      </c>
      <c r="B103" s="42" t="s">
        <v>55</v>
      </c>
      <c r="C103" s="141">
        <v>101</v>
      </c>
      <c r="D103" s="159">
        <v>3.4554455445544554</v>
      </c>
      <c r="E103" s="151">
        <v>3.61</v>
      </c>
      <c r="F103" s="142">
        <v>78</v>
      </c>
      <c r="G103" s="381">
        <f t="shared" si="4"/>
        <v>78</v>
      </c>
      <c r="I103" s="116"/>
      <c r="J103" s="116"/>
      <c r="L103" s="116"/>
    </row>
    <row r="104" spans="1:12" x14ac:dyDescent="0.25">
      <c r="A104" s="117">
        <v>24</v>
      </c>
      <c r="B104" s="42" t="s">
        <v>133</v>
      </c>
      <c r="C104" s="141">
        <v>235</v>
      </c>
      <c r="D104" s="159">
        <v>3.7319148936170214</v>
      </c>
      <c r="E104" s="151">
        <v>3.61</v>
      </c>
      <c r="F104" s="142">
        <v>16</v>
      </c>
      <c r="G104" s="381">
        <f t="shared" si="4"/>
        <v>16</v>
      </c>
      <c r="I104" s="116"/>
      <c r="J104" s="116"/>
      <c r="L104" s="116"/>
    </row>
    <row r="105" spans="1:12" x14ac:dyDescent="0.25">
      <c r="A105" s="117">
        <v>25</v>
      </c>
      <c r="B105" s="42" t="s">
        <v>134</v>
      </c>
      <c r="C105" s="141">
        <v>233</v>
      </c>
      <c r="D105" s="159">
        <v>3.7253218884120169</v>
      </c>
      <c r="E105" s="151">
        <v>3.61</v>
      </c>
      <c r="F105" s="142">
        <v>20</v>
      </c>
      <c r="G105" s="381">
        <f t="shared" si="4"/>
        <v>20</v>
      </c>
      <c r="I105" s="116"/>
      <c r="J105" s="116"/>
      <c r="L105" s="116"/>
    </row>
    <row r="106" spans="1:12" x14ac:dyDescent="0.25">
      <c r="A106" s="117">
        <v>26</v>
      </c>
      <c r="B106" s="42" t="s">
        <v>56</v>
      </c>
      <c r="C106" s="141">
        <v>181</v>
      </c>
      <c r="D106" s="159">
        <v>3.701657458563536</v>
      </c>
      <c r="E106" s="151">
        <v>3.61</v>
      </c>
      <c r="F106" s="142">
        <v>28</v>
      </c>
      <c r="G106" s="381">
        <f t="shared" si="4"/>
        <v>28</v>
      </c>
      <c r="I106" s="116"/>
      <c r="J106" s="116"/>
      <c r="L106" s="116"/>
    </row>
    <row r="107" spans="1:12" x14ac:dyDescent="0.25">
      <c r="A107" s="117">
        <v>27</v>
      </c>
      <c r="B107" s="42" t="s">
        <v>108</v>
      </c>
      <c r="C107" s="141">
        <v>191</v>
      </c>
      <c r="D107" s="159">
        <v>3.9790575916230368</v>
      </c>
      <c r="E107" s="151">
        <v>3.61</v>
      </c>
      <c r="F107" s="142">
        <v>3</v>
      </c>
      <c r="G107" s="381">
        <f t="shared" si="4"/>
        <v>3</v>
      </c>
      <c r="I107" s="116"/>
      <c r="J107" s="116"/>
      <c r="L107" s="116"/>
    </row>
    <row r="108" spans="1:12" x14ac:dyDescent="0.25">
      <c r="A108" s="117">
        <v>28</v>
      </c>
      <c r="B108" s="42" t="s">
        <v>138</v>
      </c>
      <c r="C108" s="141">
        <v>81</v>
      </c>
      <c r="D108" s="159">
        <v>3.8518518518518516</v>
      </c>
      <c r="E108" s="151">
        <v>3.61</v>
      </c>
      <c r="F108" s="142">
        <v>11</v>
      </c>
      <c r="G108" s="381">
        <f t="shared" si="4"/>
        <v>11</v>
      </c>
      <c r="I108" s="116"/>
      <c r="J108" s="116"/>
      <c r="L108" s="116"/>
    </row>
    <row r="109" spans="1:12" x14ac:dyDescent="0.25">
      <c r="A109" s="117">
        <v>29</v>
      </c>
      <c r="B109" s="42" t="s">
        <v>146</v>
      </c>
      <c r="C109" s="141">
        <v>149</v>
      </c>
      <c r="D109" s="159">
        <v>3.3959731543624163</v>
      </c>
      <c r="E109" s="151">
        <v>3.61</v>
      </c>
      <c r="F109" s="142">
        <v>92</v>
      </c>
      <c r="G109" s="381">
        <f t="shared" si="4"/>
        <v>92</v>
      </c>
      <c r="I109" s="116"/>
      <c r="J109" s="116"/>
      <c r="L109" s="116"/>
    </row>
    <row r="110" spans="1:12" ht="15.75" thickBot="1" x14ac:dyDescent="0.3">
      <c r="A110" s="117">
        <v>30</v>
      </c>
      <c r="B110" s="42" t="s">
        <v>148</v>
      </c>
      <c r="C110" s="141">
        <v>58</v>
      </c>
      <c r="D110" s="159">
        <v>3.896551724137931</v>
      </c>
      <c r="E110" s="151">
        <v>3.61</v>
      </c>
      <c r="F110" s="142">
        <v>7</v>
      </c>
      <c r="G110" s="381">
        <f t="shared" si="4"/>
        <v>7</v>
      </c>
      <c r="I110" s="116"/>
      <c r="J110" s="116"/>
      <c r="L110" s="116"/>
    </row>
    <row r="111" spans="1:12" ht="15.75" thickBot="1" x14ac:dyDescent="0.3">
      <c r="A111" s="131"/>
      <c r="B111" s="121" t="s">
        <v>123</v>
      </c>
      <c r="C111" s="122">
        <f>SUM(C112:C120)</f>
        <v>762</v>
      </c>
      <c r="D111" s="111">
        <f>AVERAGE(D112:D120)</f>
        <v>3.730990933327202</v>
      </c>
      <c r="E111" s="112">
        <v>3.61</v>
      </c>
      <c r="F111" s="113"/>
      <c r="G111" s="384"/>
      <c r="I111" s="116"/>
      <c r="J111" s="116"/>
      <c r="L111" s="116"/>
    </row>
    <row r="112" spans="1:12" x14ac:dyDescent="0.25">
      <c r="A112" s="114">
        <v>1</v>
      </c>
      <c r="B112" s="41" t="s">
        <v>70</v>
      </c>
      <c r="C112" s="145">
        <v>102</v>
      </c>
      <c r="D112" s="164">
        <v>4</v>
      </c>
      <c r="E112" s="155">
        <v>3.61</v>
      </c>
      <c r="F112" s="146">
        <v>2</v>
      </c>
      <c r="G112" s="386">
        <f t="shared" ref="G112:G120" si="5">SUM(F112:F112)</f>
        <v>2</v>
      </c>
      <c r="I112" s="116"/>
      <c r="J112" s="116"/>
      <c r="L112" s="116"/>
    </row>
    <row r="113" spans="1:12" ht="15" customHeight="1" x14ac:dyDescent="0.25">
      <c r="A113" s="117">
        <v>2</v>
      </c>
      <c r="B113" s="42" t="s">
        <v>109</v>
      </c>
      <c r="C113" s="141">
        <v>73</v>
      </c>
      <c r="D113" s="159">
        <v>3.7534246575342465</v>
      </c>
      <c r="E113" s="151">
        <v>3.61</v>
      </c>
      <c r="F113" s="142">
        <v>14</v>
      </c>
      <c r="G113" s="381">
        <f t="shared" si="5"/>
        <v>14</v>
      </c>
      <c r="I113" s="116"/>
      <c r="J113" s="116"/>
      <c r="L113" s="116"/>
    </row>
    <row r="114" spans="1:12" x14ac:dyDescent="0.25">
      <c r="A114" s="130">
        <v>3</v>
      </c>
      <c r="B114" s="42" t="s">
        <v>69</v>
      </c>
      <c r="C114" s="141">
        <v>101</v>
      </c>
      <c r="D114" s="159">
        <v>3.9603960396039604</v>
      </c>
      <c r="E114" s="151">
        <v>3.61</v>
      </c>
      <c r="F114" s="142">
        <v>4</v>
      </c>
      <c r="G114" s="381">
        <f t="shared" si="5"/>
        <v>4</v>
      </c>
      <c r="I114" s="116"/>
      <c r="J114" s="116"/>
      <c r="L114" s="116"/>
    </row>
    <row r="115" spans="1:12" x14ac:dyDescent="0.25">
      <c r="A115" s="130">
        <v>4</v>
      </c>
      <c r="B115" s="42" t="s">
        <v>86</v>
      </c>
      <c r="C115" s="141">
        <v>43</v>
      </c>
      <c r="D115" s="159">
        <v>3.5116279069767442</v>
      </c>
      <c r="E115" s="151">
        <v>3.61</v>
      </c>
      <c r="F115" s="142">
        <v>66</v>
      </c>
      <c r="G115" s="381">
        <f t="shared" si="5"/>
        <v>66</v>
      </c>
      <c r="I115" s="116"/>
      <c r="J115" s="116"/>
      <c r="L115" s="116"/>
    </row>
    <row r="116" spans="1:12" x14ac:dyDescent="0.25">
      <c r="A116" s="130">
        <v>5</v>
      </c>
      <c r="B116" s="42" t="s">
        <v>127</v>
      </c>
      <c r="C116" s="141">
        <v>81</v>
      </c>
      <c r="D116" s="159">
        <v>4.1481481481481479</v>
      </c>
      <c r="E116" s="151">
        <v>3.61</v>
      </c>
      <c r="F116" s="142">
        <v>1</v>
      </c>
      <c r="G116" s="383">
        <f t="shared" si="5"/>
        <v>1</v>
      </c>
      <c r="I116" s="116"/>
      <c r="J116" s="116"/>
      <c r="L116" s="116"/>
    </row>
    <row r="117" spans="1:12" x14ac:dyDescent="0.25">
      <c r="A117" s="130">
        <v>6</v>
      </c>
      <c r="B117" s="42" t="s">
        <v>84</v>
      </c>
      <c r="C117" s="141">
        <v>46</v>
      </c>
      <c r="D117" s="159">
        <v>3.6739130434782608</v>
      </c>
      <c r="E117" s="151">
        <v>3.61</v>
      </c>
      <c r="F117" s="142">
        <v>34</v>
      </c>
      <c r="G117" s="381">
        <f t="shared" si="5"/>
        <v>34</v>
      </c>
      <c r="I117" s="116"/>
      <c r="J117" s="116"/>
      <c r="L117" s="116"/>
    </row>
    <row r="118" spans="1:12" x14ac:dyDescent="0.25">
      <c r="A118" s="130">
        <v>7</v>
      </c>
      <c r="B118" s="42" t="s">
        <v>94</v>
      </c>
      <c r="C118" s="141">
        <v>41</v>
      </c>
      <c r="D118" s="159">
        <v>3.4390243902439024</v>
      </c>
      <c r="E118" s="151">
        <v>3.61</v>
      </c>
      <c r="F118" s="142">
        <v>83</v>
      </c>
      <c r="G118" s="381">
        <f t="shared" si="5"/>
        <v>83</v>
      </c>
      <c r="I118" s="116"/>
      <c r="J118" s="116"/>
      <c r="L118" s="116"/>
    </row>
    <row r="119" spans="1:12" x14ac:dyDescent="0.25">
      <c r="A119" s="130">
        <v>8</v>
      </c>
      <c r="B119" s="42" t="s">
        <v>137</v>
      </c>
      <c r="C119" s="141">
        <v>219</v>
      </c>
      <c r="D119" s="159">
        <v>3.5388127853881279</v>
      </c>
      <c r="E119" s="151">
        <v>3.61</v>
      </c>
      <c r="F119" s="142">
        <v>62</v>
      </c>
      <c r="G119" s="381">
        <f t="shared" si="5"/>
        <v>62</v>
      </c>
      <c r="J119" s="116"/>
    </row>
    <row r="120" spans="1:12" ht="15.75" thickBot="1" x14ac:dyDescent="0.3">
      <c r="A120" s="129">
        <v>9</v>
      </c>
      <c r="B120" s="46" t="s">
        <v>147</v>
      </c>
      <c r="C120" s="389">
        <v>56</v>
      </c>
      <c r="D120" s="390">
        <v>3.5535714285714284</v>
      </c>
      <c r="E120" s="391">
        <v>3.61</v>
      </c>
      <c r="F120" s="392">
        <v>60</v>
      </c>
      <c r="G120" s="393">
        <f t="shared" si="5"/>
        <v>60</v>
      </c>
      <c r="J120" s="116"/>
    </row>
    <row r="121" spans="1:12" x14ac:dyDescent="0.25">
      <c r="A121" s="132" t="s">
        <v>144</v>
      </c>
      <c r="B121" s="133"/>
      <c r="C121" s="133"/>
      <c r="D121" s="134">
        <f>$D$4</f>
        <v>3.5753667113633099</v>
      </c>
      <c r="E121" s="133"/>
      <c r="F121" s="133"/>
    </row>
    <row r="122" spans="1:12" x14ac:dyDescent="0.25">
      <c r="A122" s="135" t="s">
        <v>145</v>
      </c>
      <c r="D122" s="136">
        <v>3.61</v>
      </c>
    </row>
  </sheetData>
  <mergeCells count="4">
    <mergeCell ref="G2:G3"/>
    <mergeCell ref="A2:A3"/>
    <mergeCell ref="B2:B3"/>
    <mergeCell ref="C2:F2"/>
  </mergeCells>
  <conditionalFormatting sqref="D4:D122">
    <cfRule type="cellIs" dxfId="29" priority="7" operator="greaterThanOrEqual">
      <formula>4.5</formula>
    </cfRule>
    <cfRule type="cellIs" dxfId="28" priority="5" operator="between">
      <formula>4.5</formula>
      <formula>$D$121</formula>
    </cfRule>
    <cfRule type="cellIs" dxfId="27" priority="4" operator="between">
      <formula>$D$121</formula>
      <formula>3.5</formula>
    </cfRule>
    <cfRule type="cellIs" dxfId="26" priority="3" operator="lessThan">
      <formula>3.5</formula>
    </cfRule>
    <cfRule type="containsBlanks" dxfId="25" priority="2">
      <formula>LEN(TRIM(D4))=0</formula>
    </cfRule>
    <cfRule type="cellIs" dxfId="24" priority="1" operator="equal">
      <formula>$D$121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7" width="7.7109375" customWidth="1"/>
    <col min="8" max="8" width="7.85546875" customWidth="1"/>
  </cols>
  <sheetData>
    <row r="1" spans="1:12" ht="409.5" customHeight="1" thickBot="1" x14ac:dyDescent="0.3"/>
    <row r="2" spans="1:12" ht="15" customHeight="1" x14ac:dyDescent="0.25">
      <c r="A2" s="398" t="s">
        <v>64</v>
      </c>
      <c r="B2" s="400" t="s">
        <v>142</v>
      </c>
      <c r="C2" s="402">
        <v>2022</v>
      </c>
      <c r="D2" s="403"/>
      <c r="E2" s="403"/>
      <c r="F2" s="396"/>
      <c r="G2" s="396" t="s">
        <v>66</v>
      </c>
    </row>
    <row r="3" spans="1:12" ht="42.75" customHeight="1" thickBot="1" x14ac:dyDescent="0.3">
      <c r="A3" s="399"/>
      <c r="B3" s="401"/>
      <c r="C3" s="195" t="s">
        <v>115</v>
      </c>
      <c r="D3" s="105" t="s">
        <v>114</v>
      </c>
      <c r="E3" s="106" t="s">
        <v>113</v>
      </c>
      <c r="F3" s="197" t="s">
        <v>143</v>
      </c>
      <c r="G3" s="397"/>
    </row>
    <row r="4" spans="1:12" ht="15" customHeight="1" thickBot="1" x14ac:dyDescent="0.3">
      <c r="A4" s="108"/>
      <c r="B4" s="149" t="s">
        <v>124</v>
      </c>
      <c r="C4" s="198">
        <f>C5+C14+C27+C45+C65+C80+C111</f>
        <v>9915</v>
      </c>
      <c r="D4" s="212">
        <f>AVERAGE(D6:D13,D15:D26,D28:D44,D46:D64,D66:D79,D81:D110,D112:D120)</f>
        <v>3.5753667113633103</v>
      </c>
      <c r="E4" s="196">
        <v>3.61</v>
      </c>
      <c r="F4" s="148"/>
      <c r="G4" s="107"/>
      <c r="I4" s="87"/>
      <c r="J4" s="10" t="s">
        <v>100</v>
      </c>
    </row>
    <row r="5" spans="1:12" ht="15" customHeight="1" thickBot="1" x14ac:dyDescent="0.3">
      <c r="A5" s="109"/>
      <c r="B5" s="110" t="s">
        <v>117</v>
      </c>
      <c r="C5" s="139">
        <f>SUM(C6:C13)</f>
        <v>726</v>
      </c>
      <c r="D5" s="163">
        <f>AVERAGE(D6:D13)</f>
        <v>3.631524765727288</v>
      </c>
      <c r="E5" s="58">
        <v>3.61</v>
      </c>
      <c r="F5" s="140"/>
      <c r="G5" s="113"/>
      <c r="I5" s="78"/>
      <c r="J5" s="10" t="s">
        <v>101</v>
      </c>
    </row>
    <row r="6" spans="1:12" x14ac:dyDescent="0.25">
      <c r="A6" s="114">
        <v>1</v>
      </c>
      <c r="B6" s="172" t="s">
        <v>67</v>
      </c>
      <c r="C6" s="182">
        <v>121</v>
      </c>
      <c r="D6" s="183">
        <v>3.8181818181818183</v>
      </c>
      <c r="E6" s="184">
        <v>3.61</v>
      </c>
      <c r="F6" s="209">
        <v>13</v>
      </c>
      <c r="G6" s="394">
        <f>F6</f>
        <v>13</v>
      </c>
      <c r="I6" s="77"/>
      <c r="J6" s="10" t="s">
        <v>102</v>
      </c>
      <c r="L6" s="116"/>
    </row>
    <row r="7" spans="1:12" x14ac:dyDescent="0.25">
      <c r="A7" s="117">
        <v>2</v>
      </c>
      <c r="B7" s="42" t="s">
        <v>76</v>
      </c>
      <c r="C7" s="158">
        <v>148</v>
      </c>
      <c r="D7" s="161">
        <v>3.7297297297297298</v>
      </c>
      <c r="E7" s="118">
        <v>3.61</v>
      </c>
      <c r="F7" s="173">
        <v>17</v>
      </c>
      <c r="G7" s="381">
        <f t="shared" ref="G7:G66" si="0">F7</f>
        <v>17</v>
      </c>
      <c r="I7" s="27"/>
      <c r="J7" s="10" t="s">
        <v>103</v>
      </c>
      <c r="L7" s="116"/>
    </row>
    <row r="8" spans="1:12" x14ac:dyDescent="0.25">
      <c r="A8" s="117">
        <v>3</v>
      </c>
      <c r="B8" s="88" t="s">
        <v>0</v>
      </c>
      <c r="C8" s="210">
        <v>62</v>
      </c>
      <c r="D8" s="186">
        <v>3.7096774193548385</v>
      </c>
      <c r="E8" s="185">
        <v>3.61</v>
      </c>
      <c r="F8" s="211">
        <v>24</v>
      </c>
      <c r="G8" s="381">
        <f t="shared" si="0"/>
        <v>24</v>
      </c>
      <c r="L8" s="116"/>
    </row>
    <row r="9" spans="1:12" x14ac:dyDescent="0.25">
      <c r="A9" s="117">
        <v>4</v>
      </c>
      <c r="B9" s="88" t="s">
        <v>80</v>
      </c>
      <c r="C9" s="210">
        <v>60</v>
      </c>
      <c r="D9" s="186">
        <v>3.7</v>
      </c>
      <c r="E9" s="185">
        <v>3.61</v>
      </c>
      <c r="F9" s="211">
        <v>29</v>
      </c>
      <c r="G9" s="381">
        <f t="shared" si="0"/>
        <v>29</v>
      </c>
      <c r="L9" s="116"/>
    </row>
    <row r="10" spans="1:12" x14ac:dyDescent="0.25">
      <c r="A10" s="117">
        <v>5</v>
      </c>
      <c r="B10" s="88" t="s">
        <v>91</v>
      </c>
      <c r="C10" s="210">
        <v>101</v>
      </c>
      <c r="D10" s="186">
        <v>3.5940594059405941</v>
      </c>
      <c r="E10" s="185">
        <v>3.61</v>
      </c>
      <c r="F10" s="211">
        <v>48</v>
      </c>
      <c r="G10" s="381">
        <f t="shared" si="0"/>
        <v>48</v>
      </c>
      <c r="I10" s="119"/>
      <c r="J10" s="116"/>
      <c r="L10" s="116"/>
    </row>
    <row r="11" spans="1:12" x14ac:dyDescent="0.25">
      <c r="A11" s="117">
        <v>6</v>
      </c>
      <c r="B11" s="42" t="s">
        <v>1</v>
      </c>
      <c r="C11" s="158">
        <v>107</v>
      </c>
      <c r="D11" s="161">
        <v>3.5887850467289719</v>
      </c>
      <c r="E11" s="118">
        <v>3.61</v>
      </c>
      <c r="F11" s="173">
        <v>51</v>
      </c>
      <c r="G11" s="381">
        <f t="shared" si="0"/>
        <v>51</v>
      </c>
      <c r="I11" s="119"/>
      <c r="J11" s="116"/>
      <c r="L11" s="116"/>
    </row>
    <row r="12" spans="1:12" x14ac:dyDescent="0.25">
      <c r="A12" s="117">
        <v>7</v>
      </c>
      <c r="B12" s="42" t="s">
        <v>125</v>
      </c>
      <c r="C12" s="158">
        <v>76</v>
      </c>
      <c r="D12" s="161">
        <v>3.5</v>
      </c>
      <c r="E12" s="118">
        <v>3.61</v>
      </c>
      <c r="F12" s="173">
        <v>68</v>
      </c>
      <c r="G12" s="382">
        <f t="shared" si="0"/>
        <v>68</v>
      </c>
      <c r="I12" s="119"/>
      <c r="J12" s="116"/>
      <c r="L12" s="116"/>
    </row>
    <row r="13" spans="1:12" ht="15.75" thickBot="1" x14ac:dyDescent="0.3">
      <c r="A13" s="120">
        <v>8</v>
      </c>
      <c r="B13" s="42" t="s">
        <v>72</v>
      </c>
      <c r="C13" s="158">
        <v>51</v>
      </c>
      <c r="D13" s="161">
        <v>3.4117647058823528</v>
      </c>
      <c r="E13" s="118">
        <v>3.61</v>
      </c>
      <c r="F13" s="173">
        <v>90</v>
      </c>
      <c r="G13" s="383">
        <f t="shared" si="0"/>
        <v>90</v>
      </c>
      <c r="I13" s="119"/>
      <c r="J13" s="116"/>
      <c r="L13" s="116"/>
    </row>
    <row r="14" spans="1:12" ht="15.75" thickBot="1" x14ac:dyDescent="0.3">
      <c r="A14" s="109"/>
      <c r="B14" s="121" t="s">
        <v>118</v>
      </c>
      <c r="C14" s="122">
        <f>SUM(C15:C26)</f>
        <v>989</v>
      </c>
      <c r="D14" s="111">
        <f>AVERAGE(D15:D26)</f>
        <v>3.5697136785868442</v>
      </c>
      <c r="E14" s="62">
        <v>3.61</v>
      </c>
      <c r="F14" s="113"/>
      <c r="G14" s="384"/>
      <c r="I14" s="119"/>
      <c r="J14" s="116"/>
      <c r="L14" s="116"/>
    </row>
    <row r="15" spans="1:12" x14ac:dyDescent="0.25">
      <c r="A15" s="114">
        <v>1</v>
      </c>
      <c r="B15" s="89" t="s">
        <v>3</v>
      </c>
      <c r="C15" s="213">
        <v>153</v>
      </c>
      <c r="D15" s="181">
        <v>3.8758169934640523</v>
      </c>
      <c r="E15" s="180">
        <v>3.61</v>
      </c>
      <c r="F15" s="214">
        <v>10</v>
      </c>
      <c r="G15" s="386">
        <f t="shared" si="0"/>
        <v>10</v>
      </c>
      <c r="I15" s="116"/>
      <c r="J15" s="116"/>
      <c r="L15" s="116"/>
    </row>
    <row r="16" spans="1:12" x14ac:dyDescent="0.25">
      <c r="A16" s="117">
        <v>2</v>
      </c>
      <c r="B16" s="89" t="s">
        <v>5</v>
      </c>
      <c r="C16" s="213">
        <v>127</v>
      </c>
      <c r="D16" s="181">
        <v>3.7401574803149606</v>
      </c>
      <c r="E16" s="180">
        <v>3.61</v>
      </c>
      <c r="F16" s="214">
        <v>15</v>
      </c>
      <c r="G16" s="381">
        <f t="shared" si="0"/>
        <v>15</v>
      </c>
      <c r="I16" s="116"/>
      <c r="J16" s="116"/>
      <c r="L16" s="116"/>
    </row>
    <row r="17" spans="1:12" x14ac:dyDescent="0.25">
      <c r="A17" s="117">
        <v>3</v>
      </c>
      <c r="B17" s="89" t="s">
        <v>2</v>
      </c>
      <c r="C17" s="213">
        <v>96</v>
      </c>
      <c r="D17" s="181">
        <v>3.7291666666666665</v>
      </c>
      <c r="E17" s="180">
        <v>3.61</v>
      </c>
      <c r="F17" s="214">
        <v>18</v>
      </c>
      <c r="G17" s="381">
        <f t="shared" si="0"/>
        <v>18</v>
      </c>
      <c r="I17" s="116"/>
      <c r="J17" s="116"/>
      <c r="L17" s="116"/>
    </row>
    <row r="18" spans="1:12" x14ac:dyDescent="0.25">
      <c r="A18" s="117">
        <v>4</v>
      </c>
      <c r="B18" s="89" t="s">
        <v>11</v>
      </c>
      <c r="C18" s="213">
        <v>100</v>
      </c>
      <c r="D18" s="181">
        <v>3.7</v>
      </c>
      <c r="E18" s="180">
        <v>3.61</v>
      </c>
      <c r="F18" s="214">
        <v>30</v>
      </c>
      <c r="G18" s="381">
        <f t="shared" si="0"/>
        <v>30</v>
      </c>
      <c r="I18" s="116"/>
      <c r="J18" s="116"/>
      <c r="L18" s="116"/>
    </row>
    <row r="19" spans="1:12" x14ac:dyDescent="0.25">
      <c r="A19" s="117">
        <v>5</v>
      </c>
      <c r="B19" s="89" t="s">
        <v>4</v>
      </c>
      <c r="C19" s="213">
        <v>47</v>
      </c>
      <c r="D19" s="181">
        <v>3.6808510638297873</v>
      </c>
      <c r="E19" s="180">
        <v>3.61</v>
      </c>
      <c r="F19" s="214">
        <v>32</v>
      </c>
      <c r="G19" s="381">
        <f t="shared" si="0"/>
        <v>32</v>
      </c>
      <c r="I19" s="116"/>
      <c r="J19" s="116"/>
      <c r="L19" s="116"/>
    </row>
    <row r="20" spans="1:12" x14ac:dyDescent="0.25">
      <c r="A20" s="117">
        <v>6</v>
      </c>
      <c r="B20" s="89" t="s">
        <v>6</v>
      </c>
      <c r="C20" s="213">
        <v>78</v>
      </c>
      <c r="D20" s="181">
        <v>3.5769230769230771</v>
      </c>
      <c r="E20" s="180">
        <v>3.61</v>
      </c>
      <c r="F20" s="214">
        <v>55</v>
      </c>
      <c r="G20" s="381">
        <f t="shared" si="0"/>
        <v>55</v>
      </c>
      <c r="I20" s="116"/>
      <c r="J20" s="116"/>
      <c r="L20" s="116"/>
    </row>
    <row r="21" spans="1:12" x14ac:dyDescent="0.25">
      <c r="A21" s="117">
        <v>7</v>
      </c>
      <c r="B21" s="89" t="s">
        <v>104</v>
      </c>
      <c r="C21" s="213">
        <v>72</v>
      </c>
      <c r="D21" s="181">
        <v>3.5555555555555554</v>
      </c>
      <c r="E21" s="180">
        <v>3.61</v>
      </c>
      <c r="F21" s="214">
        <v>59</v>
      </c>
      <c r="G21" s="382">
        <f t="shared" si="0"/>
        <v>59</v>
      </c>
      <c r="I21" s="116"/>
      <c r="J21" s="116"/>
      <c r="L21" s="116"/>
    </row>
    <row r="22" spans="1:12" x14ac:dyDescent="0.25">
      <c r="A22" s="117">
        <v>8</v>
      </c>
      <c r="B22" s="89" t="s">
        <v>10</v>
      </c>
      <c r="C22" s="213">
        <v>105</v>
      </c>
      <c r="D22" s="181">
        <v>3.4666666666666668</v>
      </c>
      <c r="E22" s="180">
        <v>3.61</v>
      </c>
      <c r="F22" s="214">
        <v>76</v>
      </c>
      <c r="G22" s="381">
        <f t="shared" si="0"/>
        <v>76</v>
      </c>
      <c r="I22" s="116"/>
      <c r="J22" s="116"/>
      <c r="L22" s="116"/>
    </row>
    <row r="23" spans="1:12" x14ac:dyDescent="0.25">
      <c r="A23" s="117">
        <v>9</v>
      </c>
      <c r="B23" s="89" t="s">
        <v>12</v>
      </c>
      <c r="C23" s="213">
        <v>60</v>
      </c>
      <c r="D23" s="181">
        <v>3.4333333333333331</v>
      </c>
      <c r="E23" s="180">
        <v>3.61</v>
      </c>
      <c r="F23" s="214">
        <v>86</v>
      </c>
      <c r="G23" s="381">
        <f t="shared" si="0"/>
        <v>86</v>
      </c>
      <c r="I23" s="116"/>
      <c r="J23" s="116"/>
      <c r="L23" s="116"/>
    </row>
    <row r="24" spans="1:12" x14ac:dyDescent="0.25">
      <c r="A24" s="117">
        <v>10</v>
      </c>
      <c r="B24" s="42" t="s">
        <v>8</v>
      </c>
      <c r="C24" s="158">
        <v>58</v>
      </c>
      <c r="D24" s="161">
        <v>3.4310344827586206</v>
      </c>
      <c r="E24" s="118">
        <v>3.61</v>
      </c>
      <c r="F24" s="173">
        <v>87</v>
      </c>
      <c r="G24" s="381">
        <f t="shared" si="0"/>
        <v>87</v>
      </c>
      <c r="I24" s="116"/>
      <c r="J24" s="116"/>
      <c r="L24" s="116"/>
    </row>
    <row r="25" spans="1:12" x14ac:dyDescent="0.25">
      <c r="A25" s="117">
        <v>11</v>
      </c>
      <c r="B25" s="89" t="s">
        <v>7</v>
      </c>
      <c r="C25" s="213">
        <v>42</v>
      </c>
      <c r="D25" s="181">
        <v>3.3333333333333335</v>
      </c>
      <c r="E25" s="180">
        <v>3.61</v>
      </c>
      <c r="F25" s="214">
        <v>98</v>
      </c>
      <c r="G25" s="381">
        <f t="shared" si="0"/>
        <v>98</v>
      </c>
      <c r="I25" s="116"/>
      <c r="J25" s="116"/>
      <c r="L25" s="116"/>
    </row>
    <row r="26" spans="1:12" ht="15.75" thickBot="1" x14ac:dyDescent="0.3">
      <c r="A26" s="117">
        <v>12</v>
      </c>
      <c r="B26" s="89" t="s">
        <v>9</v>
      </c>
      <c r="C26" s="213">
        <v>51</v>
      </c>
      <c r="D26" s="181">
        <v>3.3137254901960786</v>
      </c>
      <c r="E26" s="180">
        <v>3.61</v>
      </c>
      <c r="F26" s="214">
        <v>99</v>
      </c>
      <c r="G26" s="381">
        <f t="shared" si="0"/>
        <v>99</v>
      </c>
      <c r="I26" s="116"/>
      <c r="J26" s="116"/>
      <c r="L26" s="116"/>
    </row>
    <row r="27" spans="1:12" ht="15.75" thickBot="1" x14ac:dyDescent="0.3">
      <c r="A27" s="109"/>
      <c r="B27" s="123" t="s">
        <v>119</v>
      </c>
      <c r="C27" s="124">
        <f>SUM(C28:C44)</f>
        <v>1348</v>
      </c>
      <c r="D27" s="125">
        <f>AVERAGE(D28:D44)</f>
        <v>3.4714308896339086</v>
      </c>
      <c r="E27" s="147">
        <v>3.61</v>
      </c>
      <c r="F27" s="127"/>
      <c r="G27" s="384"/>
      <c r="I27" s="116"/>
      <c r="J27" s="116"/>
      <c r="L27" s="116"/>
    </row>
    <row r="28" spans="1:12" x14ac:dyDescent="0.25">
      <c r="A28" s="114">
        <v>1</v>
      </c>
      <c r="B28" s="42" t="s">
        <v>73</v>
      </c>
      <c r="C28" s="158">
        <v>82</v>
      </c>
      <c r="D28" s="161">
        <v>3.7195121951219514</v>
      </c>
      <c r="E28" s="118">
        <v>3.61</v>
      </c>
      <c r="F28" s="173">
        <v>22</v>
      </c>
      <c r="G28" s="386">
        <f t="shared" si="0"/>
        <v>22</v>
      </c>
      <c r="I28" s="116"/>
      <c r="J28" s="116"/>
      <c r="L28" s="116"/>
    </row>
    <row r="29" spans="1:12" x14ac:dyDescent="0.25">
      <c r="A29" s="117">
        <v>2</v>
      </c>
      <c r="B29" s="89" t="s">
        <v>74</v>
      </c>
      <c r="C29" s="213">
        <v>122</v>
      </c>
      <c r="D29" s="181">
        <v>3.7049180327868854</v>
      </c>
      <c r="E29" s="180">
        <v>3.61</v>
      </c>
      <c r="F29" s="214">
        <v>25</v>
      </c>
      <c r="G29" s="381">
        <f t="shared" si="0"/>
        <v>25</v>
      </c>
      <c r="I29" s="116"/>
      <c r="J29" s="116"/>
      <c r="L29" s="116"/>
    </row>
    <row r="30" spans="1:12" x14ac:dyDescent="0.25">
      <c r="A30" s="117">
        <v>3</v>
      </c>
      <c r="B30" s="42" t="s">
        <v>19</v>
      </c>
      <c r="C30" s="158">
        <v>74</v>
      </c>
      <c r="D30" s="161">
        <v>3.7027027027027026</v>
      </c>
      <c r="E30" s="118">
        <v>3.61</v>
      </c>
      <c r="F30" s="173">
        <v>26</v>
      </c>
      <c r="G30" s="381">
        <f t="shared" si="0"/>
        <v>26</v>
      </c>
      <c r="I30" s="116"/>
      <c r="J30" s="116"/>
      <c r="L30" s="116"/>
    </row>
    <row r="31" spans="1:12" x14ac:dyDescent="0.25">
      <c r="A31" s="117">
        <v>4</v>
      </c>
      <c r="B31" s="89" t="s">
        <v>128</v>
      </c>
      <c r="C31" s="213">
        <v>84</v>
      </c>
      <c r="D31" s="181">
        <v>3.7023809523809526</v>
      </c>
      <c r="E31" s="180">
        <v>3.61</v>
      </c>
      <c r="F31" s="214">
        <v>27</v>
      </c>
      <c r="G31" s="381">
        <f t="shared" si="0"/>
        <v>27</v>
      </c>
      <c r="I31" s="116"/>
      <c r="J31" s="116"/>
      <c r="L31" s="116"/>
    </row>
    <row r="32" spans="1:12" x14ac:dyDescent="0.25">
      <c r="A32" s="117">
        <v>5</v>
      </c>
      <c r="B32" s="42" t="s">
        <v>18</v>
      </c>
      <c r="C32" s="158">
        <v>122</v>
      </c>
      <c r="D32" s="161">
        <v>3.622950819672131</v>
      </c>
      <c r="E32" s="118">
        <v>3.61</v>
      </c>
      <c r="F32" s="173">
        <v>45</v>
      </c>
      <c r="G32" s="381">
        <f t="shared" si="0"/>
        <v>45</v>
      </c>
      <c r="I32" s="116"/>
      <c r="J32" s="116"/>
      <c r="L32" s="116"/>
    </row>
    <row r="33" spans="1:12" x14ac:dyDescent="0.25">
      <c r="A33" s="117">
        <v>6</v>
      </c>
      <c r="B33" s="42" t="s">
        <v>92</v>
      </c>
      <c r="C33" s="158">
        <v>100</v>
      </c>
      <c r="D33" s="161">
        <v>3.58</v>
      </c>
      <c r="E33" s="118">
        <v>3.61</v>
      </c>
      <c r="F33" s="173">
        <v>53</v>
      </c>
      <c r="G33" s="381">
        <f t="shared" si="0"/>
        <v>53</v>
      </c>
      <c r="I33" s="116"/>
      <c r="J33" s="116"/>
      <c r="L33" s="116"/>
    </row>
    <row r="34" spans="1:12" x14ac:dyDescent="0.25">
      <c r="A34" s="117">
        <v>7</v>
      </c>
      <c r="B34" s="42" t="s">
        <v>81</v>
      </c>
      <c r="C34" s="158">
        <v>87</v>
      </c>
      <c r="D34" s="161">
        <v>3.5517241379310347</v>
      </c>
      <c r="E34" s="118">
        <v>3.61</v>
      </c>
      <c r="F34" s="173">
        <v>61</v>
      </c>
      <c r="G34" s="381">
        <f t="shared" si="0"/>
        <v>61</v>
      </c>
      <c r="I34" s="116"/>
      <c r="J34" s="116"/>
      <c r="L34" s="116"/>
    </row>
    <row r="35" spans="1:12" x14ac:dyDescent="0.25">
      <c r="A35" s="117">
        <v>8</v>
      </c>
      <c r="B35" s="89" t="s">
        <v>21</v>
      </c>
      <c r="C35" s="213">
        <v>126</v>
      </c>
      <c r="D35" s="181">
        <v>3.5</v>
      </c>
      <c r="E35" s="180">
        <v>3.61</v>
      </c>
      <c r="F35" s="214">
        <v>69</v>
      </c>
      <c r="G35" s="381">
        <f t="shared" si="0"/>
        <v>69</v>
      </c>
      <c r="I35" s="116"/>
      <c r="J35" s="116"/>
      <c r="L35" s="116"/>
    </row>
    <row r="36" spans="1:12" x14ac:dyDescent="0.25">
      <c r="A36" s="117">
        <v>9</v>
      </c>
      <c r="B36" s="42" t="s">
        <v>14</v>
      </c>
      <c r="C36" s="158">
        <v>75</v>
      </c>
      <c r="D36" s="161">
        <v>3.48</v>
      </c>
      <c r="E36" s="118">
        <v>3.61</v>
      </c>
      <c r="F36" s="173">
        <v>74</v>
      </c>
      <c r="G36" s="381">
        <f t="shared" si="0"/>
        <v>74</v>
      </c>
      <c r="I36" s="116"/>
      <c r="J36" s="116"/>
      <c r="L36" s="116"/>
    </row>
    <row r="37" spans="1:12" x14ac:dyDescent="0.25">
      <c r="A37" s="117">
        <v>10</v>
      </c>
      <c r="B37" s="89" t="s">
        <v>22</v>
      </c>
      <c r="C37" s="213">
        <v>117</v>
      </c>
      <c r="D37" s="181">
        <v>3.4188034188034186</v>
      </c>
      <c r="E37" s="180">
        <v>3.61</v>
      </c>
      <c r="F37" s="214">
        <v>88</v>
      </c>
      <c r="G37" s="381">
        <f t="shared" si="0"/>
        <v>88</v>
      </c>
      <c r="I37" s="116"/>
      <c r="J37" s="116"/>
      <c r="L37" s="116"/>
    </row>
    <row r="38" spans="1:12" x14ac:dyDescent="0.25">
      <c r="A38" s="117">
        <v>11</v>
      </c>
      <c r="B38" s="89" t="s">
        <v>16</v>
      </c>
      <c r="C38" s="213">
        <v>65</v>
      </c>
      <c r="D38" s="181">
        <v>3.4153846153846152</v>
      </c>
      <c r="E38" s="180">
        <v>3.61</v>
      </c>
      <c r="F38" s="214">
        <v>89</v>
      </c>
      <c r="G38" s="381">
        <f t="shared" si="0"/>
        <v>89</v>
      </c>
      <c r="I38" s="116"/>
      <c r="J38" s="116"/>
      <c r="L38" s="116"/>
    </row>
    <row r="39" spans="1:12" x14ac:dyDescent="0.25">
      <c r="A39" s="117">
        <v>12</v>
      </c>
      <c r="B39" s="89" t="s">
        <v>15</v>
      </c>
      <c r="C39" s="213">
        <v>52</v>
      </c>
      <c r="D39" s="181">
        <v>3.2884615384615383</v>
      </c>
      <c r="E39" s="180">
        <v>3.61</v>
      </c>
      <c r="F39" s="214">
        <v>102</v>
      </c>
      <c r="G39" s="381">
        <f t="shared" si="0"/>
        <v>102</v>
      </c>
      <c r="I39" s="116"/>
      <c r="J39" s="116"/>
      <c r="L39" s="116"/>
    </row>
    <row r="40" spans="1:12" x14ac:dyDescent="0.25">
      <c r="A40" s="117">
        <v>13</v>
      </c>
      <c r="B40" s="89" t="s">
        <v>17</v>
      </c>
      <c r="C40" s="213">
        <v>28</v>
      </c>
      <c r="D40" s="181">
        <v>3.2857142857142856</v>
      </c>
      <c r="E40" s="180">
        <v>3.61</v>
      </c>
      <c r="F40" s="214">
        <v>103</v>
      </c>
      <c r="G40" s="381">
        <f t="shared" si="0"/>
        <v>103</v>
      </c>
      <c r="I40" s="116"/>
      <c r="J40" s="116"/>
      <c r="L40" s="116"/>
    </row>
    <row r="41" spans="1:12" x14ac:dyDescent="0.25">
      <c r="A41" s="117">
        <v>14</v>
      </c>
      <c r="B41" s="89" t="s">
        <v>20</v>
      </c>
      <c r="C41" s="213">
        <v>61</v>
      </c>
      <c r="D41" s="181">
        <v>3.278688524590164</v>
      </c>
      <c r="E41" s="180">
        <v>3.61</v>
      </c>
      <c r="F41" s="214">
        <v>104</v>
      </c>
      <c r="G41" s="381">
        <f t="shared" si="0"/>
        <v>104</v>
      </c>
      <c r="I41" s="116"/>
      <c r="J41" s="116"/>
      <c r="L41" s="116"/>
    </row>
    <row r="42" spans="1:12" x14ac:dyDescent="0.25">
      <c r="A42" s="117">
        <v>15</v>
      </c>
      <c r="B42" s="42" t="s">
        <v>93</v>
      </c>
      <c r="C42" s="158">
        <v>54</v>
      </c>
      <c r="D42" s="161">
        <v>3.2777777777777777</v>
      </c>
      <c r="E42" s="118">
        <v>3.61</v>
      </c>
      <c r="F42" s="173">
        <v>105</v>
      </c>
      <c r="G42" s="381">
        <f t="shared" si="0"/>
        <v>105</v>
      </c>
      <c r="I42" s="116"/>
      <c r="J42" s="116"/>
      <c r="L42" s="116"/>
    </row>
    <row r="43" spans="1:12" x14ac:dyDescent="0.25">
      <c r="A43" s="117">
        <v>16</v>
      </c>
      <c r="B43" s="42" t="s">
        <v>13</v>
      </c>
      <c r="C43" s="158">
        <v>49</v>
      </c>
      <c r="D43" s="161">
        <v>3.2653061224489797</v>
      </c>
      <c r="E43" s="118">
        <v>3.61</v>
      </c>
      <c r="F43" s="173">
        <v>106</v>
      </c>
      <c r="G43" s="381">
        <f t="shared" si="0"/>
        <v>106</v>
      </c>
      <c r="I43" s="116"/>
      <c r="J43" s="116"/>
      <c r="L43" s="116"/>
    </row>
    <row r="44" spans="1:12" ht="15.75" thickBot="1" x14ac:dyDescent="0.3">
      <c r="A44" s="117">
        <v>17</v>
      </c>
      <c r="B44" s="89" t="s">
        <v>95</v>
      </c>
      <c r="C44" s="213">
        <v>50</v>
      </c>
      <c r="D44" s="181">
        <v>3.22</v>
      </c>
      <c r="E44" s="180">
        <v>3.61</v>
      </c>
      <c r="F44" s="214">
        <v>108</v>
      </c>
      <c r="G44" s="381">
        <f t="shared" si="0"/>
        <v>108</v>
      </c>
      <c r="I44" s="116"/>
      <c r="J44" s="116"/>
      <c r="L44" s="116"/>
    </row>
    <row r="45" spans="1:12" ht="15.75" thickBot="1" x14ac:dyDescent="0.3">
      <c r="A45" s="109"/>
      <c r="B45" s="123" t="s">
        <v>120</v>
      </c>
      <c r="C45" s="124">
        <f>SUM(C46:C64)</f>
        <v>1491</v>
      </c>
      <c r="D45" s="125">
        <f>AVERAGE(D46:D64)</f>
        <v>3.603504851526143</v>
      </c>
      <c r="E45" s="147">
        <v>3.61</v>
      </c>
      <c r="F45" s="127"/>
      <c r="G45" s="384"/>
      <c r="I45" s="116"/>
      <c r="J45" s="116"/>
      <c r="L45" s="116"/>
    </row>
    <row r="46" spans="1:12" x14ac:dyDescent="0.25">
      <c r="A46" s="114">
        <v>1</v>
      </c>
      <c r="B46" s="42" t="s">
        <v>77</v>
      </c>
      <c r="C46" s="158">
        <v>162</v>
      </c>
      <c r="D46" s="161">
        <v>3.9567901234567899</v>
      </c>
      <c r="E46" s="118">
        <v>3.61</v>
      </c>
      <c r="F46" s="173">
        <v>5</v>
      </c>
      <c r="G46" s="386">
        <f t="shared" si="0"/>
        <v>5</v>
      </c>
      <c r="I46" s="116"/>
      <c r="J46" s="116"/>
      <c r="L46" s="116"/>
    </row>
    <row r="47" spans="1:12" x14ac:dyDescent="0.25">
      <c r="A47" s="117">
        <v>2</v>
      </c>
      <c r="B47" s="42" t="s">
        <v>130</v>
      </c>
      <c r="C47" s="158">
        <v>80</v>
      </c>
      <c r="D47" s="161">
        <v>3.9375</v>
      </c>
      <c r="E47" s="118">
        <v>3.61</v>
      </c>
      <c r="F47" s="173">
        <v>6</v>
      </c>
      <c r="G47" s="381">
        <f t="shared" si="0"/>
        <v>6</v>
      </c>
      <c r="I47" s="116"/>
      <c r="J47" s="116"/>
      <c r="L47" s="116"/>
    </row>
    <row r="48" spans="1:12" x14ac:dyDescent="0.25">
      <c r="A48" s="117">
        <v>3</v>
      </c>
      <c r="B48" s="42" t="s">
        <v>25</v>
      </c>
      <c r="C48" s="158">
        <v>77</v>
      </c>
      <c r="D48" s="161">
        <v>3.8961038961038961</v>
      </c>
      <c r="E48" s="118">
        <v>3.61</v>
      </c>
      <c r="F48" s="173">
        <v>8</v>
      </c>
      <c r="G48" s="381">
        <f t="shared" si="0"/>
        <v>8</v>
      </c>
      <c r="I48" s="116"/>
      <c r="J48" s="116"/>
      <c r="L48" s="116"/>
    </row>
    <row r="49" spans="1:12" x14ac:dyDescent="0.25">
      <c r="A49" s="117">
        <v>4</v>
      </c>
      <c r="B49" s="42" t="s">
        <v>68</v>
      </c>
      <c r="C49" s="158">
        <v>157</v>
      </c>
      <c r="D49" s="161">
        <v>3.8471337579617835</v>
      </c>
      <c r="E49" s="118">
        <v>3.61</v>
      </c>
      <c r="F49" s="173">
        <v>12</v>
      </c>
      <c r="G49" s="381">
        <f t="shared" si="0"/>
        <v>12</v>
      </c>
      <c r="I49" s="116"/>
      <c r="J49" s="116"/>
      <c r="L49" s="116"/>
    </row>
    <row r="50" spans="1:12" ht="15" customHeight="1" x14ac:dyDescent="0.25">
      <c r="A50" s="117">
        <v>5</v>
      </c>
      <c r="B50" s="42" t="s">
        <v>150</v>
      </c>
      <c r="C50" s="158">
        <v>52</v>
      </c>
      <c r="D50" s="161">
        <v>3.7115384615384617</v>
      </c>
      <c r="E50" s="118">
        <v>3.61</v>
      </c>
      <c r="F50" s="173">
        <v>23</v>
      </c>
      <c r="G50" s="381">
        <f t="shared" si="0"/>
        <v>23</v>
      </c>
      <c r="I50" s="116"/>
      <c r="J50" s="116"/>
      <c r="L50" s="116"/>
    </row>
    <row r="51" spans="1:12" x14ac:dyDescent="0.25">
      <c r="A51" s="117">
        <v>6</v>
      </c>
      <c r="B51" s="42" t="s">
        <v>27</v>
      </c>
      <c r="C51" s="158">
        <v>50</v>
      </c>
      <c r="D51" s="161">
        <v>3.66</v>
      </c>
      <c r="E51" s="118">
        <v>3.61</v>
      </c>
      <c r="F51" s="173">
        <v>35</v>
      </c>
      <c r="G51" s="381">
        <f t="shared" si="0"/>
        <v>35</v>
      </c>
      <c r="I51" s="116"/>
      <c r="J51" s="116"/>
      <c r="L51" s="116"/>
    </row>
    <row r="52" spans="1:12" x14ac:dyDescent="0.25">
      <c r="A52" s="117">
        <v>7</v>
      </c>
      <c r="B52" s="42" t="s">
        <v>31</v>
      </c>
      <c r="C52" s="158">
        <v>97</v>
      </c>
      <c r="D52" s="161">
        <v>3.6494845360824741</v>
      </c>
      <c r="E52" s="118">
        <v>3.61</v>
      </c>
      <c r="F52" s="173">
        <v>37</v>
      </c>
      <c r="G52" s="381">
        <f t="shared" si="0"/>
        <v>37</v>
      </c>
      <c r="I52" s="116"/>
      <c r="J52" s="116"/>
      <c r="L52" s="116"/>
    </row>
    <row r="53" spans="1:12" x14ac:dyDescent="0.25">
      <c r="A53" s="117">
        <v>8</v>
      </c>
      <c r="B53" s="42" t="s">
        <v>105</v>
      </c>
      <c r="C53" s="158">
        <v>192</v>
      </c>
      <c r="D53" s="161">
        <v>3.6458333333333335</v>
      </c>
      <c r="E53" s="118">
        <v>3.61</v>
      </c>
      <c r="F53" s="173">
        <v>39</v>
      </c>
      <c r="G53" s="381">
        <f t="shared" si="0"/>
        <v>39</v>
      </c>
      <c r="I53" s="116"/>
      <c r="J53" s="116"/>
      <c r="L53" s="116"/>
    </row>
    <row r="54" spans="1:12" x14ac:dyDescent="0.25">
      <c r="A54" s="117">
        <v>9</v>
      </c>
      <c r="B54" s="42" t="s">
        <v>85</v>
      </c>
      <c r="C54" s="158">
        <v>19</v>
      </c>
      <c r="D54" s="161">
        <v>3.6315789473684212</v>
      </c>
      <c r="E54" s="118">
        <v>3.61</v>
      </c>
      <c r="F54" s="173">
        <v>42</v>
      </c>
      <c r="G54" s="381">
        <f t="shared" si="0"/>
        <v>42</v>
      </c>
      <c r="I54" s="116"/>
      <c r="J54" s="116"/>
      <c r="L54" s="116"/>
    </row>
    <row r="55" spans="1:12" x14ac:dyDescent="0.25">
      <c r="A55" s="117">
        <v>10</v>
      </c>
      <c r="B55" s="42" t="s">
        <v>26</v>
      </c>
      <c r="C55" s="158">
        <v>74</v>
      </c>
      <c r="D55" s="161">
        <v>3.6081081081081079</v>
      </c>
      <c r="E55" s="118">
        <v>3.61</v>
      </c>
      <c r="F55" s="173">
        <v>46</v>
      </c>
      <c r="G55" s="381">
        <f t="shared" si="0"/>
        <v>46</v>
      </c>
      <c r="I55" s="116"/>
      <c r="J55" s="116"/>
      <c r="L55" s="116"/>
    </row>
    <row r="56" spans="1:12" x14ac:dyDescent="0.25">
      <c r="A56" s="117">
        <v>11</v>
      </c>
      <c r="B56" s="42" t="s">
        <v>24</v>
      </c>
      <c r="C56" s="158">
        <v>117</v>
      </c>
      <c r="D56" s="161">
        <v>3.5897435897435899</v>
      </c>
      <c r="E56" s="118">
        <v>3.61</v>
      </c>
      <c r="F56" s="173">
        <v>50</v>
      </c>
      <c r="G56" s="381">
        <f t="shared" si="0"/>
        <v>50</v>
      </c>
      <c r="I56" s="116"/>
      <c r="J56" s="116"/>
      <c r="L56" s="116"/>
    </row>
    <row r="57" spans="1:12" x14ac:dyDescent="0.25">
      <c r="A57" s="117">
        <v>12</v>
      </c>
      <c r="B57" s="42" t="s">
        <v>23</v>
      </c>
      <c r="C57" s="158">
        <v>59</v>
      </c>
      <c r="D57" s="161">
        <v>3.5762711864406778</v>
      </c>
      <c r="E57" s="118">
        <v>3.61</v>
      </c>
      <c r="F57" s="173">
        <v>56</v>
      </c>
      <c r="G57" s="381">
        <f t="shared" si="0"/>
        <v>56</v>
      </c>
      <c r="I57" s="116"/>
      <c r="J57" s="116"/>
      <c r="L57" s="116"/>
    </row>
    <row r="58" spans="1:12" x14ac:dyDescent="0.25">
      <c r="A58" s="117">
        <v>13</v>
      </c>
      <c r="B58" s="89" t="s">
        <v>29</v>
      </c>
      <c r="C58" s="213">
        <v>68</v>
      </c>
      <c r="D58" s="181">
        <v>3.5</v>
      </c>
      <c r="E58" s="180">
        <v>3.61</v>
      </c>
      <c r="F58" s="214">
        <v>70</v>
      </c>
      <c r="G58" s="381">
        <f t="shared" si="0"/>
        <v>70</v>
      </c>
      <c r="I58" s="116"/>
      <c r="J58" s="116"/>
      <c r="L58" s="116"/>
    </row>
    <row r="59" spans="1:12" x14ac:dyDescent="0.25">
      <c r="A59" s="117">
        <v>14</v>
      </c>
      <c r="B59" s="42" t="s">
        <v>83</v>
      </c>
      <c r="C59" s="158">
        <v>56</v>
      </c>
      <c r="D59" s="161">
        <v>3.5</v>
      </c>
      <c r="E59" s="118">
        <v>3.61</v>
      </c>
      <c r="F59" s="173">
        <v>71</v>
      </c>
      <c r="G59" s="381">
        <f t="shared" si="0"/>
        <v>71</v>
      </c>
      <c r="I59" s="116"/>
      <c r="J59" s="116"/>
      <c r="L59" s="116"/>
    </row>
    <row r="60" spans="1:12" x14ac:dyDescent="0.25">
      <c r="A60" s="117">
        <v>15</v>
      </c>
      <c r="B60" s="42" t="s">
        <v>129</v>
      </c>
      <c r="C60" s="158">
        <v>33</v>
      </c>
      <c r="D60" s="161">
        <v>3.4545454545454546</v>
      </c>
      <c r="E60" s="118">
        <v>3.61</v>
      </c>
      <c r="F60" s="173">
        <v>79</v>
      </c>
      <c r="G60" s="381">
        <f t="shared" si="0"/>
        <v>79</v>
      </c>
      <c r="I60" s="116"/>
      <c r="J60" s="116"/>
      <c r="L60" s="116"/>
    </row>
    <row r="61" spans="1:12" x14ac:dyDescent="0.25">
      <c r="A61" s="117">
        <v>16</v>
      </c>
      <c r="B61" s="43" t="s">
        <v>28</v>
      </c>
      <c r="C61" s="169">
        <v>55</v>
      </c>
      <c r="D61" s="170">
        <v>3.4</v>
      </c>
      <c r="E61" s="128">
        <v>3.61</v>
      </c>
      <c r="F61" s="178">
        <v>91</v>
      </c>
      <c r="G61" s="381">
        <f t="shared" si="0"/>
        <v>91</v>
      </c>
      <c r="I61" s="116"/>
      <c r="J61" s="116"/>
      <c r="L61" s="116"/>
    </row>
    <row r="62" spans="1:12" x14ac:dyDescent="0.25">
      <c r="A62" s="117">
        <v>17</v>
      </c>
      <c r="B62" s="42" t="s">
        <v>30</v>
      </c>
      <c r="C62" s="158">
        <v>69</v>
      </c>
      <c r="D62" s="161">
        <v>3.36231884057971</v>
      </c>
      <c r="E62" s="118">
        <v>3.61</v>
      </c>
      <c r="F62" s="173">
        <v>96</v>
      </c>
      <c r="G62" s="381">
        <f t="shared" si="0"/>
        <v>96</v>
      </c>
      <c r="I62" s="116"/>
      <c r="J62" s="116"/>
      <c r="L62" s="116"/>
    </row>
    <row r="63" spans="1:12" x14ac:dyDescent="0.25">
      <c r="A63" s="117">
        <v>18</v>
      </c>
      <c r="B63" s="42" t="s">
        <v>90</v>
      </c>
      <c r="C63" s="158">
        <v>23</v>
      </c>
      <c r="D63" s="161">
        <v>3.3043478260869565</v>
      </c>
      <c r="E63" s="118">
        <v>3.61</v>
      </c>
      <c r="F63" s="173">
        <v>101</v>
      </c>
      <c r="G63" s="382">
        <f t="shared" si="0"/>
        <v>101</v>
      </c>
      <c r="I63" s="116"/>
      <c r="J63" s="116"/>
      <c r="L63" s="116"/>
    </row>
    <row r="64" spans="1:12" ht="15.75" thickBot="1" x14ac:dyDescent="0.3">
      <c r="A64" s="129">
        <v>19</v>
      </c>
      <c r="B64" s="42" t="s">
        <v>89</v>
      </c>
      <c r="C64" s="158">
        <v>51</v>
      </c>
      <c r="D64" s="161">
        <v>3.2352941176470589</v>
      </c>
      <c r="E64" s="118">
        <v>3.61</v>
      </c>
      <c r="F64" s="173">
        <v>107</v>
      </c>
      <c r="G64" s="393">
        <f t="shared" si="0"/>
        <v>107</v>
      </c>
      <c r="I64" s="116"/>
      <c r="J64" s="116"/>
      <c r="L64" s="116"/>
    </row>
    <row r="65" spans="1:12" ht="15.75" thickBot="1" x14ac:dyDescent="0.3">
      <c r="A65" s="109"/>
      <c r="B65" s="121" t="s">
        <v>121</v>
      </c>
      <c r="C65" s="122">
        <f>SUM(C66:C79)</f>
        <v>1294</v>
      </c>
      <c r="D65" s="111">
        <f>AVERAGE(D66:D79)</f>
        <v>3.5567346486531042</v>
      </c>
      <c r="E65" s="62">
        <v>3.61</v>
      </c>
      <c r="F65" s="113"/>
      <c r="G65" s="384"/>
      <c r="I65" s="116"/>
      <c r="J65" s="116"/>
      <c r="L65" s="116"/>
    </row>
    <row r="66" spans="1:12" x14ac:dyDescent="0.25">
      <c r="A66" s="130">
        <v>1</v>
      </c>
      <c r="B66" s="42" t="s">
        <v>151</v>
      </c>
      <c r="C66" s="158">
        <v>128</v>
      </c>
      <c r="D66" s="161">
        <v>3.7265625</v>
      </c>
      <c r="E66" s="118">
        <v>3.61</v>
      </c>
      <c r="F66" s="173">
        <v>19</v>
      </c>
      <c r="G66" s="395">
        <f t="shared" si="0"/>
        <v>19</v>
      </c>
      <c r="I66" s="116"/>
      <c r="J66" s="116"/>
      <c r="L66" s="116"/>
    </row>
    <row r="67" spans="1:12" x14ac:dyDescent="0.25">
      <c r="A67" s="117">
        <v>2</v>
      </c>
      <c r="B67" s="42" t="s">
        <v>71</v>
      </c>
      <c r="C67" s="158">
        <v>79</v>
      </c>
      <c r="D67" s="161">
        <v>3.721518987341772</v>
      </c>
      <c r="E67" s="118">
        <v>3.61</v>
      </c>
      <c r="F67" s="173">
        <v>21</v>
      </c>
      <c r="G67" s="381">
        <f t="shared" ref="G67:G120" si="1">F67</f>
        <v>21</v>
      </c>
      <c r="I67" s="116"/>
      <c r="J67" s="116"/>
      <c r="L67" s="116"/>
    </row>
    <row r="68" spans="1:12" x14ac:dyDescent="0.25">
      <c r="A68" s="117">
        <v>3</v>
      </c>
      <c r="B68" s="42" t="s">
        <v>106</v>
      </c>
      <c r="C68" s="158">
        <v>76</v>
      </c>
      <c r="D68" s="161">
        <v>3.6973684210526314</v>
      </c>
      <c r="E68" s="118">
        <v>3.61</v>
      </c>
      <c r="F68" s="173">
        <v>31</v>
      </c>
      <c r="G68" s="381">
        <f t="shared" si="1"/>
        <v>31</v>
      </c>
      <c r="I68" s="116"/>
      <c r="J68" s="116"/>
      <c r="L68" s="116"/>
    </row>
    <row r="69" spans="1:12" x14ac:dyDescent="0.25">
      <c r="A69" s="117">
        <v>4</v>
      </c>
      <c r="B69" s="42" t="s">
        <v>75</v>
      </c>
      <c r="C69" s="158">
        <v>74</v>
      </c>
      <c r="D69" s="161">
        <v>3.6486486486486487</v>
      </c>
      <c r="E69" s="118">
        <v>3.61</v>
      </c>
      <c r="F69" s="173">
        <v>38</v>
      </c>
      <c r="G69" s="381">
        <f t="shared" si="1"/>
        <v>38</v>
      </c>
      <c r="I69" s="116"/>
      <c r="J69" s="116"/>
      <c r="L69" s="116"/>
    </row>
    <row r="70" spans="1:12" x14ac:dyDescent="0.25">
      <c r="A70" s="117">
        <v>5</v>
      </c>
      <c r="B70" s="42" t="s">
        <v>82</v>
      </c>
      <c r="C70" s="158">
        <v>185</v>
      </c>
      <c r="D70" s="161">
        <v>3.6324324324324326</v>
      </c>
      <c r="E70" s="118">
        <v>3.61</v>
      </c>
      <c r="F70" s="173">
        <v>41</v>
      </c>
      <c r="G70" s="381">
        <f t="shared" si="1"/>
        <v>41</v>
      </c>
      <c r="I70" s="116"/>
      <c r="J70" s="116"/>
      <c r="L70" s="116"/>
    </row>
    <row r="71" spans="1:12" x14ac:dyDescent="0.25">
      <c r="A71" s="117">
        <v>6</v>
      </c>
      <c r="B71" s="42" t="s">
        <v>87</v>
      </c>
      <c r="C71" s="158">
        <v>83</v>
      </c>
      <c r="D71" s="161">
        <v>3.6265060240963853</v>
      </c>
      <c r="E71" s="118">
        <v>3.61</v>
      </c>
      <c r="F71" s="173">
        <v>43</v>
      </c>
      <c r="G71" s="381">
        <f t="shared" si="1"/>
        <v>43</v>
      </c>
      <c r="I71" s="116"/>
      <c r="J71" s="116"/>
      <c r="L71" s="116"/>
    </row>
    <row r="72" spans="1:12" x14ac:dyDescent="0.25">
      <c r="A72" s="117">
        <v>7</v>
      </c>
      <c r="B72" s="42" t="s">
        <v>116</v>
      </c>
      <c r="C72" s="158">
        <v>71</v>
      </c>
      <c r="D72" s="161">
        <v>3.5774647887323945</v>
      </c>
      <c r="E72" s="118">
        <v>3.61</v>
      </c>
      <c r="F72" s="173">
        <v>54</v>
      </c>
      <c r="G72" s="381">
        <f t="shared" si="1"/>
        <v>54</v>
      </c>
      <c r="I72" s="116"/>
      <c r="J72" s="116"/>
      <c r="L72" s="116"/>
    </row>
    <row r="73" spans="1:12" x14ac:dyDescent="0.25">
      <c r="A73" s="117">
        <v>8</v>
      </c>
      <c r="B73" s="42" t="s">
        <v>32</v>
      </c>
      <c r="C73" s="158">
        <v>136</v>
      </c>
      <c r="D73" s="161">
        <v>3.5735294117647061</v>
      </c>
      <c r="E73" s="118">
        <v>3.61</v>
      </c>
      <c r="F73" s="173">
        <v>57</v>
      </c>
      <c r="G73" s="381">
        <f t="shared" si="1"/>
        <v>57</v>
      </c>
      <c r="I73" s="116"/>
      <c r="J73" s="116"/>
      <c r="L73" s="116"/>
    </row>
    <row r="74" spans="1:12" x14ac:dyDescent="0.25">
      <c r="A74" s="117">
        <v>9</v>
      </c>
      <c r="B74" s="42" t="s">
        <v>107</v>
      </c>
      <c r="C74" s="158">
        <v>95</v>
      </c>
      <c r="D74" s="161">
        <v>3.5368421052631578</v>
      </c>
      <c r="E74" s="118">
        <v>3.61</v>
      </c>
      <c r="F74" s="173">
        <v>63</v>
      </c>
      <c r="G74" s="381">
        <f t="shared" si="1"/>
        <v>63</v>
      </c>
      <c r="I74" s="116"/>
      <c r="J74" s="116"/>
      <c r="L74" s="116"/>
    </row>
    <row r="75" spans="1:12" x14ac:dyDescent="0.25">
      <c r="A75" s="117">
        <v>10</v>
      </c>
      <c r="B75" s="42" t="s">
        <v>79</v>
      </c>
      <c r="C75" s="158">
        <v>55</v>
      </c>
      <c r="D75" s="161">
        <v>3.5090909090909093</v>
      </c>
      <c r="E75" s="118">
        <v>3.61</v>
      </c>
      <c r="F75" s="173">
        <v>67</v>
      </c>
      <c r="G75" s="381">
        <f t="shared" si="1"/>
        <v>67</v>
      </c>
      <c r="I75" s="116"/>
      <c r="J75" s="116"/>
      <c r="L75" s="116"/>
    </row>
    <row r="76" spans="1:12" x14ac:dyDescent="0.25">
      <c r="A76" s="117">
        <v>11</v>
      </c>
      <c r="B76" s="42" t="s">
        <v>33</v>
      </c>
      <c r="C76" s="158">
        <v>74</v>
      </c>
      <c r="D76" s="161">
        <v>3.4459459459459461</v>
      </c>
      <c r="E76" s="118">
        <v>3.61</v>
      </c>
      <c r="F76" s="173">
        <v>81</v>
      </c>
      <c r="G76" s="381">
        <f t="shared" si="1"/>
        <v>81</v>
      </c>
      <c r="I76" s="116"/>
      <c r="J76" s="116"/>
      <c r="L76" s="116"/>
    </row>
    <row r="77" spans="1:12" x14ac:dyDescent="0.25">
      <c r="A77" s="117">
        <v>12</v>
      </c>
      <c r="B77" s="42" t="s">
        <v>78</v>
      </c>
      <c r="C77" s="158">
        <v>61</v>
      </c>
      <c r="D77" s="161">
        <v>3.442622950819672</v>
      </c>
      <c r="E77" s="118">
        <v>3.61</v>
      </c>
      <c r="F77" s="173">
        <v>82</v>
      </c>
      <c r="G77" s="381">
        <f t="shared" si="1"/>
        <v>82</v>
      </c>
      <c r="I77" s="116"/>
      <c r="J77" s="116"/>
      <c r="L77" s="116"/>
    </row>
    <row r="78" spans="1:12" x14ac:dyDescent="0.25">
      <c r="A78" s="117">
        <v>13</v>
      </c>
      <c r="B78" s="91" t="s">
        <v>34</v>
      </c>
      <c r="C78" s="219">
        <v>58</v>
      </c>
      <c r="D78" s="188">
        <v>3.3448275862068964</v>
      </c>
      <c r="E78" s="187">
        <v>3.61</v>
      </c>
      <c r="F78" s="220">
        <v>97</v>
      </c>
      <c r="G78" s="381">
        <f t="shared" si="1"/>
        <v>97</v>
      </c>
      <c r="I78" s="116"/>
      <c r="J78" s="116"/>
      <c r="L78" s="116"/>
    </row>
    <row r="79" spans="1:12" ht="15.75" thickBot="1" x14ac:dyDescent="0.3">
      <c r="A79" s="117">
        <v>14</v>
      </c>
      <c r="B79" s="89" t="s">
        <v>88</v>
      </c>
      <c r="C79" s="213">
        <v>119</v>
      </c>
      <c r="D79" s="181">
        <v>3.3109243697478989</v>
      </c>
      <c r="E79" s="180">
        <v>3.61</v>
      </c>
      <c r="F79" s="214">
        <v>100</v>
      </c>
      <c r="G79" s="381">
        <f t="shared" si="1"/>
        <v>100</v>
      </c>
      <c r="I79" s="116"/>
      <c r="J79" s="116"/>
      <c r="L79" s="116"/>
    </row>
    <row r="80" spans="1:12" ht="15.75" thickBot="1" x14ac:dyDescent="0.3">
      <c r="A80" s="109"/>
      <c r="B80" s="121" t="s">
        <v>122</v>
      </c>
      <c r="C80" s="122">
        <f>SUM(C81:C110)</f>
        <v>3305</v>
      </c>
      <c r="D80" s="111">
        <f>AVERAGE(D81:D110)</f>
        <v>3.5657362828626318</v>
      </c>
      <c r="E80" s="62">
        <v>3.61</v>
      </c>
      <c r="F80" s="113"/>
      <c r="G80" s="384"/>
      <c r="I80" s="116"/>
      <c r="J80" s="116"/>
      <c r="L80" s="116"/>
    </row>
    <row r="81" spans="1:12" x14ac:dyDescent="0.25">
      <c r="A81" s="114">
        <v>1</v>
      </c>
      <c r="B81" s="42" t="s">
        <v>108</v>
      </c>
      <c r="C81" s="158">
        <v>191</v>
      </c>
      <c r="D81" s="161">
        <v>3.9790575916230368</v>
      </c>
      <c r="E81" s="118">
        <v>3.61</v>
      </c>
      <c r="F81" s="173">
        <v>3</v>
      </c>
      <c r="G81" s="386">
        <f t="shared" si="1"/>
        <v>3</v>
      </c>
      <c r="I81" s="116"/>
      <c r="J81" s="116"/>
      <c r="L81" s="116"/>
    </row>
    <row r="82" spans="1:12" x14ac:dyDescent="0.25">
      <c r="A82" s="117">
        <v>2</v>
      </c>
      <c r="B82" s="42" t="s">
        <v>148</v>
      </c>
      <c r="C82" s="158">
        <v>58</v>
      </c>
      <c r="D82" s="161">
        <v>3.896551724137931</v>
      </c>
      <c r="E82" s="118">
        <v>3.61</v>
      </c>
      <c r="F82" s="173">
        <v>7</v>
      </c>
      <c r="G82" s="381">
        <f t="shared" si="1"/>
        <v>7</v>
      </c>
      <c r="I82" s="116"/>
      <c r="J82" s="116"/>
      <c r="L82" s="116"/>
    </row>
    <row r="83" spans="1:12" x14ac:dyDescent="0.25">
      <c r="A83" s="117">
        <v>3</v>
      </c>
      <c r="B83" s="193" t="s">
        <v>132</v>
      </c>
      <c r="C83" s="221">
        <v>135</v>
      </c>
      <c r="D83" s="190">
        <v>3.8814814814814813</v>
      </c>
      <c r="E83" s="189">
        <v>3.61</v>
      </c>
      <c r="F83" s="222">
        <v>9</v>
      </c>
      <c r="G83" s="381">
        <f t="shared" si="1"/>
        <v>9</v>
      </c>
      <c r="I83" s="116"/>
      <c r="J83" s="116"/>
      <c r="L83" s="116"/>
    </row>
    <row r="84" spans="1:12" x14ac:dyDescent="0.25">
      <c r="A84" s="117">
        <v>4</v>
      </c>
      <c r="B84" s="42" t="s">
        <v>138</v>
      </c>
      <c r="C84" s="158">
        <v>81</v>
      </c>
      <c r="D84" s="161">
        <v>3.8518518518518516</v>
      </c>
      <c r="E84" s="118">
        <v>3.61</v>
      </c>
      <c r="F84" s="173">
        <v>11</v>
      </c>
      <c r="G84" s="381">
        <f t="shared" si="1"/>
        <v>11</v>
      </c>
      <c r="I84" s="116"/>
      <c r="J84" s="116"/>
      <c r="L84" s="116"/>
    </row>
    <row r="85" spans="1:12" x14ac:dyDescent="0.25">
      <c r="A85" s="117">
        <v>5</v>
      </c>
      <c r="B85" s="42" t="s">
        <v>133</v>
      </c>
      <c r="C85" s="158">
        <v>235</v>
      </c>
      <c r="D85" s="161">
        <v>3.7319148936170214</v>
      </c>
      <c r="E85" s="118">
        <v>3.61</v>
      </c>
      <c r="F85" s="173">
        <v>16</v>
      </c>
      <c r="G85" s="381">
        <f t="shared" si="1"/>
        <v>16</v>
      </c>
      <c r="I85" s="116"/>
      <c r="J85" s="116"/>
      <c r="L85" s="116"/>
    </row>
    <row r="86" spans="1:12" x14ac:dyDescent="0.25">
      <c r="A86" s="117">
        <v>6</v>
      </c>
      <c r="B86" s="42" t="s">
        <v>134</v>
      </c>
      <c r="C86" s="158">
        <v>233</v>
      </c>
      <c r="D86" s="161">
        <v>3.7253218884120169</v>
      </c>
      <c r="E86" s="118">
        <v>3.61</v>
      </c>
      <c r="F86" s="173">
        <v>20</v>
      </c>
      <c r="G86" s="381">
        <f t="shared" si="1"/>
        <v>20</v>
      </c>
      <c r="I86" s="116"/>
      <c r="J86" s="116"/>
      <c r="L86" s="116"/>
    </row>
    <row r="87" spans="1:12" x14ac:dyDescent="0.25">
      <c r="A87" s="117">
        <v>7</v>
      </c>
      <c r="B87" s="42" t="s">
        <v>56</v>
      </c>
      <c r="C87" s="158">
        <v>181</v>
      </c>
      <c r="D87" s="161">
        <v>3.701657458563536</v>
      </c>
      <c r="E87" s="118">
        <v>3.61</v>
      </c>
      <c r="F87" s="173">
        <v>28</v>
      </c>
      <c r="G87" s="381">
        <f t="shared" si="1"/>
        <v>28</v>
      </c>
      <c r="I87" s="116"/>
      <c r="J87" s="116"/>
      <c r="L87" s="116"/>
    </row>
    <row r="88" spans="1:12" x14ac:dyDescent="0.25">
      <c r="A88" s="117">
        <v>8</v>
      </c>
      <c r="B88" s="42" t="s">
        <v>131</v>
      </c>
      <c r="C88" s="158">
        <v>213</v>
      </c>
      <c r="D88" s="161">
        <v>3.68075117370892</v>
      </c>
      <c r="E88" s="118">
        <v>3.61</v>
      </c>
      <c r="F88" s="173">
        <v>33</v>
      </c>
      <c r="G88" s="381">
        <f t="shared" si="1"/>
        <v>33</v>
      </c>
      <c r="I88" s="116"/>
      <c r="J88" s="116"/>
      <c r="L88" s="116"/>
    </row>
    <row r="89" spans="1:12" x14ac:dyDescent="0.25">
      <c r="A89" s="117">
        <v>9</v>
      </c>
      <c r="B89" s="42" t="s">
        <v>40</v>
      </c>
      <c r="C89" s="158">
        <v>89</v>
      </c>
      <c r="D89" s="161">
        <v>3.6516853932584268</v>
      </c>
      <c r="E89" s="118">
        <v>3.61</v>
      </c>
      <c r="F89" s="173">
        <v>36</v>
      </c>
      <c r="G89" s="381">
        <f t="shared" si="1"/>
        <v>36</v>
      </c>
      <c r="I89" s="116"/>
      <c r="J89" s="116"/>
      <c r="L89" s="116"/>
    </row>
    <row r="90" spans="1:12" x14ac:dyDescent="0.25">
      <c r="A90" s="117">
        <v>10</v>
      </c>
      <c r="B90" s="42" t="s">
        <v>54</v>
      </c>
      <c r="C90" s="158">
        <v>180</v>
      </c>
      <c r="D90" s="161">
        <v>3.6333333333333333</v>
      </c>
      <c r="E90" s="118">
        <v>3.61</v>
      </c>
      <c r="F90" s="173">
        <v>40</v>
      </c>
      <c r="G90" s="381">
        <f t="shared" si="1"/>
        <v>40</v>
      </c>
      <c r="I90" s="116"/>
      <c r="J90" s="116"/>
      <c r="L90" s="116"/>
    </row>
    <row r="91" spans="1:12" x14ac:dyDescent="0.25">
      <c r="A91" s="117">
        <v>11</v>
      </c>
      <c r="B91" s="42" t="s">
        <v>53</v>
      </c>
      <c r="C91" s="158">
        <v>64</v>
      </c>
      <c r="D91" s="161">
        <v>3.625</v>
      </c>
      <c r="E91" s="118">
        <v>3.61</v>
      </c>
      <c r="F91" s="173">
        <v>44</v>
      </c>
      <c r="G91" s="381">
        <f t="shared" si="1"/>
        <v>44</v>
      </c>
      <c r="I91" s="116"/>
      <c r="J91" s="116"/>
      <c r="L91" s="116"/>
    </row>
    <row r="92" spans="1:12" x14ac:dyDescent="0.25">
      <c r="A92" s="117">
        <v>12</v>
      </c>
      <c r="B92" s="42" t="s">
        <v>45</v>
      </c>
      <c r="C92" s="158">
        <v>79</v>
      </c>
      <c r="D92" s="161">
        <v>3.5949367088607596</v>
      </c>
      <c r="E92" s="118">
        <v>3.61</v>
      </c>
      <c r="F92" s="173">
        <v>47</v>
      </c>
      <c r="G92" s="381">
        <f t="shared" si="1"/>
        <v>47</v>
      </c>
      <c r="I92" s="116"/>
      <c r="J92" s="116"/>
      <c r="L92" s="116"/>
    </row>
    <row r="93" spans="1:12" x14ac:dyDescent="0.25">
      <c r="A93" s="117">
        <v>13</v>
      </c>
      <c r="B93" s="194" t="s">
        <v>39</v>
      </c>
      <c r="C93" s="221">
        <v>98</v>
      </c>
      <c r="D93" s="190">
        <v>3.5918367346938775</v>
      </c>
      <c r="E93" s="189">
        <v>3.61</v>
      </c>
      <c r="F93" s="222">
        <v>49</v>
      </c>
      <c r="G93" s="381">
        <f t="shared" si="1"/>
        <v>49</v>
      </c>
      <c r="I93" s="116"/>
      <c r="J93" s="116"/>
      <c r="L93" s="116"/>
    </row>
    <row r="94" spans="1:12" x14ac:dyDescent="0.25">
      <c r="A94" s="117">
        <v>14</v>
      </c>
      <c r="B94" s="42" t="s">
        <v>38</v>
      </c>
      <c r="C94" s="158">
        <v>102</v>
      </c>
      <c r="D94" s="161">
        <v>3.5882352941176472</v>
      </c>
      <c r="E94" s="118">
        <v>3.61</v>
      </c>
      <c r="F94" s="173">
        <v>52</v>
      </c>
      <c r="G94" s="381">
        <f t="shared" si="1"/>
        <v>52</v>
      </c>
      <c r="I94" s="116"/>
      <c r="J94" s="116"/>
      <c r="L94" s="116"/>
    </row>
    <row r="95" spans="1:12" x14ac:dyDescent="0.25">
      <c r="A95" s="117">
        <v>15</v>
      </c>
      <c r="B95" s="42" t="s">
        <v>47</v>
      </c>
      <c r="C95" s="158">
        <v>148</v>
      </c>
      <c r="D95" s="161">
        <v>3.5675675675675675</v>
      </c>
      <c r="E95" s="118">
        <v>3.61</v>
      </c>
      <c r="F95" s="173">
        <v>58</v>
      </c>
      <c r="G95" s="381">
        <f t="shared" si="1"/>
        <v>58</v>
      </c>
      <c r="I95" s="116"/>
      <c r="J95" s="116"/>
      <c r="L95" s="116"/>
    </row>
    <row r="96" spans="1:12" x14ac:dyDescent="0.25">
      <c r="A96" s="117">
        <v>16</v>
      </c>
      <c r="B96" s="42" t="s">
        <v>43</v>
      </c>
      <c r="C96" s="158">
        <v>69</v>
      </c>
      <c r="D96" s="161">
        <v>3.5362318840579712</v>
      </c>
      <c r="E96" s="118">
        <v>3.61</v>
      </c>
      <c r="F96" s="173">
        <v>64</v>
      </c>
      <c r="G96" s="381">
        <f t="shared" si="1"/>
        <v>64</v>
      </c>
      <c r="I96" s="116"/>
      <c r="J96" s="116"/>
      <c r="L96" s="116"/>
    </row>
    <row r="97" spans="1:12" x14ac:dyDescent="0.25">
      <c r="A97" s="117">
        <v>17</v>
      </c>
      <c r="B97" s="42" t="s">
        <v>44</v>
      </c>
      <c r="C97" s="158">
        <v>81</v>
      </c>
      <c r="D97" s="161">
        <v>3.5308641975308643</v>
      </c>
      <c r="E97" s="118">
        <v>3.61</v>
      </c>
      <c r="F97" s="173">
        <v>65</v>
      </c>
      <c r="G97" s="381">
        <f t="shared" si="1"/>
        <v>65</v>
      </c>
      <c r="I97" s="116"/>
      <c r="J97" s="116"/>
      <c r="L97" s="116"/>
    </row>
    <row r="98" spans="1:12" x14ac:dyDescent="0.25">
      <c r="A98" s="117">
        <v>18</v>
      </c>
      <c r="B98" s="42" t="s">
        <v>42</v>
      </c>
      <c r="C98" s="158">
        <v>26</v>
      </c>
      <c r="D98" s="161">
        <v>3.5</v>
      </c>
      <c r="E98" s="118">
        <v>3.61</v>
      </c>
      <c r="F98" s="173">
        <v>72</v>
      </c>
      <c r="G98" s="381">
        <f t="shared" si="1"/>
        <v>72</v>
      </c>
      <c r="I98" s="116"/>
      <c r="J98" s="116"/>
      <c r="L98" s="116"/>
    </row>
    <row r="99" spans="1:12" x14ac:dyDescent="0.25">
      <c r="A99" s="117">
        <v>19</v>
      </c>
      <c r="B99" s="42" t="s">
        <v>36</v>
      </c>
      <c r="C99" s="158">
        <v>68</v>
      </c>
      <c r="D99" s="161">
        <v>3.4852941176470589</v>
      </c>
      <c r="E99" s="118">
        <v>3.61</v>
      </c>
      <c r="F99" s="173">
        <v>73</v>
      </c>
      <c r="G99" s="381">
        <f t="shared" si="1"/>
        <v>73</v>
      </c>
      <c r="I99" s="116"/>
      <c r="J99" s="116"/>
      <c r="L99" s="116"/>
    </row>
    <row r="100" spans="1:12" x14ac:dyDescent="0.25">
      <c r="A100" s="117">
        <v>20</v>
      </c>
      <c r="B100" s="42" t="s">
        <v>48</v>
      </c>
      <c r="C100" s="158">
        <v>69</v>
      </c>
      <c r="D100" s="161">
        <v>3.4782608695652173</v>
      </c>
      <c r="E100" s="118">
        <v>3.61</v>
      </c>
      <c r="F100" s="173">
        <v>75</v>
      </c>
      <c r="G100" s="381">
        <f t="shared" si="1"/>
        <v>75</v>
      </c>
      <c r="I100" s="116"/>
      <c r="J100" s="116"/>
      <c r="L100" s="116"/>
    </row>
    <row r="101" spans="1:12" x14ac:dyDescent="0.25">
      <c r="A101" s="117">
        <v>21</v>
      </c>
      <c r="B101" s="42" t="s">
        <v>46</v>
      </c>
      <c r="C101" s="158">
        <v>72</v>
      </c>
      <c r="D101" s="161">
        <v>3.4583333333333335</v>
      </c>
      <c r="E101" s="118">
        <v>3.61</v>
      </c>
      <c r="F101" s="173">
        <v>77</v>
      </c>
      <c r="G101" s="381">
        <f t="shared" si="1"/>
        <v>77</v>
      </c>
      <c r="I101" s="116"/>
      <c r="J101" s="116"/>
      <c r="L101" s="116"/>
    </row>
    <row r="102" spans="1:12" x14ac:dyDescent="0.25">
      <c r="A102" s="117">
        <v>22</v>
      </c>
      <c r="B102" s="42" t="s">
        <v>55</v>
      </c>
      <c r="C102" s="158">
        <v>101</v>
      </c>
      <c r="D102" s="161">
        <v>3.4554455445544554</v>
      </c>
      <c r="E102" s="118">
        <v>3.61</v>
      </c>
      <c r="F102" s="173">
        <v>78</v>
      </c>
      <c r="G102" s="381">
        <f t="shared" si="1"/>
        <v>78</v>
      </c>
      <c r="I102" s="116"/>
      <c r="J102" s="116"/>
      <c r="L102" s="116"/>
    </row>
    <row r="103" spans="1:12" x14ac:dyDescent="0.25">
      <c r="A103" s="117">
        <v>23</v>
      </c>
      <c r="B103" s="193" t="s">
        <v>37</v>
      </c>
      <c r="C103" s="221">
        <v>42</v>
      </c>
      <c r="D103" s="190">
        <v>3.4523809523809526</v>
      </c>
      <c r="E103" s="189">
        <v>3.61</v>
      </c>
      <c r="F103" s="222">
        <v>80</v>
      </c>
      <c r="G103" s="381">
        <f t="shared" si="1"/>
        <v>80</v>
      </c>
      <c r="I103" s="116"/>
      <c r="J103" s="116"/>
      <c r="L103" s="116"/>
    </row>
    <row r="104" spans="1:12" x14ac:dyDescent="0.25">
      <c r="A104" s="117">
        <v>24</v>
      </c>
      <c r="B104" s="42" t="s">
        <v>41</v>
      </c>
      <c r="C104" s="158">
        <v>142</v>
      </c>
      <c r="D104" s="161">
        <v>3.436619718309859</v>
      </c>
      <c r="E104" s="118">
        <v>3.61</v>
      </c>
      <c r="F104" s="173">
        <v>84</v>
      </c>
      <c r="G104" s="381">
        <f t="shared" si="1"/>
        <v>84</v>
      </c>
      <c r="I104" s="116"/>
      <c r="J104" s="116"/>
      <c r="L104" s="116"/>
    </row>
    <row r="105" spans="1:12" x14ac:dyDescent="0.25">
      <c r="A105" s="117">
        <v>25</v>
      </c>
      <c r="B105" s="42" t="s">
        <v>49</v>
      </c>
      <c r="C105" s="158">
        <v>55</v>
      </c>
      <c r="D105" s="161">
        <v>3.4363636363636365</v>
      </c>
      <c r="E105" s="118">
        <v>3.61</v>
      </c>
      <c r="F105" s="173">
        <v>85</v>
      </c>
      <c r="G105" s="381">
        <f t="shared" si="1"/>
        <v>85</v>
      </c>
      <c r="I105" s="116"/>
      <c r="J105" s="116"/>
      <c r="L105" s="116"/>
    </row>
    <row r="106" spans="1:12" x14ac:dyDescent="0.25">
      <c r="A106" s="117">
        <v>26</v>
      </c>
      <c r="B106" s="42" t="s">
        <v>146</v>
      </c>
      <c r="C106" s="158">
        <v>149</v>
      </c>
      <c r="D106" s="161">
        <v>3.3959731543624163</v>
      </c>
      <c r="E106" s="118">
        <v>3.61</v>
      </c>
      <c r="F106" s="173">
        <v>92</v>
      </c>
      <c r="G106" s="381">
        <f t="shared" si="1"/>
        <v>92</v>
      </c>
      <c r="I106" s="116"/>
      <c r="J106" s="116"/>
      <c r="L106" s="116"/>
    </row>
    <row r="107" spans="1:12" x14ac:dyDescent="0.25">
      <c r="A107" s="117">
        <v>27</v>
      </c>
      <c r="B107" s="42" t="s">
        <v>52</v>
      </c>
      <c r="C107" s="158">
        <v>79</v>
      </c>
      <c r="D107" s="161">
        <v>3.3924050632911391</v>
      </c>
      <c r="E107" s="118">
        <v>3.61</v>
      </c>
      <c r="F107" s="173">
        <v>93</v>
      </c>
      <c r="G107" s="381">
        <f t="shared" si="1"/>
        <v>93</v>
      </c>
      <c r="I107" s="116"/>
      <c r="J107" s="116"/>
      <c r="L107" s="116"/>
    </row>
    <row r="108" spans="1:12" x14ac:dyDescent="0.25">
      <c r="A108" s="117">
        <v>28</v>
      </c>
      <c r="B108" s="42" t="s">
        <v>51</v>
      </c>
      <c r="C108" s="158">
        <v>115</v>
      </c>
      <c r="D108" s="161">
        <v>3.3913043478260869</v>
      </c>
      <c r="E108" s="118">
        <v>3.61</v>
      </c>
      <c r="F108" s="173">
        <v>94</v>
      </c>
      <c r="G108" s="381">
        <f t="shared" si="1"/>
        <v>94</v>
      </c>
      <c r="I108" s="116"/>
      <c r="J108" s="116"/>
      <c r="L108" s="116"/>
    </row>
    <row r="109" spans="1:12" x14ac:dyDescent="0.25">
      <c r="A109" s="117">
        <v>29</v>
      </c>
      <c r="B109" s="42" t="s">
        <v>50</v>
      </c>
      <c r="C109" s="158">
        <v>70</v>
      </c>
      <c r="D109" s="161">
        <v>3.3714285714285714</v>
      </c>
      <c r="E109" s="118">
        <v>3.61</v>
      </c>
      <c r="F109" s="173">
        <v>95</v>
      </c>
      <c r="G109" s="381">
        <f t="shared" si="1"/>
        <v>95</v>
      </c>
      <c r="I109" s="116"/>
      <c r="J109" s="116"/>
      <c r="L109" s="116"/>
    </row>
    <row r="110" spans="1:12" ht="15.75" thickBot="1" x14ac:dyDescent="0.3">
      <c r="A110" s="117">
        <v>30</v>
      </c>
      <c r="B110" s="42" t="s">
        <v>35</v>
      </c>
      <c r="C110" s="158">
        <v>80</v>
      </c>
      <c r="D110" s="161">
        <v>2.95</v>
      </c>
      <c r="E110" s="118">
        <v>3.61</v>
      </c>
      <c r="F110" s="173">
        <v>109</v>
      </c>
      <c r="G110" s="381">
        <f t="shared" si="1"/>
        <v>109</v>
      </c>
      <c r="I110" s="116"/>
      <c r="J110" s="116"/>
      <c r="L110" s="116"/>
    </row>
    <row r="111" spans="1:12" ht="15.75" thickBot="1" x14ac:dyDescent="0.3">
      <c r="A111" s="131"/>
      <c r="B111" s="121" t="s">
        <v>123</v>
      </c>
      <c r="C111" s="122">
        <f>SUM(C112:C120)</f>
        <v>762</v>
      </c>
      <c r="D111" s="111">
        <f>AVERAGE(D112:D120)</f>
        <v>3.730990933327202</v>
      </c>
      <c r="E111" s="62">
        <v>3.61</v>
      </c>
      <c r="F111" s="113"/>
      <c r="G111" s="384"/>
      <c r="I111" s="116"/>
      <c r="J111" s="116"/>
      <c r="L111" s="116"/>
    </row>
    <row r="112" spans="1:12" ht="15" customHeight="1" x14ac:dyDescent="0.25">
      <c r="A112" s="114">
        <v>1</v>
      </c>
      <c r="B112" s="42" t="s">
        <v>127</v>
      </c>
      <c r="C112" s="158">
        <v>81</v>
      </c>
      <c r="D112" s="161">
        <v>4.1481481481481479</v>
      </c>
      <c r="E112" s="118">
        <v>3.61</v>
      </c>
      <c r="F112" s="173">
        <v>1</v>
      </c>
      <c r="G112" s="386">
        <f t="shared" si="1"/>
        <v>1</v>
      </c>
      <c r="I112" s="116"/>
      <c r="J112" s="116"/>
      <c r="L112" s="116"/>
    </row>
    <row r="113" spans="1:12" x14ac:dyDescent="0.25">
      <c r="A113" s="130">
        <v>2</v>
      </c>
      <c r="B113" s="42" t="s">
        <v>70</v>
      </c>
      <c r="C113" s="158">
        <v>102</v>
      </c>
      <c r="D113" s="161">
        <v>4</v>
      </c>
      <c r="E113" s="118">
        <v>3.61</v>
      </c>
      <c r="F113" s="173">
        <v>2</v>
      </c>
      <c r="G113" s="381">
        <f t="shared" si="1"/>
        <v>2</v>
      </c>
      <c r="I113" s="116"/>
      <c r="J113" s="116"/>
      <c r="L113" s="116"/>
    </row>
    <row r="114" spans="1:12" x14ac:dyDescent="0.25">
      <c r="A114" s="130">
        <v>3</v>
      </c>
      <c r="B114" s="42" t="s">
        <v>69</v>
      </c>
      <c r="C114" s="158">
        <v>101</v>
      </c>
      <c r="D114" s="161">
        <v>3.9603960396039604</v>
      </c>
      <c r="E114" s="118">
        <v>3.61</v>
      </c>
      <c r="F114" s="173">
        <v>4</v>
      </c>
      <c r="G114" s="381">
        <f t="shared" si="1"/>
        <v>4</v>
      </c>
      <c r="I114" s="116"/>
      <c r="J114" s="116"/>
      <c r="L114" s="116"/>
    </row>
    <row r="115" spans="1:12" x14ac:dyDescent="0.25">
      <c r="A115" s="130">
        <v>4</v>
      </c>
      <c r="B115" s="42" t="s">
        <v>109</v>
      </c>
      <c r="C115" s="158">
        <v>73</v>
      </c>
      <c r="D115" s="161">
        <v>3.7534246575342465</v>
      </c>
      <c r="E115" s="118">
        <v>3.61</v>
      </c>
      <c r="F115" s="173">
        <v>14</v>
      </c>
      <c r="G115" s="381">
        <f t="shared" si="1"/>
        <v>14</v>
      </c>
      <c r="I115" s="116"/>
      <c r="J115" s="116"/>
      <c r="L115" s="116"/>
    </row>
    <row r="116" spans="1:12" x14ac:dyDescent="0.25">
      <c r="A116" s="130">
        <v>5</v>
      </c>
      <c r="B116" s="42" t="s">
        <v>84</v>
      </c>
      <c r="C116" s="158">
        <v>46</v>
      </c>
      <c r="D116" s="161">
        <v>3.6739130434782608</v>
      </c>
      <c r="E116" s="118">
        <v>3.61</v>
      </c>
      <c r="F116" s="173">
        <v>34</v>
      </c>
      <c r="G116" s="381">
        <f t="shared" si="1"/>
        <v>34</v>
      </c>
      <c r="I116" s="116"/>
      <c r="J116" s="116"/>
      <c r="L116" s="116"/>
    </row>
    <row r="117" spans="1:12" x14ac:dyDescent="0.25">
      <c r="A117" s="130">
        <v>6</v>
      </c>
      <c r="B117" s="171" t="s">
        <v>147</v>
      </c>
      <c r="C117" s="223">
        <v>56</v>
      </c>
      <c r="D117" s="192">
        <v>3.5535714285714284</v>
      </c>
      <c r="E117" s="191">
        <v>3.61</v>
      </c>
      <c r="F117" s="224">
        <v>60</v>
      </c>
      <c r="G117" s="381">
        <f t="shared" si="1"/>
        <v>60</v>
      </c>
      <c r="I117" s="116"/>
      <c r="J117" s="116"/>
      <c r="L117" s="116"/>
    </row>
    <row r="118" spans="1:12" x14ac:dyDescent="0.25">
      <c r="A118" s="130">
        <v>7</v>
      </c>
      <c r="B118" s="42" t="s">
        <v>137</v>
      </c>
      <c r="C118" s="158">
        <v>219</v>
      </c>
      <c r="D118" s="161">
        <v>3.5388127853881279</v>
      </c>
      <c r="E118" s="118">
        <v>3.61</v>
      </c>
      <c r="F118" s="173">
        <v>62</v>
      </c>
      <c r="G118" s="381">
        <f t="shared" si="1"/>
        <v>62</v>
      </c>
      <c r="I118" s="116"/>
      <c r="J118" s="116"/>
      <c r="L118" s="116"/>
    </row>
    <row r="119" spans="1:12" x14ac:dyDescent="0.25">
      <c r="A119" s="130">
        <v>8</v>
      </c>
      <c r="B119" s="42" t="s">
        <v>86</v>
      </c>
      <c r="C119" s="158">
        <v>43</v>
      </c>
      <c r="D119" s="161">
        <v>3.5116279069767442</v>
      </c>
      <c r="E119" s="118">
        <v>3.61</v>
      </c>
      <c r="F119" s="173">
        <v>66</v>
      </c>
      <c r="G119" s="381">
        <f t="shared" si="1"/>
        <v>66</v>
      </c>
      <c r="J119" s="116"/>
    </row>
    <row r="120" spans="1:12" ht="15.75" thickBot="1" x14ac:dyDescent="0.3">
      <c r="A120" s="129">
        <v>9</v>
      </c>
      <c r="B120" s="46" t="s">
        <v>94</v>
      </c>
      <c r="C120" s="370">
        <v>41</v>
      </c>
      <c r="D120" s="357">
        <v>3.4390243902439024</v>
      </c>
      <c r="E120" s="371">
        <v>3.61</v>
      </c>
      <c r="F120" s="372">
        <v>83</v>
      </c>
      <c r="G120" s="393">
        <f t="shared" si="1"/>
        <v>83</v>
      </c>
      <c r="J120" s="116"/>
    </row>
    <row r="121" spans="1:12" x14ac:dyDescent="0.25">
      <c r="A121" s="132" t="s">
        <v>144</v>
      </c>
      <c r="B121" s="133"/>
      <c r="C121" s="133"/>
      <c r="D121" s="134">
        <f>$D$4</f>
        <v>3.5753667113633103</v>
      </c>
      <c r="E121" s="133"/>
      <c r="F121" s="133"/>
    </row>
    <row r="122" spans="1:12" x14ac:dyDescent="0.25">
      <c r="A122" s="135" t="s">
        <v>145</v>
      </c>
      <c r="D122" s="136">
        <v>3.61</v>
      </c>
    </row>
  </sheetData>
  <mergeCells count="4">
    <mergeCell ref="G2:G3"/>
    <mergeCell ref="A2:A3"/>
    <mergeCell ref="B2:B3"/>
    <mergeCell ref="C2:F2"/>
  </mergeCells>
  <conditionalFormatting sqref="D4:D122">
    <cfRule type="cellIs" dxfId="23" priority="1052" operator="equal">
      <formula>$D$121</formula>
    </cfRule>
    <cfRule type="containsBlanks" dxfId="22" priority="1053">
      <formula>LEN(TRIM(D4))=0</formula>
    </cfRule>
    <cfRule type="cellIs" dxfId="21" priority="1054" operator="lessThan">
      <formula>3.5</formula>
    </cfRule>
    <cfRule type="cellIs" dxfId="20" priority="1055" operator="between">
      <formula>$D$121</formula>
      <formula>3.5</formula>
    </cfRule>
    <cfRule type="cellIs" dxfId="19" priority="1056" operator="between">
      <formula>4.5</formula>
      <formula>$D$121</formula>
    </cfRule>
    <cfRule type="cellIs" dxfId="18" priority="1057" operator="greaterThanOrEqual">
      <formula>4.5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5"/>
  <sheetViews>
    <sheetView zoomScale="90" zoomScaleNormal="90" workbookViewId="0">
      <selection activeCell="C5" sqref="C5"/>
    </sheetView>
  </sheetViews>
  <sheetFormatPr defaultColWidth="9.140625" defaultRowHeight="15" x14ac:dyDescent="0.25"/>
  <cols>
    <col min="1" max="1" width="4.7109375" style="99" customWidth="1"/>
    <col min="2" max="2" width="18.7109375" style="99" customWidth="1"/>
    <col min="3" max="3" width="31.7109375" style="99" customWidth="1"/>
    <col min="4" max="6" width="7.7109375" style="99" customWidth="1"/>
    <col min="7" max="16384" width="9.140625" style="99"/>
  </cols>
  <sheetData>
    <row r="1" spans="1:8" x14ac:dyDescent="0.25">
      <c r="G1" s="87"/>
      <c r="H1" s="10" t="s">
        <v>100</v>
      </c>
    </row>
    <row r="2" spans="1:8" ht="15.75" x14ac:dyDescent="0.25">
      <c r="C2" s="226" t="s">
        <v>136</v>
      </c>
      <c r="G2" s="78"/>
      <c r="H2" s="10" t="s">
        <v>101</v>
      </c>
    </row>
    <row r="3" spans="1:8" ht="15" customHeight="1" thickBot="1" x14ac:dyDescent="0.3">
      <c r="A3" s="100"/>
      <c r="B3" s="100"/>
      <c r="C3" s="100"/>
      <c r="D3" s="100"/>
      <c r="E3" s="100"/>
      <c r="G3" s="77"/>
      <c r="H3" s="10" t="s">
        <v>102</v>
      </c>
    </row>
    <row r="4" spans="1:8" ht="15" customHeight="1" thickBot="1" x14ac:dyDescent="0.3">
      <c r="A4" s="404" t="s">
        <v>64</v>
      </c>
      <c r="B4" s="406">
        <v>2022</v>
      </c>
      <c r="C4" s="407"/>
      <c r="D4" s="407"/>
      <c r="E4" s="408"/>
      <c r="G4" s="27"/>
      <c r="H4" s="10" t="s">
        <v>103</v>
      </c>
    </row>
    <row r="5" spans="1:8" ht="45.75" thickBot="1" x14ac:dyDescent="0.3">
      <c r="A5" s="405"/>
      <c r="B5" s="340" t="s">
        <v>65</v>
      </c>
      <c r="C5" s="19" t="s">
        <v>139</v>
      </c>
      <c r="D5" s="55" t="s">
        <v>140</v>
      </c>
      <c r="E5" s="101" t="s">
        <v>141</v>
      </c>
    </row>
    <row r="6" spans="1:8" ht="15" customHeight="1" x14ac:dyDescent="0.25">
      <c r="A6" s="227">
        <v>1</v>
      </c>
      <c r="B6" s="336" t="s">
        <v>58</v>
      </c>
      <c r="C6" s="297" t="s">
        <v>127</v>
      </c>
      <c r="D6" s="292">
        <v>4.1481481481481479</v>
      </c>
      <c r="E6" s="179">
        <v>3.61</v>
      </c>
    </row>
    <row r="7" spans="1:8" ht="15" customHeight="1" x14ac:dyDescent="0.25">
      <c r="A7" s="228">
        <v>2</v>
      </c>
      <c r="B7" s="337" t="s">
        <v>58</v>
      </c>
      <c r="C7" s="298" t="s">
        <v>70</v>
      </c>
      <c r="D7" s="293">
        <v>4</v>
      </c>
      <c r="E7" s="200">
        <v>3.61</v>
      </c>
    </row>
    <row r="8" spans="1:8" ht="15" customHeight="1" x14ac:dyDescent="0.25">
      <c r="A8" s="228">
        <v>3</v>
      </c>
      <c r="B8" s="337" t="s">
        <v>63</v>
      </c>
      <c r="C8" s="298" t="s">
        <v>108</v>
      </c>
      <c r="D8" s="293">
        <v>3.9790575916230368</v>
      </c>
      <c r="E8" s="200">
        <v>3.61</v>
      </c>
    </row>
    <row r="9" spans="1:8" ht="15" customHeight="1" x14ac:dyDescent="0.25">
      <c r="A9" s="228">
        <v>4</v>
      </c>
      <c r="B9" s="337" t="s">
        <v>58</v>
      </c>
      <c r="C9" s="298" t="s">
        <v>69</v>
      </c>
      <c r="D9" s="293">
        <v>3.9603960396039604</v>
      </c>
      <c r="E9" s="200">
        <v>3.61</v>
      </c>
    </row>
    <row r="10" spans="1:8" ht="15" customHeight="1" x14ac:dyDescent="0.25">
      <c r="A10" s="228">
        <v>5</v>
      </c>
      <c r="B10" s="337" t="s">
        <v>61</v>
      </c>
      <c r="C10" s="298" t="s">
        <v>77</v>
      </c>
      <c r="D10" s="293">
        <v>3.9567901234567899</v>
      </c>
      <c r="E10" s="200">
        <v>3.61</v>
      </c>
    </row>
    <row r="11" spans="1:8" ht="15" customHeight="1" x14ac:dyDescent="0.25">
      <c r="A11" s="228">
        <v>6</v>
      </c>
      <c r="B11" s="337" t="s">
        <v>61</v>
      </c>
      <c r="C11" s="298" t="s">
        <v>130</v>
      </c>
      <c r="D11" s="293">
        <v>3.9375</v>
      </c>
      <c r="E11" s="200">
        <v>3.61</v>
      </c>
    </row>
    <row r="12" spans="1:8" ht="15" customHeight="1" x14ac:dyDescent="0.25">
      <c r="A12" s="228">
        <v>7</v>
      </c>
      <c r="B12" s="337" t="s">
        <v>63</v>
      </c>
      <c r="C12" s="298" t="s">
        <v>148</v>
      </c>
      <c r="D12" s="293">
        <v>3.896551724137931</v>
      </c>
      <c r="E12" s="200">
        <v>3.61</v>
      </c>
    </row>
    <row r="13" spans="1:8" ht="15" customHeight="1" x14ac:dyDescent="0.25">
      <c r="A13" s="228">
        <v>8</v>
      </c>
      <c r="B13" s="337" t="s">
        <v>61</v>
      </c>
      <c r="C13" s="298" t="s">
        <v>25</v>
      </c>
      <c r="D13" s="293">
        <v>3.8961038961038961</v>
      </c>
      <c r="E13" s="200">
        <v>3.61</v>
      </c>
    </row>
    <row r="14" spans="1:8" ht="15" customHeight="1" x14ac:dyDescent="0.25">
      <c r="A14" s="228">
        <v>9</v>
      </c>
      <c r="B14" s="337" t="s">
        <v>63</v>
      </c>
      <c r="C14" s="298" t="s">
        <v>132</v>
      </c>
      <c r="D14" s="293">
        <v>3.8814814814814813</v>
      </c>
      <c r="E14" s="200">
        <v>3.61</v>
      </c>
    </row>
    <row r="15" spans="1:8" ht="15" customHeight="1" thickBot="1" x14ac:dyDescent="0.3">
      <c r="A15" s="229">
        <v>10</v>
      </c>
      <c r="B15" s="338" t="s">
        <v>59</v>
      </c>
      <c r="C15" s="299" t="s">
        <v>3</v>
      </c>
      <c r="D15" s="294">
        <v>3.8758169934640523</v>
      </c>
      <c r="E15" s="202">
        <v>3.61</v>
      </c>
    </row>
    <row r="16" spans="1:8" ht="15" customHeight="1" x14ac:dyDescent="0.25">
      <c r="A16" s="228">
        <v>11</v>
      </c>
      <c r="B16" s="337" t="s">
        <v>63</v>
      </c>
      <c r="C16" s="298" t="s">
        <v>138</v>
      </c>
      <c r="D16" s="293">
        <v>3.8518518518518516</v>
      </c>
      <c r="E16" s="200">
        <v>3.61</v>
      </c>
    </row>
    <row r="17" spans="1:5" ht="15" customHeight="1" x14ac:dyDescent="0.25">
      <c r="A17" s="228">
        <v>12</v>
      </c>
      <c r="B17" s="337" t="s">
        <v>61</v>
      </c>
      <c r="C17" s="298" t="s">
        <v>68</v>
      </c>
      <c r="D17" s="293">
        <v>3.8471337579617835</v>
      </c>
      <c r="E17" s="200">
        <v>3.61</v>
      </c>
    </row>
    <row r="18" spans="1:5" ht="15" customHeight="1" x14ac:dyDescent="0.25">
      <c r="A18" s="228">
        <v>13</v>
      </c>
      <c r="B18" s="337" t="s">
        <v>57</v>
      </c>
      <c r="C18" s="298" t="s">
        <v>67</v>
      </c>
      <c r="D18" s="293">
        <v>3.8181818181818183</v>
      </c>
      <c r="E18" s="200">
        <v>3.61</v>
      </c>
    </row>
    <row r="19" spans="1:5" ht="15" customHeight="1" x14ac:dyDescent="0.25">
      <c r="A19" s="228">
        <v>14</v>
      </c>
      <c r="B19" s="337" t="s">
        <v>58</v>
      </c>
      <c r="C19" s="298" t="s">
        <v>109</v>
      </c>
      <c r="D19" s="293">
        <v>3.7534246575342465</v>
      </c>
      <c r="E19" s="200">
        <v>3.61</v>
      </c>
    </row>
    <row r="20" spans="1:5" ht="15" customHeight="1" x14ac:dyDescent="0.25">
      <c r="A20" s="228">
        <v>15</v>
      </c>
      <c r="B20" s="337" t="s">
        <v>59</v>
      </c>
      <c r="C20" s="298" t="s">
        <v>5</v>
      </c>
      <c r="D20" s="293">
        <v>3.7401574803149606</v>
      </c>
      <c r="E20" s="200">
        <v>3.61</v>
      </c>
    </row>
    <row r="21" spans="1:5" ht="15" customHeight="1" x14ac:dyDescent="0.25">
      <c r="A21" s="228">
        <v>16</v>
      </c>
      <c r="B21" s="337" t="s">
        <v>63</v>
      </c>
      <c r="C21" s="298" t="s">
        <v>133</v>
      </c>
      <c r="D21" s="293">
        <v>3.7319148936170214</v>
      </c>
      <c r="E21" s="200">
        <v>3.61</v>
      </c>
    </row>
    <row r="22" spans="1:5" ht="15" customHeight="1" x14ac:dyDescent="0.25">
      <c r="A22" s="228">
        <v>17</v>
      </c>
      <c r="B22" s="337" t="s">
        <v>57</v>
      </c>
      <c r="C22" s="298" t="s">
        <v>76</v>
      </c>
      <c r="D22" s="293">
        <v>3.7297297297297298</v>
      </c>
      <c r="E22" s="200">
        <v>3.61</v>
      </c>
    </row>
    <row r="23" spans="1:5" ht="15" customHeight="1" x14ac:dyDescent="0.25">
      <c r="A23" s="228">
        <v>18</v>
      </c>
      <c r="B23" s="337" t="s">
        <v>59</v>
      </c>
      <c r="C23" s="298" t="s">
        <v>2</v>
      </c>
      <c r="D23" s="293">
        <v>3.7291666666666665</v>
      </c>
      <c r="E23" s="200">
        <v>3.61</v>
      </c>
    </row>
    <row r="24" spans="1:5" ht="15" customHeight="1" x14ac:dyDescent="0.25">
      <c r="A24" s="228">
        <v>19</v>
      </c>
      <c r="B24" s="337" t="s">
        <v>62</v>
      </c>
      <c r="C24" s="298" t="s">
        <v>151</v>
      </c>
      <c r="D24" s="293">
        <v>3.7265625</v>
      </c>
      <c r="E24" s="200">
        <v>3.61</v>
      </c>
    </row>
    <row r="25" spans="1:5" ht="15" customHeight="1" thickBot="1" x14ac:dyDescent="0.3">
      <c r="A25" s="230">
        <v>20</v>
      </c>
      <c r="B25" s="339" t="s">
        <v>63</v>
      </c>
      <c r="C25" s="300" t="s">
        <v>134</v>
      </c>
      <c r="D25" s="295">
        <v>3.7253218884120169</v>
      </c>
      <c r="E25" s="201">
        <v>3.61</v>
      </c>
    </row>
    <row r="26" spans="1:5" ht="15" customHeight="1" x14ac:dyDescent="0.25">
      <c r="A26" s="227">
        <v>21</v>
      </c>
      <c r="B26" s="336" t="s">
        <v>62</v>
      </c>
      <c r="C26" s="297" t="s">
        <v>71</v>
      </c>
      <c r="D26" s="292">
        <v>3.721518987341772</v>
      </c>
      <c r="E26" s="179">
        <v>3.61</v>
      </c>
    </row>
    <row r="27" spans="1:5" ht="15" customHeight="1" x14ac:dyDescent="0.25">
      <c r="A27" s="228">
        <v>22</v>
      </c>
      <c r="B27" s="337" t="s">
        <v>60</v>
      </c>
      <c r="C27" s="298" t="s">
        <v>73</v>
      </c>
      <c r="D27" s="293">
        <v>3.7195121951219514</v>
      </c>
      <c r="E27" s="200">
        <v>3.61</v>
      </c>
    </row>
    <row r="28" spans="1:5" ht="15" customHeight="1" x14ac:dyDescent="0.25">
      <c r="A28" s="228">
        <v>23</v>
      </c>
      <c r="B28" s="337" t="s">
        <v>61</v>
      </c>
      <c r="C28" s="298" t="s">
        <v>150</v>
      </c>
      <c r="D28" s="293">
        <v>3.7115384615384617</v>
      </c>
      <c r="E28" s="200">
        <v>3.61</v>
      </c>
    </row>
    <row r="29" spans="1:5" ht="15" customHeight="1" x14ac:dyDescent="0.25">
      <c r="A29" s="228">
        <v>24</v>
      </c>
      <c r="B29" s="337" t="s">
        <v>57</v>
      </c>
      <c r="C29" s="298" t="s">
        <v>0</v>
      </c>
      <c r="D29" s="293">
        <v>3.7096774193548385</v>
      </c>
      <c r="E29" s="200">
        <v>3.61</v>
      </c>
    </row>
    <row r="30" spans="1:5" ht="15" customHeight="1" x14ac:dyDescent="0.25">
      <c r="A30" s="228">
        <v>25</v>
      </c>
      <c r="B30" s="337" t="s">
        <v>60</v>
      </c>
      <c r="C30" s="298" t="s">
        <v>74</v>
      </c>
      <c r="D30" s="293">
        <v>3.7049180327868854</v>
      </c>
      <c r="E30" s="200">
        <v>3.61</v>
      </c>
    </row>
    <row r="31" spans="1:5" ht="15" customHeight="1" x14ac:dyDescent="0.25">
      <c r="A31" s="228">
        <v>26</v>
      </c>
      <c r="B31" s="337" t="s">
        <v>60</v>
      </c>
      <c r="C31" s="298" t="s">
        <v>19</v>
      </c>
      <c r="D31" s="293">
        <v>3.7027027027027026</v>
      </c>
      <c r="E31" s="200">
        <v>3.61</v>
      </c>
    </row>
    <row r="32" spans="1:5" ht="15" customHeight="1" x14ac:dyDescent="0.25">
      <c r="A32" s="228">
        <v>27</v>
      </c>
      <c r="B32" s="337" t="s">
        <v>60</v>
      </c>
      <c r="C32" s="298" t="s">
        <v>128</v>
      </c>
      <c r="D32" s="293">
        <v>3.7023809523809526</v>
      </c>
      <c r="E32" s="200">
        <v>3.61</v>
      </c>
    </row>
    <row r="33" spans="1:5" ht="15" customHeight="1" x14ac:dyDescent="0.25">
      <c r="A33" s="228">
        <v>28</v>
      </c>
      <c r="B33" s="337" t="s">
        <v>63</v>
      </c>
      <c r="C33" s="298" t="s">
        <v>56</v>
      </c>
      <c r="D33" s="293">
        <v>3.701657458563536</v>
      </c>
      <c r="E33" s="200">
        <v>3.61</v>
      </c>
    </row>
    <row r="34" spans="1:5" ht="15" customHeight="1" x14ac:dyDescent="0.25">
      <c r="A34" s="228">
        <v>29</v>
      </c>
      <c r="B34" s="337" t="s">
        <v>57</v>
      </c>
      <c r="C34" s="298" t="s">
        <v>80</v>
      </c>
      <c r="D34" s="293">
        <v>3.7</v>
      </c>
      <c r="E34" s="200">
        <v>3.61</v>
      </c>
    </row>
    <row r="35" spans="1:5" ht="15" customHeight="1" thickBot="1" x14ac:dyDescent="0.3">
      <c r="A35" s="229">
        <v>30</v>
      </c>
      <c r="B35" s="338" t="s">
        <v>59</v>
      </c>
      <c r="C35" s="299" t="s">
        <v>11</v>
      </c>
      <c r="D35" s="294">
        <v>3.7</v>
      </c>
      <c r="E35" s="202">
        <v>3.61</v>
      </c>
    </row>
    <row r="36" spans="1:5" ht="15" customHeight="1" x14ac:dyDescent="0.25">
      <c r="A36" s="228">
        <v>31</v>
      </c>
      <c r="B36" s="337" t="s">
        <v>62</v>
      </c>
      <c r="C36" s="298" t="s">
        <v>106</v>
      </c>
      <c r="D36" s="293">
        <v>3.6973684210526314</v>
      </c>
      <c r="E36" s="200">
        <v>3.61</v>
      </c>
    </row>
    <row r="37" spans="1:5" ht="15" customHeight="1" x14ac:dyDescent="0.25">
      <c r="A37" s="228">
        <v>32</v>
      </c>
      <c r="B37" s="337" t="s">
        <v>59</v>
      </c>
      <c r="C37" s="298" t="s">
        <v>4</v>
      </c>
      <c r="D37" s="293">
        <v>3.6808510638297873</v>
      </c>
      <c r="E37" s="200">
        <v>3.61</v>
      </c>
    </row>
    <row r="38" spans="1:5" ht="15" customHeight="1" x14ac:dyDescent="0.25">
      <c r="A38" s="228">
        <v>33</v>
      </c>
      <c r="B38" s="337" t="s">
        <v>63</v>
      </c>
      <c r="C38" s="298" t="s">
        <v>131</v>
      </c>
      <c r="D38" s="293">
        <v>3.68075117370892</v>
      </c>
      <c r="E38" s="200">
        <v>3.61</v>
      </c>
    </row>
    <row r="39" spans="1:5" ht="15" customHeight="1" x14ac:dyDescent="0.25">
      <c r="A39" s="228">
        <v>34</v>
      </c>
      <c r="B39" s="337" t="s">
        <v>58</v>
      </c>
      <c r="C39" s="298" t="s">
        <v>84</v>
      </c>
      <c r="D39" s="293">
        <v>3.6739130434782608</v>
      </c>
      <c r="E39" s="200">
        <v>3.61</v>
      </c>
    </row>
    <row r="40" spans="1:5" ht="15" customHeight="1" x14ac:dyDescent="0.25">
      <c r="A40" s="228">
        <v>35</v>
      </c>
      <c r="B40" s="337" t="s">
        <v>61</v>
      </c>
      <c r="C40" s="298" t="s">
        <v>27</v>
      </c>
      <c r="D40" s="293">
        <v>3.66</v>
      </c>
      <c r="E40" s="200">
        <v>3.61</v>
      </c>
    </row>
    <row r="41" spans="1:5" ht="15" customHeight="1" x14ac:dyDescent="0.25">
      <c r="A41" s="228">
        <v>36</v>
      </c>
      <c r="B41" s="337" t="s">
        <v>63</v>
      </c>
      <c r="C41" s="298" t="s">
        <v>40</v>
      </c>
      <c r="D41" s="293">
        <v>3.6516853932584268</v>
      </c>
      <c r="E41" s="200">
        <v>3.61</v>
      </c>
    </row>
    <row r="42" spans="1:5" ht="15" customHeight="1" x14ac:dyDescent="0.25">
      <c r="A42" s="228">
        <v>37</v>
      </c>
      <c r="B42" s="337" t="s">
        <v>61</v>
      </c>
      <c r="C42" s="298" t="s">
        <v>31</v>
      </c>
      <c r="D42" s="293">
        <v>3.6494845360824741</v>
      </c>
      <c r="E42" s="200">
        <v>3.61</v>
      </c>
    </row>
    <row r="43" spans="1:5" ht="15" customHeight="1" x14ac:dyDescent="0.25">
      <c r="A43" s="228">
        <v>38</v>
      </c>
      <c r="B43" s="337" t="s">
        <v>62</v>
      </c>
      <c r="C43" s="298" t="s">
        <v>75</v>
      </c>
      <c r="D43" s="293">
        <v>3.6486486486486487</v>
      </c>
      <c r="E43" s="200">
        <v>3.61</v>
      </c>
    </row>
    <row r="44" spans="1:5" ht="15" customHeight="1" x14ac:dyDescent="0.25">
      <c r="A44" s="228">
        <v>39</v>
      </c>
      <c r="B44" s="337" t="s">
        <v>61</v>
      </c>
      <c r="C44" s="298" t="s">
        <v>105</v>
      </c>
      <c r="D44" s="293">
        <v>3.6458333333333335</v>
      </c>
      <c r="E44" s="200">
        <v>3.61</v>
      </c>
    </row>
    <row r="45" spans="1:5" ht="15" customHeight="1" thickBot="1" x14ac:dyDescent="0.3">
      <c r="A45" s="230">
        <v>40</v>
      </c>
      <c r="B45" s="339" t="s">
        <v>63</v>
      </c>
      <c r="C45" s="300" t="s">
        <v>54</v>
      </c>
      <c r="D45" s="295">
        <v>3.6333333333333333</v>
      </c>
      <c r="E45" s="201">
        <v>3.61</v>
      </c>
    </row>
    <row r="46" spans="1:5" ht="15" customHeight="1" x14ac:dyDescent="0.25">
      <c r="A46" s="227">
        <v>41</v>
      </c>
      <c r="B46" s="336" t="s">
        <v>62</v>
      </c>
      <c r="C46" s="297" t="s">
        <v>82</v>
      </c>
      <c r="D46" s="292">
        <v>3.6324324324324326</v>
      </c>
      <c r="E46" s="179">
        <v>3.61</v>
      </c>
    </row>
    <row r="47" spans="1:5" ht="15" customHeight="1" x14ac:dyDescent="0.25">
      <c r="A47" s="228">
        <v>42</v>
      </c>
      <c r="B47" s="337" t="s">
        <v>61</v>
      </c>
      <c r="C47" s="298" t="s">
        <v>85</v>
      </c>
      <c r="D47" s="293">
        <v>3.6315789473684212</v>
      </c>
      <c r="E47" s="200">
        <v>3.61</v>
      </c>
    </row>
    <row r="48" spans="1:5" ht="15" customHeight="1" x14ac:dyDescent="0.25">
      <c r="A48" s="228">
        <v>43</v>
      </c>
      <c r="B48" s="337" t="s">
        <v>62</v>
      </c>
      <c r="C48" s="298" t="s">
        <v>87</v>
      </c>
      <c r="D48" s="293">
        <v>3.6265060240963853</v>
      </c>
      <c r="E48" s="200">
        <v>3.61</v>
      </c>
    </row>
    <row r="49" spans="1:5" ht="15" customHeight="1" x14ac:dyDescent="0.25">
      <c r="A49" s="228">
        <v>44</v>
      </c>
      <c r="B49" s="337" t="s">
        <v>63</v>
      </c>
      <c r="C49" s="298" t="s">
        <v>53</v>
      </c>
      <c r="D49" s="293">
        <v>3.625</v>
      </c>
      <c r="E49" s="200">
        <v>3.61</v>
      </c>
    </row>
    <row r="50" spans="1:5" ht="15" customHeight="1" x14ac:dyDescent="0.25">
      <c r="A50" s="228">
        <v>45</v>
      </c>
      <c r="B50" s="337" t="s">
        <v>60</v>
      </c>
      <c r="C50" s="298" t="s">
        <v>18</v>
      </c>
      <c r="D50" s="293">
        <v>3.622950819672131</v>
      </c>
      <c r="E50" s="200">
        <v>3.61</v>
      </c>
    </row>
    <row r="51" spans="1:5" ht="15" customHeight="1" x14ac:dyDescent="0.25">
      <c r="A51" s="228">
        <v>46</v>
      </c>
      <c r="B51" s="337" t="s">
        <v>61</v>
      </c>
      <c r="C51" s="298" t="s">
        <v>26</v>
      </c>
      <c r="D51" s="293">
        <v>3.6081081081081079</v>
      </c>
      <c r="E51" s="200">
        <v>3.61</v>
      </c>
    </row>
    <row r="52" spans="1:5" ht="15" customHeight="1" x14ac:dyDescent="0.25">
      <c r="A52" s="228">
        <v>47</v>
      </c>
      <c r="B52" s="337" t="s">
        <v>63</v>
      </c>
      <c r="C52" s="298" t="s">
        <v>45</v>
      </c>
      <c r="D52" s="293">
        <v>3.5949367088607596</v>
      </c>
      <c r="E52" s="200">
        <v>3.61</v>
      </c>
    </row>
    <row r="53" spans="1:5" ht="15" customHeight="1" x14ac:dyDescent="0.25">
      <c r="A53" s="228">
        <v>48</v>
      </c>
      <c r="B53" s="337" t="s">
        <v>57</v>
      </c>
      <c r="C53" s="298" t="s">
        <v>91</v>
      </c>
      <c r="D53" s="293">
        <v>3.5940594059405941</v>
      </c>
      <c r="E53" s="200">
        <v>3.61</v>
      </c>
    </row>
    <row r="54" spans="1:5" ht="15" customHeight="1" x14ac:dyDescent="0.25">
      <c r="A54" s="228">
        <v>49</v>
      </c>
      <c r="B54" s="337" t="s">
        <v>63</v>
      </c>
      <c r="C54" s="298" t="s">
        <v>39</v>
      </c>
      <c r="D54" s="293">
        <v>3.5918367346938775</v>
      </c>
      <c r="E54" s="200">
        <v>3.61</v>
      </c>
    </row>
    <row r="55" spans="1:5" ht="15" customHeight="1" thickBot="1" x14ac:dyDescent="0.3">
      <c r="A55" s="229">
        <v>50</v>
      </c>
      <c r="B55" s="338" t="s">
        <v>61</v>
      </c>
      <c r="C55" s="299" t="s">
        <v>24</v>
      </c>
      <c r="D55" s="294">
        <v>3.5897435897435899</v>
      </c>
      <c r="E55" s="202">
        <v>3.61</v>
      </c>
    </row>
    <row r="56" spans="1:5" ht="15" customHeight="1" x14ac:dyDescent="0.25">
      <c r="A56" s="228">
        <v>51</v>
      </c>
      <c r="B56" s="337" t="s">
        <v>57</v>
      </c>
      <c r="C56" s="298" t="s">
        <v>1</v>
      </c>
      <c r="D56" s="293">
        <v>3.5887850467289719</v>
      </c>
      <c r="E56" s="200">
        <v>3.61</v>
      </c>
    </row>
    <row r="57" spans="1:5" ht="15" customHeight="1" x14ac:dyDescent="0.25">
      <c r="A57" s="228">
        <v>52</v>
      </c>
      <c r="B57" s="337" t="s">
        <v>63</v>
      </c>
      <c r="C57" s="298" t="s">
        <v>38</v>
      </c>
      <c r="D57" s="293">
        <v>3.5882352941176472</v>
      </c>
      <c r="E57" s="200">
        <v>3.61</v>
      </c>
    </row>
    <row r="58" spans="1:5" ht="15" customHeight="1" x14ac:dyDescent="0.25">
      <c r="A58" s="228">
        <v>53</v>
      </c>
      <c r="B58" s="337" t="s">
        <v>60</v>
      </c>
      <c r="C58" s="298" t="s">
        <v>92</v>
      </c>
      <c r="D58" s="293">
        <v>3.58</v>
      </c>
      <c r="E58" s="200">
        <v>3.61</v>
      </c>
    </row>
    <row r="59" spans="1:5" ht="15" customHeight="1" x14ac:dyDescent="0.25">
      <c r="A59" s="228">
        <v>54</v>
      </c>
      <c r="B59" s="337" t="s">
        <v>62</v>
      </c>
      <c r="C59" s="298" t="s">
        <v>116</v>
      </c>
      <c r="D59" s="293">
        <v>3.5774647887323945</v>
      </c>
      <c r="E59" s="200">
        <v>3.61</v>
      </c>
    </row>
    <row r="60" spans="1:5" ht="15" customHeight="1" x14ac:dyDescent="0.25">
      <c r="A60" s="228">
        <v>55</v>
      </c>
      <c r="B60" s="337" t="s">
        <v>59</v>
      </c>
      <c r="C60" s="298" t="s">
        <v>6</v>
      </c>
      <c r="D60" s="293">
        <v>3.5769230769230771</v>
      </c>
      <c r="E60" s="200">
        <v>3.61</v>
      </c>
    </row>
    <row r="61" spans="1:5" ht="15" customHeight="1" x14ac:dyDescent="0.25">
      <c r="A61" s="228">
        <v>56</v>
      </c>
      <c r="B61" s="337" t="s">
        <v>61</v>
      </c>
      <c r="C61" s="298" t="s">
        <v>23</v>
      </c>
      <c r="D61" s="293">
        <v>3.5762711864406778</v>
      </c>
      <c r="E61" s="200">
        <v>3.61</v>
      </c>
    </row>
    <row r="62" spans="1:5" ht="15" customHeight="1" x14ac:dyDescent="0.25">
      <c r="A62" s="228">
        <v>57</v>
      </c>
      <c r="B62" s="337" t="s">
        <v>62</v>
      </c>
      <c r="C62" s="298" t="s">
        <v>32</v>
      </c>
      <c r="D62" s="293">
        <v>3.5735294117647061</v>
      </c>
      <c r="E62" s="200">
        <v>3.61</v>
      </c>
    </row>
    <row r="63" spans="1:5" ht="15" customHeight="1" x14ac:dyDescent="0.25">
      <c r="A63" s="228">
        <v>58</v>
      </c>
      <c r="B63" s="337" t="s">
        <v>63</v>
      </c>
      <c r="C63" s="298" t="s">
        <v>47</v>
      </c>
      <c r="D63" s="293">
        <v>3.5675675675675675</v>
      </c>
      <c r="E63" s="200">
        <v>3.61</v>
      </c>
    </row>
    <row r="64" spans="1:5" ht="15" customHeight="1" x14ac:dyDescent="0.25">
      <c r="A64" s="228">
        <v>59</v>
      </c>
      <c r="B64" s="337" t="s">
        <v>59</v>
      </c>
      <c r="C64" s="298" t="s">
        <v>104</v>
      </c>
      <c r="D64" s="293">
        <v>3.5555555555555554</v>
      </c>
      <c r="E64" s="200">
        <v>3.61</v>
      </c>
    </row>
    <row r="65" spans="1:5" ht="15" customHeight="1" thickBot="1" x14ac:dyDescent="0.3">
      <c r="A65" s="230">
        <v>60</v>
      </c>
      <c r="B65" s="339" t="s">
        <v>58</v>
      </c>
      <c r="C65" s="300" t="s">
        <v>147</v>
      </c>
      <c r="D65" s="295">
        <v>3.5535714285714284</v>
      </c>
      <c r="E65" s="201">
        <v>3.61</v>
      </c>
    </row>
    <row r="66" spans="1:5" ht="15" customHeight="1" x14ac:dyDescent="0.25">
      <c r="A66" s="227">
        <v>61</v>
      </c>
      <c r="B66" s="336" t="s">
        <v>60</v>
      </c>
      <c r="C66" s="297" t="s">
        <v>81</v>
      </c>
      <c r="D66" s="292">
        <v>3.5517241379310347</v>
      </c>
      <c r="E66" s="179">
        <v>3.61</v>
      </c>
    </row>
    <row r="67" spans="1:5" ht="15" customHeight="1" x14ac:dyDescent="0.25">
      <c r="A67" s="228">
        <v>62</v>
      </c>
      <c r="B67" s="337" t="s">
        <v>58</v>
      </c>
      <c r="C67" s="298" t="s">
        <v>137</v>
      </c>
      <c r="D67" s="293">
        <v>3.5388127853881279</v>
      </c>
      <c r="E67" s="200">
        <v>3.61</v>
      </c>
    </row>
    <row r="68" spans="1:5" ht="15" customHeight="1" x14ac:dyDescent="0.25">
      <c r="A68" s="228">
        <v>63</v>
      </c>
      <c r="B68" s="337" t="s">
        <v>62</v>
      </c>
      <c r="C68" s="298" t="s">
        <v>107</v>
      </c>
      <c r="D68" s="293">
        <v>3.5368421052631578</v>
      </c>
      <c r="E68" s="200">
        <v>3.61</v>
      </c>
    </row>
    <row r="69" spans="1:5" ht="15" customHeight="1" x14ac:dyDescent="0.25">
      <c r="A69" s="228">
        <v>64</v>
      </c>
      <c r="B69" s="337" t="s">
        <v>63</v>
      </c>
      <c r="C69" s="298" t="s">
        <v>43</v>
      </c>
      <c r="D69" s="293">
        <v>3.5362318840579712</v>
      </c>
      <c r="E69" s="200">
        <v>3.61</v>
      </c>
    </row>
    <row r="70" spans="1:5" ht="15" customHeight="1" x14ac:dyDescent="0.25">
      <c r="A70" s="228">
        <v>65</v>
      </c>
      <c r="B70" s="337" t="s">
        <v>63</v>
      </c>
      <c r="C70" s="298" t="s">
        <v>44</v>
      </c>
      <c r="D70" s="293">
        <v>3.5308641975308643</v>
      </c>
      <c r="E70" s="200">
        <v>3.61</v>
      </c>
    </row>
    <row r="71" spans="1:5" ht="15" customHeight="1" x14ac:dyDescent="0.25">
      <c r="A71" s="228">
        <v>66</v>
      </c>
      <c r="B71" s="337" t="s">
        <v>58</v>
      </c>
      <c r="C71" s="298" t="s">
        <v>86</v>
      </c>
      <c r="D71" s="293">
        <v>3.5116279069767442</v>
      </c>
      <c r="E71" s="200">
        <v>3.61</v>
      </c>
    </row>
    <row r="72" spans="1:5" ht="15" customHeight="1" x14ac:dyDescent="0.25">
      <c r="A72" s="228">
        <v>67</v>
      </c>
      <c r="B72" s="337" t="s">
        <v>62</v>
      </c>
      <c r="C72" s="298" t="s">
        <v>79</v>
      </c>
      <c r="D72" s="293">
        <v>3.5090909090909093</v>
      </c>
      <c r="E72" s="200">
        <v>3.61</v>
      </c>
    </row>
    <row r="73" spans="1:5" ht="15" customHeight="1" x14ac:dyDescent="0.25">
      <c r="A73" s="228">
        <v>68</v>
      </c>
      <c r="B73" s="337" t="s">
        <v>57</v>
      </c>
      <c r="C73" s="298" t="s">
        <v>125</v>
      </c>
      <c r="D73" s="293">
        <v>3.5</v>
      </c>
      <c r="E73" s="200">
        <v>3.61</v>
      </c>
    </row>
    <row r="74" spans="1:5" ht="15" customHeight="1" x14ac:dyDescent="0.25">
      <c r="A74" s="228">
        <v>69</v>
      </c>
      <c r="B74" s="337" t="s">
        <v>60</v>
      </c>
      <c r="C74" s="298" t="s">
        <v>21</v>
      </c>
      <c r="D74" s="293">
        <v>3.5</v>
      </c>
      <c r="E74" s="200">
        <v>3.61</v>
      </c>
    </row>
    <row r="75" spans="1:5" ht="15" customHeight="1" thickBot="1" x14ac:dyDescent="0.3">
      <c r="A75" s="229">
        <v>70</v>
      </c>
      <c r="B75" s="338" t="s">
        <v>61</v>
      </c>
      <c r="C75" s="299" t="s">
        <v>29</v>
      </c>
      <c r="D75" s="294">
        <v>3.5</v>
      </c>
      <c r="E75" s="202">
        <v>3.61</v>
      </c>
    </row>
    <row r="76" spans="1:5" ht="15" customHeight="1" x14ac:dyDescent="0.25">
      <c r="A76" s="228">
        <v>71</v>
      </c>
      <c r="B76" s="337" t="s">
        <v>61</v>
      </c>
      <c r="C76" s="298" t="s">
        <v>83</v>
      </c>
      <c r="D76" s="293">
        <v>3.5</v>
      </c>
      <c r="E76" s="200">
        <v>3.61</v>
      </c>
    </row>
    <row r="77" spans="1:5" ht="15" customHeight="1" x14ac:dyDescent="0.25">
      <c r="A77" s="228">
        <v>72</v>
      </c>
      <c r="B77" s="337" t="s">
        <v>63</v>
      </c>
      <c r="C77" s="298" t="s">
        <v>42</v>
      </c>
      <c r="D77" s="293">
        <v>3.5</v>
      </c>
      <c r="E77" s="200">
        <v>3.61</v>
      </c>
    </row>
    <row r="78" spans="1:5" ht="15" customHeight="1" x14ac:dyDescent="0.25">
      <c r="A78" s="228">
        <v>73</v>
      </c>
      <c r="B78" s="337" t="s">
        <v>63</v>
      </c>
      <c r="C78" s="298" t="s">
        <v>36</v>
      </c>
      <c r="D78" s="293">
        <v>3.4852941176470589</v>
      </c>
      <c r="E78" s="200">
        <v>3.61</v>
      </c>
    </row>
    <row r="79" spans="1:5" ht="15" customHeight="1" x14ac:dyDescent="0.25">
      <c r="A79" s="228">
        <v>74</v>
      </c>
      <c r="B79" s="337" t="s">
        <v>60</v>
      </c>
      <c r="C79" s="298" t="s">
        <v>14</v>
      </c>
      <c r="D79" s="293">
        <v>3.48</v>
      </c>
      <c r="E79" s="200">
        <v>3.61</v>
      </c>
    </row>
    <row r="80" spans="1:5" ht="15" customHeight="1" x14ac:dyDescent="0.25">
      <c r="A80" s="228">
        <v>75</v>
      </c>
      <c r="B80" s="337" t="s">
        <v>63</v>
      </c>
      <c r="C80" s="298" t="s">
        <v>48</v>
      </c>
      <c r="D80" s="293">
        <v>3.4782608695652173</v>
      </c>
      <c r="E80" s="200">
        <v>3.61</v>
      </c>
    </row>
    <row r="81" spans="1:5" ht="15" customHeight="1" x14ac:dyDescent="0.25">
      <c r="A81" s="228">
        <v>76</v>
      </c>
      <c r="B81" s="337" t="s">
        <v>59</v>
      </c>
      <c r="C81" s="298" t="s">
        <v>10</v>
      </c>
      <c r="D81" s="293">
        <v>3.4666666666666668</v>
      </c>
      <c r="E81" s="200">
        <v>3.61</v>
      </c>
    </row>
    <row r="82" spans="1:5" ht="15" customHeight="1" x14ac:dyDescent="0.25">
      <c r="A82" s="228">
        <v>77</v>
      </c>
      <c r="B82" s="337" t="s">
        <v>63</v>
      </c>
      <c r="C82" s="298" t="s">
        <v>46</v>
      </c>
      <c r="D82" s="293">
        <v>3.4583333333333335</v>
      </c>
      <c r="E82" s="200">
        <v>3.61</v>
      </c>
    </row>
    <row r="83" spans="1:5" ht="15" customHeight="1" x14ac:dyDescent="0.25">
      <c r="A83" s="228">
        <v>78</v>
      </c>
      <c r="B83" s="337" t="s">
        <v>63</v>
      </c>
      <c r="C83" s="298" t="s">
        <v>55</v>
      </c>
      <c r="D83" s="293">
        <v>3.4554455445544554</v>
      </c>
      <c r="E83" s="200">
        <v>3.61</v>
      </c>
    </row>
    <row r="84" spans="1:5" ht="15" customHeight="1" x14ac:dyDescent="0.25">
      <c r="A84" s="228">
        <v>79</v>
      </c>
      <c r="B84" s="337" t="s">
        <v>61</v>
      </c>
      <c r="C84" s="298" t="s">
        <v>129</v>
      </c>
      <c r="D84" s="293">
        <v>3.4545454545454546</v>
      </c>
      <c r="E84" s="200">
        <v>3.61</v>
      </c>
    </row>
    <row r="85" spans="1:5" ht="15" customHeight="1" thickBot="1" x14ac:dyDescent="0.3">
      <c r="A85" s="230">
        <v>80</v>
      </c>
      <c r="B85" s="339" t="s">
        <v>63</v>
      </c>
      <c r="C85" s="300" t="s">
        <v>37</v>
      </c>
      <c r="D85" s="295">
        <v>3.4523809523809526</v>
      </c>
      <c r="E85" s="201">
        <v>3.61</v>
      </c>
    </row>
    <row r="86" spans="1:5" ht="15" customHeight="1" x14ac:dyDescent="0.25">
      <c r="A86" s="227">
        <v>81</v>
      </c>
      <c r="B86" s="336" t="s">
        <v>62</v>
      </c>
      <c r="C86" s="297" t="s">
        <v>33</v>
      </c>
      <c r="D86" s="292">
        <v>3.4459459459459461</v>
      </c>
      <c r="E86" s="179">
        <v>3.61</v>
      </c>
    </row>
    <row r="87" spans="1:5" ht="15" customHeight="1" x14ac:dyDescent="0.25">
      <c r="A87" s="228">
        <v>82</v>
      </c>
      <c r="B87" s="337" t="s">
        <v>62</v>
      </c>
      <c r="C87" s="298" t="s">
        <v>78</v>
      </c>
      <c r="D87" s="293">
        <v>3.442622950819672</v>
      </c>
      <c r="E87" s="200">
        <v>3.61</v>
      </c>
    </row>
    <row r="88" spans="1:5" ht="15" customHeight="1" x14ac:dyDescent="0.25">
      <c r="A88" s="228">
        <v>83</v>
      </c>
      <c r="B88" s="337" t="s">
        <v>58</v>
      </c>
      <c r="C88" s="298" t="s">
        <v>94</v>
      </c>
      <c r="D88" s="293">
        <v>3.4390243902439024</v>
      </c>
      <c r="E88" s="200">
        <v>3.61</v>
      </c>
    </row>
    <row r="89" spans="1:5" ht="15" customHeight="1" x14ac:dyDescent="0.25">
      <c r="A89" s="228">
        <v>84</v>
      </c>
      <c r="B89" s="337" t="s">
        <v>63</v>
      </c>
      <c r="C89" s="298" t="s">
        <v>41</v>
      </c>
      <c r="D89" s="293">
        <v>3.436619718309859</v>
      </c>
      <c r="E89" s="200">
        <v>3.61</v>
      </c>
    </row>
    <row r="90" spans="1:5" ht="15" customHeight="1" x14ac:dyDescent="0.25">
      <c r="A90" s="228">
        <v>85</v>
      </c>
      <c r="B90" s="337" t="s">
        <v>63</v>
      </c>
      <c r="C90" s="298" t="s">
        <v>49</v>
      </c>
      <c r="D90" s="293">
        <v>3.4363636363636365</v>
      </c>
      <c r="E90" s="200">
        <v>3.61</v>
      </c>
    </row>
    <row r="91" spans="1:5" ht="15" customHeight="1" x14ac:dyDescent="0.25">
      <c r="A91" s="228">
        <v>86</v>
      </c>
      <c r="B91" s="337" t="s">
        <v>59</v>
      </c>
      <c r="C91" s="298" t="s">
        <v>12</v>
      </c>
      <c r="D91" s="293">
        <v>3.4333333333333331</v>
      </c>
      <c r="E91" s="200">
        <v>3.61</v>
      </c>
    </row>
    <row r="92" spans="1:5" ht="15" customHeight="1" x14ac:dyDescent="0.25">
      <c r="A92" s="228">
        <v>87</v>
      </c>
      <c r="B92" s="337" t="s">
        <v>59</v>
      </c>
      <c r="C92" s="298" t="s">
        <v>8</v>
      </c>
      <c r="D92" s="293">
        <v>3.4310344827586206</v>
      </c>
      <c r="E92" s="200">
        <v>3.61</v>
      </c>
    </row>
    <row r="93" spans="1:5" ht="15" customHeight="1" x14ac:dyDescent="0.25">
      <c r="A93" s="228">
        <v>88</v>
      </c>
      <c r="B93" s="337" t="s">
        <v>60</v>
      </c>
      <c r="C93" s="298" t="s">
        <v>22</v>
      </c>
      <c r="D93" s="293">
        <v>3.4188034188034186</v>
      </c>
      <c r="E93" s="200">
        <v>3.61</v>
      </c>
    </row>
    <row r="94" spans="1:5" ht="15" customHeight="1" x14ac:dyDescent="0.25">
      <c r="A94" s="228">
        <v>89</v>
      </c>
      <c r="B94" s="337" t="s">
        <v>60</v>
      </c>
      <c r="C94" s="298" t="s">
        <v>16</v>
      </c>
      <c r="D94" s="293">
        <v>3.4153846153846152</v>
      </c>
      <c r="E94" s="200">
        <v>3.61</v>
      </c>
    </row>
    <row r="95" spans="1:5" ht="15" customHeight="1" thickBot="1" x14ac:dyDescent="0.3">
      <c r="A95" s="229">
        <v>90</v>
      </c>
      <c r="B95" s="338" t="s">
        <v>57</v>
      </c>
      <c r="C95" s="299" t="s">
        <v>72</v>
      </c>
      <c r="D95" s="294">
        <v>3.4117647058823528</v>
      </c>
      <c r="E95" s="202">
        <v>3.61</v>
      </c>
    </row>
    <row r="96" spans="1:5" ht="15" customHeight="1" x14ac:dyDescent="0.25">
      <c r="A96" s="228">
        <v>91</v>
      </c>
      <c r="B96" s="337" t="s">
        <v>61</v>
      </c>
      <c r="C96" s="298" t="s">
        <v>28</v>
      </c>
      <c r="D96" s="293">
        <v>3.4</v>
      </c>
      <c r="E96" s="200">
        <v>3.61</v>
      </c>
    </row>
    <row r="97" spans="1:5" ht="15" customHeight="1" x14ac:dyDescent="0.25">
      <c r="A97" s="228">
        <v>92</v>
      </c>
      <c r="B97" s="337" t="s">
        <v>63</v>
      </c>
      <c r="C97" s="298" t="s">
        <v>146</v>
      </c>
      <c r="D97" s="293">
        <v>3.3959731543624163</v>
      </c>
      <c r="E97" s="200">
        <v>3.61</v>
      </c>
    </row>
    <row r="98" spans="1:5" ht="15" customHeight="1" x14ac:dyDescent="0.25">
      <c r="A98" s="228">
        <v>93</v>
      </c>
      <c r="B98" s="337" t="s">
        <v>63</v>
      </c>
      <c r="C98" s="298" t="s">
        <v>52</v>
      </c>
      <c r="D98" s="293">
        <v>3.3924050632911391</v>
      </c>
      <c r="E98" s="200">
        <v>3.61</v>
      </c>
    </row>
    <row r="99" spans="1:5" ht="15" customHeight="1" x14ac:dyDescent="0.25">
      <c r="A99" s="228">
        <v>94</v>
      </c>
      <c r="B99" s="337" t="s">
        <v>63</v>
      </c>
      <c r="C99" s="298" t="s">
        <v>51</v>
      </c>
      <c r="D99" s="293">
        <v>3.3913043478260869</v>
      </c>
      <c r="E99" s="200">
        <v>3.61</v>
      </c>
    </row>
    <row r="100" spans="1:5" ht="15" customHeight="1" x14ac:dyDescent="0.25">
      <c r="A100" s="228">
        <v>95</v>
      </c>
      <c r="B100" s="337" t="s">
        <v>63</v>
      </c>
      <c r="C100" s="298" t="s">
        <v>50</v>
      </c>
      <c r="D100" s="293">
        <v>3.3714285714285714</v>
      </c>
      <c r="E100" s="200">
        <v>3.61</v>
      </c>
    </row>
    <row r="101" spans="1:5" ht="15" customHeight="1" x14ac:dyDescent="0.25">
      <c r="A101" s="228">
        <v>96</v>
      </c>
      <c r="B101" s="337" t="s">
        <v>61</v>
      </c>
      <c r="C101" s="298" t="s">
        <v>30</v>
      </c>
      <c r="D101" s="293">
        <v>3.36231884057971</v>
      </c>
      <c r="E101" s="200">
        <v>3.61</v>
      </c>
    </row>
    <row r="102" spans="1:5" ht="15" customHeight="1" x14ac:dyDescent="0.25">
      <c r="A102" s="228">
        <v>97</v>
      </c>
      <c r="B102" s="337" t="s">
        <v>62</v>
      </c>
      <c r="C102" s="298" t="s">
        <v>34</v>
      </c>
      <c r="D102" s="293">
        <v>3.3448275862068964</v>
      </c>
      <c r="E102" s="200">
        <v>3.61</v>
      </c>
    </row>
    <row r="103" spans="1:5" ht="15" customHeight="1" x14ac:dyDescent="0.25">
      <c r="A103" s="228">
        <v>98</v>
      </c>
      <c r="B103" s="337" t="s">
        <v>59</v>
      </c>
      <c r="C103" s="298" t="s">
        <v>7</v>
      </c>
      <c r="D103" s="293">
        <v>3.3333333333333335</v>
      </c>
      <c r="E103" s="200">
        <v>3.61</v>
      </c>
    </row>
    <row r="104" spans="1:5" ht="15" customHeight="1" x14ac:dyDescent="0.25">
      <c r="A104" s="228">
        <v>99</v>
      </c>
      <c r="B104" s="337" t="s">
        <v>59</v>
      </c>
      <c r="C104" s="298" t="s">
        <v>9</v>
      </c>
      <c r="D104" s="293">
        <v>3.3137254901960786</v>
      </c>
      <c r="E104" s="200">
        <v>3.61</v>
      </c>
    </row>
    <row r="105" spans="1:5" ht="15" customHeight="1" thickBot="1" x14ac:dyDescent="0.3">
      <c r="A105" s="230">
        <v>100</v>
      </c>
      <c r="B105" s="339" t="s">
        <v>62</v>
      </c>
      <c r="C105" s="300" t="s">
        <v>88</v>
      </c>
      <c r="D105" s="295">
        <v>3.3109243697478989</v>
      </c>
      <c r="E105" s="201">
        <v>3.61</v>
      </c>
    </row>
    <row r="106" spans="1:5" ht="15" customHeight="1" x14ac:dyDescent="0.25">
      <c r="A106" s="227">
        <v>101</v>
      </c>
      <c r="B106" s="336" t="s">
        <v>61</v>
      </c>
      <c r="C106" s="297" t="s">
        <v>90</v>
      </c>
      <c r="D106" s="292">
        <v>3.3043478260869565</v>
      </c>
      <c r="E106" s="179">
        <v>3.61</v>
      </c>
    </row>
    <row r="107" spans="1:5" ht="15" customHeight="1" x14ac:dyDescent="0.25">
      <c r="A107" s="228">
        <v>102</v>
      </c>
      <c r="B107" s="337" t="s">
        <v>60</v>
      </c>
      <c r="C107" s="298" t="s">
        <v>15</v>
      </c>
      <c r="D107" s="293">
        <v>3.2884615384615383</v>
      </c>
      <c r="E107" s="200">
        <v>3.61</v>
      </c>
    </row>
    <row r="108" spans="1:5" ht="15" customHeight="1" x14ac:dyDescent="0.25">
      <c r="A108" s="228">
        <v>103</v>
      </c>
      <c r="B108" s="337" t="s">
        <v>60</v>
      </c>
      <c r="C108" s="298" t="s">
        <v>17</v>
      </c>
      <c r="D108" s="293">
        <v>3.2857142857142856</v>
      </c>
      <c r="E108" s="200">
        <v>3.61</v>
      </c>
    </row>
    <row r="109" spans="1:5" ht="15" customHeight="1" x14ac:dyDescent="0.25">
      <c r="A109" s="228">
        <v>104</v>
      </c>
      <c r="B109" s="337" t="s">
        <v>60</v>
      </c>
      <c r="C109" s="298" t="s">
        <v>20</v>
      </c>
      <c r="D109" s="293">
        <v>3.278688524590164</v>
      </c>
      <c r="E109" s="200">
        <v>3.61</v>
      </c>
    </row>
    <row r="110" spans="1:5" ht="15" customHeight="1" x14ac:dyDescent="0.25">
      <c r="A110" s="228">
        <v>105</v>
      </c>
      <c r="B110" s="337" t="s">
        <v>60</v>
      </c>
      <c r="C110" s="298" t="s">
        <v>93</v>
      </c>
      <c r="D110" s="293">
        <v>3.2777777777777777</v>
      </c>
      <c r="E110" s="200">
        <v>3.61</v>
      </c>
    </row>
    <row r="111" spans="1:5" ht="15" customHeight="1" x14ac:dyDescent="0.25">
      <c r="A111" s="228">
        <v>106</v>
      </c>
      <c r="B111" s="337" t="s">
        <v>60</v>
      </c>
      <c r="C111" s="298" t="s">
        <v>13</v>
      </c>
      <c r="D111" s="293">
        <v>3.2653061224489797</v>
      </c>
      <c r="E111" s="200">
        <v>3.61</v>
      </c>
    </row>
    <row r="112" spans="1:5" ht="15" customHeight="1" x14ac:dyDescent="0.25">
      <c r="A112" s="228">
        <v>107</v>
      </c>
      <c r="B112" s="337" t="s">
        <v>61</v>
      </c>
      <c r="C112" s="298" t="s">
        <v>89</v>
      </c>
      <c r="D112" s="293">
        <v>3.2352941176470589</v>
      </c>
      <c r="E112" s="200">
        <v>3.61</v>
      </c>
    </row>
    <row r="113" spans="1:5" ht="15" customHeight="1" x14ac:dyDescent="0.25">
      <c r="A113" s="228">
        <v>108</v>
      </c>
      <c r="B113" s="337" t="s">
        <v>60</v>
      </c>
      <c r="C113" s="298" t="s">
        <v>95</v>
      </c>
      <c r="D113" s="293">
        <v>3.22</v>
      </c>
      <c r="E113" s="200">
        <v>3.61</v>
      </c>
    </row>
    <row r="114" spans="1:5" ht="15" customHeight="1" thickBot="1" x14ac:dyDescent="0.3">
      <c r="A114" s="229">
        <v>109</v>
      </c>
      <c r="B114" s="338" t="s">
        <v>63</v>
      </c>
      <c r="C114" s="299" t="s">
        <v>35</v>
      </c>
      <c r="D114" s="294">
        <v>2.95</v>
      </c>
      <c r="E114" s="202">
        <v>3.61</v>
      </c>
    </row>
    <row r="115" spans="1:5" x14ac:dyDescent="0.25">
      <c r="C115" s="104" t="s">
        <v>110</v>
      </c>
      <c r="D115" s="296">
        <f>AVERAGE(D6:D114)</f>
        <v>3.5753667113633085</v>
      </c>
    </row>
  </sheetData>
  <sortState ref="B131:C142">
    <sortCondition ref="B131"/>
  </sortState>
  <mergeCells count="2">
    <mergeCell ref="A4:A5"/>
    <mergeCell ref="B4:E4"/>
  </mergeCells>
  <conditionalFormatting sqref="D6:D114">
    <cfRule type="containsBlanks" dxfId="17" priority="1">
      <formula>LEN(TRIM(D6))=0</formula>
    </cfRule>
    <cfRule type="cellIs" dxfId="16" priority="2" operator="lessThan">
      <formula>3.5</formula>
    </cfRule>
    <cfRule type="cellIs" dxfId="15" priority="3" operator="between">
      <formula>$D$115</formula>
      <formula>3.5</formula>
    </cfRule>
    <cfRule type="cellIs" dxfId="14" priority="4" operator="between">
      <formula>4.5</formula>
      <formula>$D$115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5" sqref="A5"/>
      <selection pane="bottomRight" activeCell="C4" sqref="C4:C5"/>
    </sheetView>
  </sheetViews>
  <sheetFormatPr defaultColWidth="9.140625"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6" width="7.7109375" style="1" customWidth="1"/>
    <col min="7" max="7" width="7.7109375" style="2" customWidth="1"/>
    <col min="8" max="9" width="7.7109375" style="1" customWidth="1"/>
    <col min="10" max="16384" width="9.140625" style="1"/>
  </cols>
  <sheetData>
    <row r="1" spans="1:11" x14ac:dyDescent="0.25">
      <c r="J1" s="87"/>
      <c r="K1" s="10" t="s">
        <v>100</v>
      </c>
    </row>
    <row r="2" spans="1:11" ht="15.75" x14ac:dyDescent="0.25">
      <c r="C2" s="50" t="s">
        <v>136</v>
      </c>
      <c r="D2" s="226"/>
      <c r="E2" s="226"/>
      <c r="F2" s="226"/>
      <c r="J2" s="78"/>
      <c r="K2" s="10" t="s">
        <v>101</v>
      </c>
    </row>
    <row r="3" spans="1:11" ht="15.75" thickBot="1" x14ac:dyDescent="0.3">
      <c r="J3" s="77"/>
      <c r="K3" s="10" t="s">
        <v>102</v>
      </c>
    </row>
    <row r="4" spans="1:11" ht="15" customHeight="1" x14ac:dyDescent="0.25">
      <c r="A4" s="398" t="s">
        <v>64</v>
      </c>
      <c r="B4" s="409" t="s">
        <v>65</v>
      </c>
      <c r="C4" s="411" t="s">
        <v>96</v>
      </c>
      <c r="D4" s="413">
        <v>2022</v>
      </c>
      <c r="E4" s="414"/>
      <c r="F4" s="415"/>
      <c r="G4" s="341" t="s">
        <v>112</v>
      </c>
      <c r="H4" s="396" t="s">
        <v>66</v>
      </c>
      <c r="J4" s="27"/>
      <c r="K4" s="10" t="s">
        <v>103</v>
      </c>
    </row>
    <row r="5" spans="1:11" ht="37.5" customHeight="1" thickBot="1" x14ac:dyDescent="0.3">
      <c r="A5" s="399"/>
      <c r="B5" s="410"/>
      <c r="C5" s="412"/>
      <c r="D5" s="327" t="s">
        <v>115</v>
      </c>
      <c r="E5" s="105" t="s">
        <v>114</v>
      </c>
      <c r="F5" s="327" t="s">
        <v>113</v>
      </c>
      <c r="G5" s="203">
        <v>2022</v>
      </c>
      <c r="H5" s="397"/>
    </row>
    <row r="6" spans="1:11" ht="15" customHeight="1" x14ac:dyDescent="0.25">
      <c r="A6" s="22">
        <v>1</v>
      </c>
      <c r="B6" s="39" t="s">
        <v>58</v>
      </c>
      <c r="C6" s="304" t="s">
        <v>127</v>
      </c>
      <c r="D6" s="348">
        <v>81</v>
      </c>
      <c r="E6" s="166">
        <v>4.1481481481481479</v>
      </c>
      <c r="F6" s="348">
        <v>3.61</v>
      </c>
      <c r="G6" s="204">
        <v>1</v>
      </c>
      <c r="H6" s="94">
        <f t="shared" ref="H6:H37" si="0">SUM(G6:G6)</f>
        <v>1</v>
      </c>
    </row>
    <row r="7" spans="1:11" ht="15" customHeight="1" x14ac:dyDescent="0.25">
      <c r="A7" s="16">
        <v>2</v>
      </c>
      <c r="B7" s="36" t="s">
        <v>58</v>
      </c>
      <c r="C7" s="306" t="s">
        <v>70</v>
      </c>
      <c r="D7" s="349">
        <v>102</v>
      </c>
      <c r="E7" s="167">
        <v>4</v>
      </c>
      <c r="F7" s="349">
        <v>3.61</v>
      </c>
      <c r="G7" s="205">
        <v>2</v>
      </c>
      <c r="H7" s="97">
        <f t="shared" si="0"/>
        <v>2</v>
      </c>
    </row>
    <row r="8" spans="1:11" ht="15" customHeight="1" x14ac:dyDescent="0.25">
      <c r="A8" s="16">
        <v>3</v>
      </c>
      <c r="B8" s="36" t="s">
        <v>63</v>
      </c>
      <c r="C8" s="301" t="s">
        <v>108</v>
      </c>
      <c r="D8" s="350">
        <v>191</v>
      </c>
      <c r="E8" s="161">
        <v>3.9790575916230368</v>
      </c>
      <c r="F8" s="350">
        <v>3.61</v>
      </c>
      <c r="G8" s="205">
        <v>3</v>
      </c>
      <c r="H8" s="92">
        <f t="shared" si="0"/>
        <v>3</v>
      </c>
    </row>
    <row r="9" spans="1:11" ht="15" customHeight="1" x14ac:dyDescent="0.25">
      <c r="A9" s="16">
        <v>4</v>
      </c>
      <c r="B9" s="36" t="s">
        <v>58</v>
      </c>
      <c r="C9" s="302" t="s">
        <v>69</v>
      </c>
      <c r="D9" s="351">
        <v>101</v>
      </c>
      <c r="E9" s="162">
        <v>3.9603960396039604</v>
      </c>
      <c r="F9" s="351">
        <v>3.61</v>
      </c>
      <c r="G9" s="205">
        <v>4</v>
      </c>
      <c r="H9" s="92">
        <f t="shared" si="0"/>
        <v>4</v>
      </c>
    </row>
    <row r="10" spans="1:11" ht="15" customHeight="1" x14ac:dyDescent="0.25">
      <c r="A10" s="16">
        <v>5</v>
      </c>
      <c r="B10" s="36" t="s">
        <v>61</v>
      </c>
      <c r="C10" s="301" t="s">
        <v>77</v>
      </c>
      <c r="D10" s="350">
        <v>162</v>
      </c>
      <c r="E10" s="161">
        <v>3.9567901234567899</v>
      </c>
      <c r="F10" s="350">
        <v>3.61</v>
      </c>
      <c r="G10" s="205">
        <v>5</v>
      </c>
      <c r="H10" s="92">
        <f t="shared" si="0"/>
        <v>5</v>
      </c>
    </row>
    <row r="11" spans="1:11" ht="15" customHeight="1" x14ac:dyDescent="0.25">
      <c r="A11" s="16">
        <v>6</v>
      </c>
      <c r="B11" s="36" t="s">
        <v>61</v>
      </c>
      <c r="C11" s="301" t="s">
        <v>130</v>
      </c>
      <c r="D11" s="350">
        <v>80</v>
      </c>
      <c r="E11" s="161">
        <v>3.9375</v>
      </c>
      <c r="F11" s="350">
        <v>3.61</v>
      </c>
      <c r="G11" s="205">
        <v>6</v>
      </c>
      <c r="H11" s="92">
        <f t="shared" si="0"/>
        <v>6</v>
      </c>
    </row>
    <row r="12" spans="1:11" ht="15" customHeight="1" x14ac:dyDescent="0.25">
      <c r="A12" s="16">
        <v>7</v>
      </c>
      <c r="B12" s="36" t="s">
        <v>63</v>
      </c>
      <c r="C12" s="301" t="s">
        <v>148</v>
      </c>
      <c r="D12" s="350">
        <v>58</v>
      </c>
      <c r="E12" s="161">
        <v>3.896551724137931</v>
      </c>
      <c r="F12" s="350">
        <v>3.61</v>
      </c>
      <c r="G12" s="205">
        <v>7</v>
      </c>
      <c r="H12" s="92">
        <f t="shared" si="0"/>
        <v>7</v>
      </c>
    </row>
    <row r="13" spans="1:11" ht="15" customHeight="1" x14ac:dyDescent="0.25">
      <c r="A13" s="16">
        <v>8</v>
      </c>
      <c r="B13" s="36" t="s">
        <v>61</v>
      </c>
      <c r="C13" s="301" t="s">
        <v>25</v>
      </c>
      <c r="D13" s="350">
        <v>77</v>
      </c>
      <c r="E13" s="161">
        <v>3.8961038961038961</v>
      </c>
      <c r="F13" s="350">
        <v>3.61</v>
      </c>
      <c r="G13" s="205">
        <v>8</v>
      </c>
      <c r="H13" s="92">
        <f t="shared" si="0"/>
        <v>8</v>
      </c>
    </row>
    <row r="14" spans="1:11" ht="15" customHeight="1" x14ac:dyDescent="0.25">
      <c r="A14" s="16">
        <v>9</v>
      </c>
      <c r="B14" s="36" t="s">
        <v>63</v>
      </c>
      <c r="C14" s="301" t="s">
        <v>132</v>
      </c>
      <c r="D14" s="350">
        <v>135</v>
      </c>
      <c r="E14" s="161">
        <v>3.8814814814814813</v>
      </c>
      <c r="F14" s="350">
        <v>3.61</v>
      </c>
      <c r="G14" s="205">
        <v>9</v>
      </c>
      <c r="H14" s="92">
        <f t="shared" si="0"/>
        <v>9</v>
      </c>
    </row>
    <row r="15" spans="1:11" ht="15" customHeight="1" thickBot="1" x14ac:dyDescent="0.3">
      <c r="A15" s="17">
        <v>10</v>
      </c>
      <c r="B15" s="40" t="s">
        <v>59</v>
      </c>
      <c r="C15" s="344" t="s">
        <v>3</v>
      </c>
      <c r="D15" s="352">
        <v>153</v>
      </c>
      <c r="E15" s="353">
        <v>3.8758169934640523</v>
      </c>
      <c r="F15" s="352">
        <v>3.61</v>
      </c>
      <c r="G15" s="206">
        <v>10</v>
      </c>
      <c r="H15" s="98">
        <f t="shared" si="0"/>
        <v>10</v>
      </c>
    </row>
    <row r="16" spans="1:11" ht="15" customHeight="1" x14ac:dyDescent="0.25">
      <c r="A16" s="22">
        <v>11</v>
      </c>
      <c r="B16" s="342" t="s">
        <v>63</v>
      </c>
      <c r="C16" s="345" t="s">
        <v>138</v>
      </c>
      <c r="D16" s="348">
        <v>81</v>
      </c>
      <c r="E16" s="166">
        <v>3.8518518518518516</v>
      </c>
      <c r="F16" s="348">
        <v>3.61</v>
      </c>
      <c r="G16" s="205">
        <v>11</v>
      </c>
      <c r="H16" s="94">
        <f t="shared" si="0"/>
        <v>11</v>
      </c>
    </row>
    <row r="17" spans="1:8" ht="15" customHeight="1" x14ac:dyDescent="0.25">
      <c r="A17" s="16">
        <v>12</v>
      </c>
      <c r="B17" s="36" t="s">
        <v>61</v>
      </c>
      <c r="C17" s="301" t="s">
        <v>68</v>
      </c>
      <c r="D17" s="350">
        <v>157</v>
      </c>
      <c r="E17" s="161">
        <v>3.8471337579617835</v>
      </c>
      <c r="F17" s="350">
        <v>3.61</v>
      </c>
      <c r="G17" s="205">
        <v>12</v>
      </c>
      <c r="H17" s="92">
        <f t="shared" si="0"/>
        <v>12</v>
      </c>
    </row>
    <row r="18" spans="1:8" ht="15" customHeight="1" x14ac:dyDescent="0.25">
      <c r="A18" s="16">
        <v>13</v>
      </c>
      <c r="B18" s="36" t="s">
        <v>57</v>
      </c>
      <c r="C18" s="309" t="s">
        <v>67</v>
      </c>
      <c r="D18" s="354">
        <v>121</v>
      </c>
      <c r="E18" s="186">
        <v>3.8181818181818183</v>
      </c>
      <c r="F18" s="354">
        <v>3.61</v>
      </c>
      <c r="G18" s="205">
        <v>13</v>
      </c>
      <c r="H18" s="92">
        <f t="shared" si="0"/>
        <v>13</v>
      </c>
    </row>
    <row r="19" spans="1:8" ht="15" customHeight="1" x14ac:dyDescent="0.25">
      <c r="A19" s="16">
        <v>14</v>
      </c>
      <c r="B19" s="36" t="s">
        <v>58</v>
      </c>
      <c r="C19" s="301" t="s">
        <v>109</v>
      </c>
      <c r="D19" s="350">
        <v>73</v>
      </c>
      <c r="E19" s="161">
        <v>3.7534246575342465</v>
      </c>
      <c r="F19" s="350">
        <v>3.61</v>
      </c>
      <c r="G19" s="205">
        <v>14</v>
      </c>
      <c r="H19" s="92">
        <f t="shared" si="0"/>
        <v>14</v>
      </c>
    </row>
    <row r="20" spans="1:8" ht="15" customHeight="1" x14ac:dyDescent="0.25">
      <c r="A20" s="16">
        <v>15</v>
      </c>
      <c r="B20" s="36" t="s">
        <v>59</v>
      </c>
      <c r="C20" s="307" t="s">
        <v>5</v>
      </c>
      <c r="D20" s="355">
        <v>127</v>
      </c>
      <c r="E20" s="181">
        <v>3.7401574803149606</v>
      </c>
      <c r="F20" s="355">
        <v>3.61</v>
      </c>
      <c r="G20" s="205">
        <v>15</v>
      </c>
      <c r="H20" s="92">
        <f t="shared" si="0"/>
        <v>15</v>
      </c>
    </row>
    <row r="21" spans="1:8" ht="15" customHeight="1" x14ac:dyDescent="0.25">
      <c r="A21" s="16">
        <v>16</v>
      </c>
      <c r="B21" s="36" t="s">
        <v>63</v>
      </c>
      <c r="C21" s="301" t="s">
        <v>133</v>
      </c>
      <c r="D21" s="350">
        <v>235</v>
      </c>
      <c r="E21" s="161">
        <v>3.7319148936170214</v>
      </c>
      <c r="F21" s="350">
        <v>3.61</v>
      </c>
      <c r="G21" s="205">
        <v>16</v>
      </c>
      <c r="H21" s="92">
        <f t="shared" si="0"/>
        <v>16</v>
      </c>
    </row>
    <row r="22" spans="1:8" ht="15" customHeight="1" x14ac:dyDescent="0.25">
      <c r="A22" s="16">
        <v>17</v>
      </c>
      <c r="B22" s="36" t="s">
        <v>57</v>
      </c>
      <c r="C22" s="309" t="s">
        <v>76</v>
      </c>
      <c r="D22" s="354">
        <v>148</v>
      </c>
      <c r="E22" s="186">
        <v>3.7297297297297298</v>
      </c>
      <c r="F22" s="354">
        <v>3.61</v>
      </c>
      <c r="G22" s="205">
        <v>17</v>
      </c>
      <c r="H22" s="92">
        <f t="shared" si="0"/>
        <v>17</v>
      </c>
    </row>
    <row r="23" spans="1:8" ht="15" customHeight="1" x14ac:dyDescent="0.25">
      <c r="A23" s="16">
        <v>18</v>
      </c>
      <c r="B23" s="36" t="s">
        <v>59</v>
      </c>
      <c r="C23" s="307" t="s">
        <v>2</v>
      </c>
      <c r="D23" s="355">
        <v>96</v>
      </c>
      <c r="E23" s="181">
        <v>3.7291666666666665</v>
      </c>
      <c r="F23" s="355">
        <v>3.61</v>
      </c>
      <c r="G23" s="205">
        <v>18</v>
      </c>
      <c r="H23" s="92">
        <f t="shared" si="0"/>
        <v>18</v>
      </c>
    </row>
    <row r="24" spans="1:8" ht="15" customHeight="1" x14ac:dyDescent="0.25">
      <c r="A24" s="16">
        <v>19</v>
      </c>
      <c r="B24" s="37" t="s">
        <v>62</v>
      </c>
      <c r="C24" s="301" t="s">
        <v>151</v>
      </c>
      <c r="D24" s="350">
        <v>128</v>
      </c>
      <c r="E24" s="161">
        <v>3.7265625</v>
      </c>
      <c r="F24" s="350">
        <v>3.61</v>
      </c>
      <c r="G24" s="205">
        <v>19</v>
      </c>
      <c r="H24" s="92">
        <f t="shared" si="0"/>
        <v>19</v>
      </c>
    </row>
    <row r="25" spans="1:8" ht="15" customHeight="1" thickBot="1" x14ac:dyDescent="0.3">
      <c r="A25" s="17">
        <v>20</v>
      </c>
      <c r="B25" s="40" t="s">
        <v>63</v>
      </c>
      <c r="C25" s="305" t="s">
        <v>134</v>
      </c>
      <c r="D25" s="356">
        <v>233</v>
      </c>
      <c r="E25" s="357">
        <v>3.7253218884120169</v>
      </c>
      <c r="F25" s="356">
        <v>3.61</v>
      </c>
      <c r="G25" s="207">
        <v>20</v>
      </c>
      <c r="H25" s="96">
        <f t="shared" si="0"/>
        <v>20</v>
      </c>
    </row>
    <row r="26" spans="1:8" ht="15" customHeight="1" x14ac:dyDescent="0.25">
      <c r="A26" s="22">
        <v>21</v>
      </c>
      <c r="B26" s="39" t="s">
        <v>62</v>
      </c>
      <c r="C26" s="304" t="s">
        <v>71</v>
      </c>
      <c r="D26" s="348">
        <v>79</v>
      </c>
      <c r="E26" s="166">
        <v>3.721518987341772</v>
      </c>
      <c r="F26" s="348">
        <v>3.61</v>
      </c>
      <c r="G26" s="204">
        <v>21</v>
      </c>
      <c r="H26" s="97">
        <f t="shared" si="0"/>
        <v>21</v>
      </c>
    </row>
    <row r="27" spans="1:8" ht="15" customHeight="1" x14ac:dyDescent="0.25">
      <c r="A27" s="16">
        <v>22</v>
      </c>
      <c r="B27" s="36" t="s">
        <v>60</v>
      </c>
      <c r="C27" s="306" t="s">
        <v>73</v>
      </c>
      <c r="D27" s="349">
        <v>82</v>
      </c>
      <c r="E27" s="167">
        <v>3.7195121951219514</v>
      </c>
      <c r="F27" s="349">
        <v>3.61</v>
      </c>
      <c r="G27" s="205">
        <v>22</v>
      </c>
      <c r="H27" s="92">
        <f t="shared" si="0"/>
        <v>22</v>
      </c>
    </row>
    <row r="28" spans="1:8" ht="15" customHeight="1" x14ac:dyDescent="0.25">
      <c r="A28" s="16">
        <v>23</v>
      </c>
      <c r="B28" s="36" t="s">
        <v>61</v>
      </c>
      <c r="C28" s="301" t="s">
        <v>150</v>
      </c>
      <c r="D28" s="350">
        <v>52</v>
      </c>
      <c r="E28" s="161">
        <v>3.7115384615384617</v>
      </c>
      <c r="F28" s="350">
        <v>3.61</v>
      </c>
      <c r="G28" s="205">
        <v>23</v>
      </c>
      <c r="H28" s="92">
        <f t="shared" si="0"/>
        <v>23</v>
      </c>
    </row>
    <row r="29" spans="1:8" ht="15" customHeight="1" x14ac:dyDescent="0.25">
      <c r="A29" s="16">
        <v>24</v>
      </c>
      <c r="B29" s="36" t="s">
        <v>57</v>
      </c>
      <c r="C29" s="309" t="s">
        <v>0</v>
      </c>
      <c r="D29" s="354">
        <v>62</v>
      </c>
      <c r="E29" s="186">
        <v>3.7096774193548385</v>
      </c>
      <c r="F29" s="354">
        <v>3.61</v>
      </c>
      <c r="G29" s="205">
        <v>24</v>
      </c>
      <c r="H29" s="92">
        <f t="shared" si="0"/>
        <v>24</v>
      </c>
    </row>
    <row r="30" spans="1:8" ht="15" customHeight="1" x14ac:dyDescent="0.25">
      <c r="A30" s="16">
        <v>25</v>
      </c>
      <c r="B30" s="36" t="s">
        <v>60</v>
      </c>
      <c r="C30" s="301" t="s">
        <v>74</v>
      </c>
      <c r="D30" s="350">
        <v>122</v>
      </c>
      <c r="E30" s="161">
        <v>3.7049180327868854</v>
      </c>
      <c r="F30" s="350">
        <v>3.61</v>
      </c>
      <c r="G30" s="205">
        <v>25</v>
      </c>
      <c r="H30" s="92">
        <f t="shared" si="0"/>
        <v>25</v>
      </c>
    </row>
    <row r="31" spans="1:8" ht="15" customHeight="1" x14ac:dyDescent="0.25">
      <c r="A31" s="16">
        <v>26</v>
      </c>
      <c r="B31" s="36" t="s">
        <v>60</v>
      </c>
      <c r="C31" s="308" t="s">
        <v>19</v>
      </c>
      <c r="D31" s="358">
        <v>74</v>
      </c>
      <c r="E31" s="359">
        <v>3.7027027027027026</v>
      </c>
      <c r="F31" s="358">
        <v>3.61</v>
      </c>
      <c r="G31" s="205">
        <v>26</v>
      </c>
      <c r="H31" s="92">
        <f t="shared" si="0"/>
        <v>26</v>
      </c>
    </row>
    <row r="32" spans="1:8" ht="15" customHeight="1" x14ac:dyDescent="0.25">
      <c r="A32" s="16">
        <v>27</v>
      </c>
      <c r="B32" s="36" t="s">
        <v>60</v>
      </c>
      <c r="C32" s="301" t="s">
        <v>128</v>
      </c>
      <c r="D32" s="350">
        <v>84</v>
      </c>
      <c r="E32" s="161">
        <v>3.7023809523809526</v>
      </c>
      <c r="F32" s="350">
        <v>3.61</v>
      </c>
      <c r="G32" s="205">
        <v>27</v>
      </c>
      <c r="H32" s="92">
        <f t="shared" si="0"/>
        <v>27</v>
      </c>
    </row>
    <row r="33" spans="1:8" ht="15" customHeight="1" x14ac:dyDescent="0.25">
      <c r="A33" s="15">
        <v>28</v>
      </c>
      <c r="B33" s="36" t="s">
        <v>63</v>
      </c>
      <c r="C33" s="301" t="s">
        <v>56</v>
      </c>
      <c r="D33" s="350">
        <v>181</v>
      </c>
      <c r="E33" s="161">
        <v>3.701657458563536</v>
      </c>
      <c r="F33" s="350">
        <v>3.61</v>
      </c>
      <c r="G33" s="208">
        <v>28</v>
      </c>
      <c r="H33" s="92">
        <f t="shared" si="0"/>
        <v>28</v>
      </c>
    </row>
    <row r="34" spans="1:8" ht="15" customHeight="1" x14ac:dyDescent="0.25">
      <c r="A34" s="16">
        <v>29</v>
      </c>
      <c r="B34" s="36" t="s">
        <v>57</v>
      </c>
      <c r="C34" s="301" t="s">
        <v>80</v>
      </c>
      <c r="D34" s="350">
        <v>60</v>
      </c>
      <c r="E34" s="161">
        <v>3.7</v>
      </c>
      <c r="F34" s="350">
        <v>3.61</v>
      </c>
      <c r="G34" s="205">
        <v>29</v>
      </c>
      <c r="H34" s="92">
        <f t="shared" si="0"/>
        <v>29</v>
      </c>
    </row>
    <row r="35" spans="1:8" ht="15" customHeight="1" thickBot="1" x14ac:dyDescent="0.3">
      <c r="A35" s="17">
        <v>30</v>
      </c>
      <c r="B35" s="90" t="s">
        <v>59</v>
      </c>
      <c r="C35" s="344" t="s">
        <v>11</v>
      </c>
      <c r="D35" s="352">
        <v>100</v>
      </c>
      <c r="E35" s="353">
        <v>3.7</v>
      </c>
      <c r="F35" s="352">
        <v>3.61</v>
      </c>
      <c r="G35" s="206">
        <v>30</v>
      </c>
      <c r="H35" s="98">
        <f t="shared" si="0"/>
        <v>30</v>
      </c>
    </row>
    <row r="36" spans="1:8" ht="15" customHeight="1" x14ac:dyDescent="0.25">
      <c r="A36" s="22">
        <v>31</v>
      </c>
      <c r="B36" s="39" t="s">
        <v>62</v>
      </c>
      <c r="C36" s="304" t="s">
        <v>106</v>
      </c>
      <c r="D36" s="348">
        <v>76</v>
      </c>
      <c r="E36" s="166">
        <v>3.6973684210526314</v>
      </c>
      <c r="F36" s="348">
        <v>3.61</v>
      </c>
      <c r="G36" s="204">
        <v>31</v>
      </c>
      <c r="H36" s="94">
        <f t="shared" si="0"/>
        <v>31</v>
      </c>
    </row>
    <row r="37" spans="1:8" ht="15" customHeight="1" x14ac:dyDescent="0.25">
      <c r="A37" s="16">
        <v>32</v>
      </c>
      <c r="B37" s="36" t="s">
        <v>59</v>
      </c>
      <c r="C37" s="307" t="s">
        <v>4</v>
      </c>
      <c r="D37" s="355">
        <v>47</v>
      </c>
      <c r="E37" s="181">
        <v>3.6808510638297873</v>
      </c>
      <c r="F37" s="355">
        <v>3.61</v>
      </c>
      <c r="G37" s="205">
        <v>32</v>
      </c>
      <c r="H37" s="92">
        <f t="shared" si="0"/>
        <v>32</v>
      </c>
    </row>
    <row r="38" spans="1:8" ht="15" customHeight="1" x14ac:dyDescent="0.25">
      <c r="A38" s="16">
        <v>33</v>
      </c>
      <c r="B38" s="36" t="s">
        <v>63</v>
      </c>
      <c r="C38" s="301" t="s">
        <v>131</v>
      </c>
      <c r="D38" s="350">
        <v>213</v>
      </c>
      <c r="E38" s="161">
        <v>3.68075117370892</v>
      </c>
      <c r="F38" s="350">
        <v>3.61</v>
      </c>
      <c r="G38" s="205">
        <v>33</v>
      </c>
      <c r="H38" s="92">
        <f t="shared" ref="H38:H69" si="1">SUM(G38:G38)</f>
        <v>33</v>
      </c>
    </row>
    <row r="39" spans="1:8" ht="15" customHeight="1" x14ac:dyDescent="0.25">
      <c r="A39" s="16">
        <v>34</v>
      </c>
      <c r="B39" s="36" t="s">
        <v>58</v>
      </c>
      <c r="C39" s="306" t="s">
        <v>84</v>
      </c>
      <c r="D39" s="349">
        <v>46</v>
      </c>
      <c r="E39" s="167">
        <v>3.6739130434782608</v>
      </c>
      <c r="F39" s="349">
        <v>3.61</v>
      </c>
      <c r="G39" s="205">
        <v>34</v>
      </c>
      <c r="H39" s="92">
        <f t="shared" si="1"/>
        <v>34</v>
      </c>
    </row>
    <row r="40" spans="1:8" ht="15" customHeight="1" x14ac:dyDescent="0.25">
      <c r="A40" s="16">
        <v>35</v>
      </c>
      <c r="B40" s="36" t="s">
        <v>61</v>
      </c>
      <c r="C40" s="301" t="s">
        <v>27</v>
      </c>
      <c r="D40" s="350">
        <v>50</v>
      </c>
      <c r="E40" s="161">
        <v>3.66</v>
      </c>
      <c r="F40" s="350">
        <v>3.61</v>
      </c>
      <c r="G40" s="205">
        <v>35</v>
      </c>
      <c r="H40" s="92">
        <f t="shared" si="1"/>
        <v>35</v>
      </c>
    </row>
    <row r="41" spans="1:8" ht="15" customHeight="1" x14ac:dyDescent="0.25">
      <c r="A41" s="16">
        <v>36</v>
      </c>
      <c r="B41" s="36" t="s">
        <v>63</v>
      </c>
      <c r="C41" s="301" t="s">
        <v>40</v>
      </c>
      <c r="D41" s="350">
        <v>89</v>
      </c>
      <c r="E41" s="161">
        <v>3.6516853932584268</v>
      </c>
      <c r="F41" s="350">
        <v>3.61</v>
      </c>
      <c r="G41" s="205">
        <v>36</v>
      </c>
      <c r="H41" s="92">
        <f t="shared" si="1"/>
        <v>36</v>
      </c>
    </row>
    <row r="42" spans="1:8" ht="15" customHeight="1" x14ac:dyDescent="0.25">
      <c r="A42" s="16">
        <v>37</v>
      </c>
      <c r="B42" s="36" t="s">
        <v>61</v>
      </c>
      <c r="C42" s="301" t="s">
        <v>31</v>
      </c>
      <c r="D42" s="350">
        <v>97</v>
      </c>
      <c r="E42" s="161">
        <v>3.6494845360824741</v>
      </c>
      <c r="F42" s="350">
        <v>3.61</v>
      </c>
      <c r="G42" s="205">
        <v>37</v>
      </c>
      <c r="H42" s="92">
        <f t="shared" si="1"/>
        <v>37</v>
      </c>
    </row>
    <row r="43" spans="1:8" ht="15" customHeight="1" x14ac:dyDescent="0.25">
      <c r="A43" s="16">
        <v>38</v>
      </c>
      <c r="B43" s="36" t="s">
        <v>62</v>
      </c>
      <c r="C43" s="301" t="s">
        <v>75</v>
      </c>
      <c r="D43" s="350">
        <v>74</v>
      </c>
      <c r="E43" s="161">
        <v>3.6486486486486487</v>
      </c>
      <c r="F43" s="350">
        <v>3.61</v>
      </c>
      <c r="G43" s="205">
        <v>38</v>
      </c>
      <c r="H43" s="92">
        <f t="shared" si="1"/>
        <v>38</v>
      </c>
    </row>
    <row r="44" spans="1:8" ht="15" customHeight="1" x14ac:dyDescent="0.25">
      <c r="A44" s="15">
        <v>39</v>
      </c>
      <c r="B44" s="36" t="s">
        <v>61</v>
      </c>
      <c r="C44" s="301" t="s">
        <v>105</v>
      </c>
      <c r="D44" s="350">
        <v>192</v>
      </c>
      <c r="E44" s="161">
        <v>3.6458333333333335</v>
      </c>
      <c r="F44" s="350">
        <v>3.61</v>
      </c>
      <c r="G44" s="208">
        <v>39</v>
      </c>
      <c r="H44" s="92">
        <f t="shared" si="1"/>
        <v>39</v>
      </c>
    </row>
    <row r="45" spans="1:8" ht="15" customHeight="1" thickBot="1" x14ac:dyDescent="0.3">
      <c r="A45" s="17">
        <v>40</v>
      </c>
      <c r="B45" s="90" t="s">
        <v>63</v>
      </c>
      <c r="C45" s="303" t="s">
        <v>54</v>
      </c>
      <c r="D45" s="360">
        <v>180</v>
      </c>
      <c r="E45" s="225">
        <v>3.6333333333333333</v>
      </c>
      <c r="F45" s="360">
        <v>3.61</v>
      </c>
      <c r="G45" s="206">
        <v>40</v>
      </c>
      <c r="H45" s="96">
        <f t="shared" si="1"/>
        <v>40</v>
      </c>
    </row>
    <row r="46" spans="1:8" ht="15" customHeight="1" x14ac:dyDescent="0.25">
      <c r="A46" s="22">
        <v>41</v>
      </c>
      <c r="B46" s="39" t="s">
        <v>62</v>
      </c>
      <c r="C46" s="304" t="s">
        <v>82</v>
      </c>
      <c r="D46" s="348">
        <v>185</v>
      </c>
      <c r="E46" s="166">
        <v>3.6324324324324326</v>
      </c>
      <c r="F46" s="348">
        <v>3.61</v>
      </c>
      <c r="G46" s="204">
        <v>41</v>
      </c>
      <c r="H46" s="346">
        <f t="shared" si="1"/>
        <v>41</v>
      </c>
    </row>
    <row r="47" spans="1:8" ht="15" customHeight="1" x14ac:dyDescent="0.25">
      <c r="A47" s="16">
        <v>42</v>
      </c>
      <c r="B47" s="36" t="s">
        <v>61</v>
      </c>
      <c r="C47" s="306" t="s">
        <v>85</v>
      </c>
      <c r="D47" s="349">
        <v>19</v>
      </c>
      <c r="E47" s="167">
        <v>3.6315789473684212</v>
      </c>
      <c r="F47" s="349">
        <v>3.61</v>
      </c>
      <c r="G47" s="205">
        <v>42</v>
      </c>
      <c r="H47" s="92">
        <f t="shared" si="1"/>
        <v>42</v>
      </c>
    </row>
    <row r="48" spans="1:8" ht="15" customHeight="1" x14ac:dyDescent="0.25">
      <c r="A48" s="16">
        <v>43</v>
      </c>
      <c r="B48" s="36" t="s">
        <v>62</v>
      </c>
      <c r="C48" s="301" t="s">
        <v>87</v>
      </c>
      <c r="D48" s="350">
        <v>83</v>
      </c>
      <c r="E48" s="161">
        <v>3.6265060240963853</v>
      </c>
      <c r="F48" s="350">
        <v>3.61</v>
      </c>
      <c r="G48" s="205">
        <v>43</v>
      </c>
      <c r="H48" s="49">
        <f t="shared" si="1"/>
        <v>43</v>
      </c>
    </row>
    <row r="49" spans="1:8" ht="15" customHeight="1" x14ac:dyDescent="0.25">
      <c r="A49" s="16">
        <v>44</v>
      </c>
      <c r="B49" s="36" t="s">
        <v>63</v>
      </c>
      <c r="C49" s="301" t="s">
        <v>53</v>
      </c>
      <c r="D49" s="350">
        <v>64</v>
      </c>
      <c r="E49" s="161">
        <v>3.625</v>
      </c>
      <c r="F49" s="350">
        <v>3.61</v>
      </c>
      <c r="G49" s="205">
        <v>44</v>
      </c>
      <c r="H49" s="92">
        <f t="shared" si="1"/>
        <v>44</v>
      </c>
    </row>
    <row r="50" spans="1:8" ht="15" customHeight="1" x14ac:dyDescent="0.25">
      <c r="A50" s="16">
        <v>45</v>
      </c>
      <c r="B50" s="36" t="s">
        <v>60</v>
      </c>
      <c r="C50" s="307" t="s">
        <v>18</v>
      </c>
      <c r="D50" s="355">
        <v>122</v>
      </c>
      <c r="E50" s="181">
        <v>3.622950819672131</v>
      </c>
      <c r="F50" s="355">
        <v>3.61</v>
      </c>
      <c r="G50" s="205">
        <v>45</v>
      </c>
      <c r="H50" s="92">
        <f t="shared" si="1"/>
        <v>45</v>
      </c>
    </row>
    <row r="51" spans="1:8" ht="15" customHeight="1" x14ac:dyDescent="0.25">
      <c r="A51" s="16">
        <v>46</v>
      </c>
      <c r="B51" s="36" t="s">
        <v>61</v>
      </c>
      <c r="C51" s="301" t="s">
        <v>26</v>
      </c>
      <c r="D51" s="350">
        <v>74</v>
      </c>
      <c r="E51" s="161">
        <v>3.6081081081081079</v>
      </c>
      <c r="F51" s="350">
        <v>3.61</v>
      </c>
      <c r="G51" s="205">
        <v>46</v>
      </c>
      <c r="H51" s="92">
        <f t="shared" si="1"/>
        <v>46</v>
      </c>
    </row>
    <row r="52" spans="1:8" ht="15" customHeight="1" x14ac:dyDescent="0.25">
      <c r="A52" s="16">
        <v>47</v>
      </c>
      <c r="B52" s="36" t="s">
        <v>63</v>
      </c>
      <c r="C52" s="301" t="s">
        <v>45</v>
      </c>
      <c r="D52" s="350">
        <v>79</v>
      </c>
      <c r="E52" s="161">
        <v>3.5949367088607596</v>
      </c>
      <c r="F52" s="350">
        <v>3.61</v>
      </c>
      <c r="G52" s="205">
        <v>47</v>
      </c>
      <c r="H52" s="92">
        <f t="shared" si="1"/>
        <v>47</v>
      </c>
    </row>
    <row r="53" spans="1:8" ht="15" customHeight="1" x14ac:dyDescent="0.25">
      <c r="A53" s="16">
        <v>48</v>
      </c>
      <c r="B53" s="36" t="s">
        <v>57</v>
      </c>
      <c r="C53" s="301" t="s">
        <v>91</v>
      </c>
      <c r="D53" s="350">
        <v>101</v>
      </c>
      <c r="E53" s="161">
        <v>3.5940594059405941</v>
      </c>
      <c r="F53" s="350">
        <v>3.61</v>
      </c>
      <c r="G53" s="205">
        <v>48</v>
      </c>
      <c r="H53" s="92">
        <f t="shared" si="1"/>
        <v>48</v>
      </c>
    </row>
    <row r="54" spans="1:8" ht="15" customHeight="1" x14ac:dyDescent="0.25">
      <c r="A54" s="16">
        <v>49</v>
      </c>
      <c r="B54" s="36" t="s">
        <v>63</v>
      </c>
      <c r="C54" s="301" t="s">
        <v>39</v>
      </c>
      <c r="D54" s="350">
        <v>98</v>
      </c>
      <c r="E54" s="161">
        <v>3.5918367346938775</v>
      </c>
      <c r="F54" s="350">
        <v>3.61</v>
      </c>
      <c r="G54" s="205">
        <v>49</v>
      </c>
      <c r="H54" s="92">
        <f t="shared" si="1"/>
        <v>49</v>
      </c>
    </row>
    <row r="55" spans="1:8" ht="15" customHeight="1" thickBot="1" x14ac:dyDescent="0.3">
      <c r="A55" s="17">
        <v>50</v>
      </c>
      <c r="B55" s="40" t="s">
        <v>61</v>
      </c>
      <c r="C55" s="305" t="s">
        <v>24</v>
      </c>
      <c r="D55" s="356">
        <v>117</v>
      </c>
      <c r="E55" s="357">
        <v>3.5897435897435899</v>
      </c>
      <c r="F55" s="356">
        <v>3.61</v>
      </c>
      <c r="G55" s="206">
        <v>50</v>
      </c>
      <c r="H55" s="98">
        <f t="shared" si="1"/>
        <v>50</v>
      </c>
    </row>
    <row r="56" spans="1:8" ht="15" customHeight="1" x14ac:dyDescent="0.25">
      <c r="A56" s="16">
        <v>51</v>
      </c>
      <c r="B56" s="44" t="s">
        <v>57</v>
      </c>
      <c r="C56" s="343" t="s">
        <v>1</v>
      </c>
      <c r="D56" s="361">
        <v>107</v>
      </c>
      <c r="E56" s="362">
        <v>3.5887850467289719</v>
      </c>
      <c r="F56" s="361">
        <v>3.61</v>
      </c>
      <c r="G56" s="205">
        <v>51</v>
      </c>
      <c r="H56" s="94">
        <f t="shared" si="1"/>
        <v>51</v>
      </c>
    </row>
    <row r="57" spans="1:8" ht="15" customHeight="1" x14ac:dyDescent="0.25">
      <c r="A57" s="16">
        <v>52</v>
      </c>
      <c r="B57" s="36" t="s">
        <v>63</v>
      </c>
      <c r="C57" s="301" t="s">
        <v>38</v>
      </c>
      <c r="D57" s="350">
        <v>102</v>
      </c>
      <c r="E57" s="161">
        <v>3.5882352941176472</v>
      </c>
      <c r="F57" s="350">
        <v>3.61</v>
      </c>
      <c r="G57" s="205">
        <v>52</v>
      </c>
      <c r="H57" s="92">
        <f t="shared" si="1"/>
        <v>52</v>
      </c>
    </row>
    <row r="58" spans="1:8" ht="15" customHeight="1" x14ac:dyDescent="0.25">
      <c r="A58" s="16">
        <v>53</v>
      </c>
      <c r="B58" s="36" t="s">
        <v>60</v>
      </c>
      <c r="C58" s="301" t="s">
        <v>92</v>
      </c>
      <c r="D58" s="350">
        <v>100</v>
      </c>
      <c r="E58" s="161">
        <v>3.58</v>
      </c>
      <c r="F58" s="350">
        <v>3.61</v>
      </c>
      <c r="G58" s="205">
        <v>53</v>
      </c>
      <c r="H58" s="92">
        <f t="shared" si="1"/>
        <v>53</v>
      </c>
    </row>
    <row r="59" spans="1:8" ht="15" customHeight="1" x14ac:dyDescent="0.25">
      <c r="A59" s="16">
        <v>54</v>
      </c>
      <c r="B59" s="36" t="s">
        <v>62</v>
      </c>
      <c r="C59" s="313" t="s">
        <v>116</v>
      </c>
      <c r="D59" s="363">
        <v>71</v>
      </c>
      <c r="E59" s="188">
        <v>3.5774647887323945</v>
      </c>
      <c r="F59" s="363">
        <v>3.61</v>
      </c>
      <c r="G59" s="205">
        <v>54</v>
      </c>
      <c r="H59" s="92">
        <f t="shared" si="1"/>
        <v>54</v>
      </c>
    </row>
    <row r="60" spans="1:8" ht="15" customHeight="1" x14ac:dyDescent="0.25">
      <c r="A60" s="16">
        <v>55</v>
      </c>
      <c r="B60" s="36" t="s">
        <v>59</v>
      </c>
      <c r="C60" s="307" t="s">
        <v>6</v>
      </c>
      <c r="D60" s="355">
        <v>78</v>
      </c>
      <c r="E60" s="181">
        <v>3.5769230769230771</v>
      </c>
      <c r="F60" s="355">
        <v>3.61</v>
      </c>
      <c r="G60" s="205">
        <v>55</v>
      </c>
      <c r="H60" s="92">
        <f t="shared" si="1"/>
        <v>55</v>
      </c>
    </row>
    <row r="61" spans="1:8" ht="15" customHeight="1" x14ac:dyDescent="0.25">
      <c r="A61" s="16">
        <v>56</v>
      </c>
      <c r="B61" s="36" t="s">
        <v>61</v>
      </c>
      <c r="C61" s="301" t="s">
        <v>23</v>
      </c>
      <c r="D61" s="350">
        <v>59</v>
      </c>
      <c r="E61" s="161">
        <v>3.5762711864406778</v>
      </c>
      <c r="F61" s="350">
        <v>3.61</v>
      </c>
      <c r="G61" s="205">
        <v>56</v>
      </c>
      <c r="H61" s="92">
        <f t="shared" si="1"/>
        <v>56</v>
      </c>
    </row>
    <row r="62" spans="1:8" ht="15" customHeight="1" x14ac:dyDescent="0.25">
      <c r="A62" s="16">
        <v>57</v>
      </c>
      <c r="B62" s="36" t="s">
        <v>62</v>
      </c>
      <c r="C62" s="301" t="s">
        <v>32</v>
      </c>
      <c r="D62" s="350">
        <v>136</v>
      </c>
      <c r="E62" s="161">
        <v>3.5735294117647061</v>
      </c>
      <c r="F62" s="350">
        <v>3.61</v>
      </c>
      <c r="G62" s="205">
        <v>57</v>
      </c>
      <c r="H62" s="92">
        <f t="shared" si="1"/>
        <v>57</v>
      </c>
    </row>
    <row r="63" spans="1:8" ht="15" customHeight="1" x14ac:dyDescent="0.25">
      <c r="A63" s="16">
        <v>58</v>
      </c>
      <c r="B63" s="36" t="s">
        <v>63</v>
      </c>
      <c r="C63" s="301" t="s">
        <v>47</v>
      </c>
      <c r="D63" s="350">
        <v>148</v>
      </c>
      <c r="E63" s="161">
        <v>3.5675675675675675</v>
      </c>
      <c r="F63" s="350">
        <v>3.61</v>
      </c>
      <c r="G63" s="205">
        <v>58</v>
      </c>
      <c r="H63" s="92">
        <f t="shared" si="1"/>
        <v>58</v>
      </c>
    </row>
    <row r="64" spans="1:8" ht="15" customHeight="1" x14ac:dyDescent="0.25">
      <c r="A64" s="15">
        <v>59</v>
      </c>
      <c r="B64" s="36" t="s">
        <v>59</v>
      </c>
      <c r="C64" s="301" t="s">
        <v>104</v>
      </c>
      <c r="D64" s="350">
        <v>72</v>
      </c>
      <c r="E64" s="161">
        <v>3.5555555555555554</v>
      </c>
      <c r="F64" s="350">
        <v>3.61</v>
      </c>
      <c r="G64" s="208">
        <v>59</v>
      </c>
      <c r="H64" s="92">
        <f t="shared" si="1"/>
        <v>59</v>
      </c>
    </row>
    <row r="65" spans="1:8" ht="15" customHeight="1" thickBot="1" x14ac:dyDescent="0.3">
      <c r="A65" s="20">
        <v>60</v>
      </c>
      <c r="B65" s="47" t="s">
        <v>58</v>
      </c>
      <c r="C65" s="302" t="s">
        <v>147</v>
      </c>
      <c r="D65" s="351">
        <v>56</v>
      </c>
      <c r="E65" s="162">
        <v>3.5535714285714284</v>
      </c>
      <c r="F65" s="351">
        <v>3.61</v>
      </c>
      <c r="G65" s="207">
        <v>60</v>
      </c>
      <c r="H65" s="96">
        <f t="shared" si="1"/>
        <v>60</v>
      </c>
    </row>
    <row r="66" spans="1:8" ht="15" customHeight="1" x14ac:dyDescent="0.25">
      <c r="A66" s="22">
        <v>61</v>
      </c>
      <c r="B66" s="39" t="s">
        <v>60</v>
      </c>
      <c r="C66" s="310" t="s">
        <v>81</v>
      </c>
      <c r="D66" s="364">
        <v>87</v>
      </c>
      <c r="E66" s="365">
        <v>3.5517241379310347</v>
      </c>
      <c r="F66" s="364">
        <v>3.61</v>
      </c>
      <c r="G66" s="204">
        <v>61</v>
      </c>
      <c r="H66" s="97">
        <f t="shared" si="1"/>
        <v>61</v>
      </c>
    </row>
    <row r="67" spans="1:8" ht="15" customHeight="1" x14ac:dyDescent="0.25">
      <c r="A67" s="16">
        <v>62</v>
      </c>
      <c r="B67" s="328" t="s">
        <v>58</v>
      </c>
      <c r="C67" s="329" t="s">
        <v>137</v>
      </c>
      <c r="D67" s="366">
        <v>219</v>
      </c>
      <c r="E67" s="192">
        <v>3.5388127853881279</v>
      </c>
      <c r="F67" s="366">
        <v>3.61</v>
      </c>
      <c r="G67" s="205">
        <v>62</v>
      </c>
      <c r="H67" s="92">
        <f t="shared" si="1"/>
        <v>62</v>
      </c>
    </row>
    <row r="68" spans="1:8" ht="15" customHeight="1" x14ac:dyDescent="0.25">
      <c r="A68" s="16">
        <v>63</v>
      </c>
      <c r="B68" s="36" t="s">
        <v>62</v>
      </c>
      <c r="C68" s="301" t="s">
        <v>107</v>
      </c>
      <c r="D68" s="350">
        <v>95</v>
      </c>
      <c r="E68" s="161">
        <v>3.5368421052631578</v>
      </c>
      <c r="F68" s="350">
        <v>3.61</v>
      </c>
      <c r="G68" s="205">
        <v>63</v>
      </c>
      <c r="H68" s="92">
        <f t="shared" si="1"/>
        <v>63</v>
      </c>
    </row>
    <row r="69" spans="1:8" ht="15" customHeight="1" x14ac:dyDescent="0.25">
      <c r="A69" s="16">
        <v>64</v>
      </c>
      <c r="B69" s="36" t="s">
        <v>63</v>
      </c>
      <c r="C69" s="301" t="s">
        <v>43</v>
      </c>
      <c r="D69" s="350">
        <v>69</v>
      </c>
      <c r="E69" s="161">
        <v>3.5362318840579712</v>
      </c>
      <c r="F69" s="350">
        <v>3.61</v>
      </c>
      <c r="G69" s="205">
        <v>64</v>
      </c>
      <c r="H69" s="92">
        <f t="shared" si="1"/>
        <v>64</v>
      </c>
    </row>
    <row r="70" spans="1:8" ht="15" customHeight="1" x14ac:dyDescent="0.25">
      <c r="A70" s="16">
        <v>65</v>
      </c>
      <c r="B70" s="36" t="s">
        <v>63</v>
      </c>
      <c r="C70" s="301" t="s">
        <v>44</v>
      </c>
      <c r="D70" s="350">
        <v>81</v>
      </c>
      <c r="E70" s="161">
        <v>3.5308641975308643</v>
      </c>
      <c r="F70" s="350">
        <v>3.61</v>
      </c>
      <c r="G70" s="205">
        <v>65</v>
      </c>
      <c r="H70" s="92">
        <f t="shared" ref="H70:H101" si="2">SUM(G70:G70)</f>
        <v>65</v>
      </c>
    </row>
    <row r="71" spans="1:8" ht="15" customHeight="1" x14ac:dyDescent="0.25">
      <c r="A71" s="16">
        <v>66</v>
      </c>
      <c r="B71" s="36" t="s">
        <v>58</v>
      </c>
      <c r="C71" s="301" t="s">
        <v>86</v>
      </c>
      <c r="D71" s="350">
        <v>43</v>
      </c>
      <c r="E71" s="161">
        <v>3.5116279069767442</v>
      </c>
      <c r="F71" s="350">
        <v>3.61</v>
      </c>
      <c r="G71" s="205">
        <v>66</v>
      </c>
      <c r="H71" s="92">
        <f t="shared" si="2"/>
        <v>66</v>
      </c>
    </row>
    <row r="72" spans="1:8" ht="15" customHeight="1" x14ac:dyDescent="0.25">
      <c r="A72" s="16">
        <v>67</v>
      </c>
      <c r="B72" s="36" t="s">
        <v>62</v>
      </c>
      <c r="C72" s="301" t="s">
        <v>79</v>
      </c>
      <c r="D72" s="350">
        <v>55</v>
      </c>
      <c r="E72" s="161">
        <v>3.5090909090909093</v>
      </c>
      <c r="F72" s="350">
        <v>3.61</v>
      </c>
      <c r="G72" s="205">
        <v>67</v>
      </c>
      <c r="H72" s="92">
        <f t="shared" si="2"/>
        <v>67</v>
      </c>
    </row>
    <row r="73" spans="1:8" ht="15" customHeight="1" x14ac:dyDescent="0.25">
      <c r="A73" s="15">
        <v>68</v>
      </c>
      <c r="B73" s="36" t="s">
        <v>57</v>
      </c>
      <c r="C73" s="301" t="s">
        <v>125</v>
      </c>
      <c r="D73" s="350">
        <v>76</v>
      </c>
      <c r="E73" s="161">
        <v>3.5</v>
      </c>
      <c r="F73" s="350">
        <v>3.61</v>
      </c>
      <c r="G73" s="208">
        <v>68</v>
      </c>
      <c r="H73" s="92">
        <f t="shared" si="2"/>
        <v>68</v>
      </c>
    </row>
    <row r="74" spans="1:8" ht="15" customHeight="1" x14ac:dyDescent="0.25">
      <c r="A74" s="16">
        <v>69</v>
      </c>
      <c r="B74" s="36" t="s">
        <v>60</v>
      </c>
      <c r="C74" s="307" t="s">
        <v>21</v>
      </c>
      <c r="D74" s="355">
        <v>126</v>
      </c>
      <c r="E74" s="181">
        <v>3.5</v>
      </c>
      <c r="F74" s="355">
        <v>3.61</v>
      </c>
      <c r="G74" s="205">
        <v>69</v>
      </c>
      <c r="H74" s="92">
        <f t="shared" si="2"/>
        <v>69</v>
      </c>
    </row>
    <row r="75" spans="1:8" ht="15" customHeight="1" thickBot="1" x14ac:dyDescent="0.3">
      <c r="A75" s="17">
        <v>70</v>
      </c>
      <c r="B75" s="40" t="s">
        <v>61</v>
      </c>
      <c r="C75" s="305" t="s">
        <v>29</v>
      </c>
      <c r="D75" s="356">
        <v>68</v>
      </c>
      <c r="E75" s="357">
        <v>3.5</v>
      </c>
      <c r="F75" s="356">
        <v>3.61</v>
      </c>
      <c r="G75" s="206">
        <v>70</v>
      </c>
      <c r="H75" s="98">
        <f t="shared" si="2"/>
        <v>70</v>
      </c>
    </row>
    <row r="76" spans="1:8" ht="15" customHeight="1" x14ac:dyDescent="0.25">
      <c r="A76" s="16">
        <v>71</v>
      </c>
      <c r="B76" s="44" t="s">
        <v>61</v>
      </c>
      <c r="C76" s="306" t="s">
        <v>83</v>
      </c>
      <c r="D76" s="349">
        <v>56</v>
      </c>
      <c r="E76" s="167">
        <v>3.5</v>
      </c>
      <c r="F76" s="349">
        <v>3.61</v>
      </c>
      <c r="G76" s="205">
        <v>71</v>
      </c>
      <c r="H76" s="94">
        <f t="shared" si="2"/>
        <v>71</v>
      </c>
    </row>
    <row r="77" spans="1:8" ht="15" customHeight="1" x14ac:dyDescent="0.25">
      <c r="A77" s="16">
        <v>72</v>
      </c>
      <c r="B77" s="36" t="s">
        <v>63</v>
      </c>
      <c r="C77" s="301" t="s">
        <v>42</v>
      </c>
      <c r="D77" s="350">
        <v>26</v>
      </c>
      <c r="E77" s="161">
        <v>3.5</v>
      </c>
      <c r="F77" s="350">
        <v>3.61</v>
      </c>
      <c r="G77" s="205">
        <v>72</v>
      </c>
      <c r="H77" s="92">
        <f t="shared" si="2"/>
        <v>72</v>
      </c>
    </row>
    <row r="78" spans="1:8" ht="15" customHeight="1" x14ac:dyDescent="0.25">
      <c r="A78" s="16">
        <v>73</v>
      </c>
      <c r="B78" s="36" t="s">
        <v>63</v>
      </c>
      <c r="C78" s="301" t="s">
        <v>36</v>
      </c>
      <c r="D78" s="350">
        <v>68</v>
      </c>
      <c r="E78" s="161">
        <v>3.4852941176470589</v>
      </c>
      <c r="F78" s="350">
        <v>3.61</v>
      </c>
      <c r="G78" s="205">
        <v>73</v>
      </c>
      <c r="H78" s="92">
        <f t="shared" si="2"/>
        <v>73</v>
      </c>
    </row>
    <row r="79" spans="1:8" ht="15" customHeight="1" x14ac:dyDescent="0.25">
      <c r="A79" s="16">
        <v>74</v>
      </c>
      <c r="B79" s="36" t="s">
        <v>60</v>
      </c>
      <c r="C79" s="301" t="s">
        <v>14</v>
      </c>
      <c r="D79" s="350">
        <v>75</v>
      </c>
      <c r="E79" s="161">
        <v>3.48</v>
      </c>
      <c r="F79" s="350">
        <v>3.61</v>
      </c>
      <c r="G79" s="205">
        <v>74</v>
      </c>
      <c r="H79" s="92">
        <f t="shared" si="2"/>
        <v>74</v>
      </c>
    </row>
    <row r="80" spans="1:8" ht="15" customHeight="1" x14ac:dyDescent="0.25">
      <c r="A80" s="16">
        <v>75</v>
      </c>
      <c r="B80" s="36" t="s">
        <v>63</v>
      </c>
      <c r="C80" s="301" t="s">
        <v>48</v>
      </c>
      <c r="D80" s="350">
        <v>69</v>
      </c>
      <c r="E80" s="161">
        <v>3.4782608695652173</v>
      </c>
      <c r="F80" s="350">
        <v>3.61</v>
      </c>
      <c r="G80" s="205">
        <v>75</v>
      </c>
      <c r="H80" s="92">
        <f t="shared" si="2"/>
        <v>75</v>
      </c>
    </row>
    <row r="81" spans="1:8" ht="15" customHeight="1" x14ac:dyDescent="0.25">
      <c r="A81" s="16">
        <v>76</v>
      </c>
      <c r="B81" s="36" t="s">
        <v>59</v>
      </c>
      <c r="C81" s="307" t="s">
        <v>10</v>
      </c>
      <c r="D81" s="355">
        <v>105</v>
      </c>
      <c r="E81" s="181">
        <v>3.4666666666666668</v>
      </c>
      <c r="F81" s="355">
        <v>3.61</v>
      </c>
      <c r="G81" s="205">
        <v>76</v>
      </c>
      <c r="H81" s="92">
        <f t="shared" si="2"/>
        <v>76</v>
      </c>
    </row>
    <row r="82" spans="1:8" ht="15" customHeight="1" x14ac:dyDescent="0.25">
      <c r="A82" s="16">
        <v>77</v>
      </c>
      <c r="B82" s="36" t="s">
        <v>63</v>
      </c>
      <c r="C82" s="301" t="s">
        <v>46</v>
      </c>
      <c r="D82" s="350">
        <v>72</v>
      </c>
      <c r="E82" s="161">
        <v>3.4583333333333335</v>
      </c>
      <c r="F82" s="350">
        <v>3.61</v>
      </c>
      <c r="G82" s="205">
        <v>77</v>
      </c>
      <c r="H82" s="92">
        <f t="shared" si="2"/>
        <v>77</v>
      </c>
    </row>
    <row r="83" spans="1:8" ht="15" customHeight="1" x14ac:dyDescent="0.25">
      <c r="A83" s="16">
        <v>78</v>
      </c>
      <c r="B83" s="36" t="s">
        <v>63</v>
      </c>
      <c r="C83" s="301" t="s">
        <v>55</v>
      </c>
      <c r="D83" s="350">
        <v>101</v>
      </c>
      <c r="E83" s="161">
        <v>3.4554455445544554</v>
      </c>
      <c r="F83" s="350">
        <v>3.61</v>
      </c>
      <c r="G83" s="205">
        <v>78</v>
      </c>
      <c r="H83" s="92">
        <f t="shared" si="2"/>
        <v>78</v>
      </c>
    </row>
    <row r="84" spans="1:8" ht="15" customHeight="1" x14ac:dyDescent="0.25">
      <c r="A84" s="15">
        <v>79</v>
      </c>
      <c r="B84" s="36" t="s">
        <v>61</v>
      </c>
      <c r="C84" s="301" t="s">
        <v>129</v>
      </c>
      <c r="D84" s="350">
        <v>33</v>
      </c>
      <c r="E84" s="161">
        <v>3.4545454545454546</v>
      </c>
      <c r="F84" s="350">
        <v>3.61</v>
      </c>
      <c r="G84" s="208">
        <v>79</v>
      </c>
      <c r="H84" s="92">
        <f t="shared" si="2"/>
        <v>79</v>
      </c>
    </row>
    <row r="85" spans="1:8" ht="15" customHeight="1" thickBot="1" x14ac:dyDescent="0.3">
      <c r="A85" s="20">
        <v>80</v>
      </c>
      <c r="B85" s="47" t="s">
        <v>63</v>
      </c>
      <c r="C85" s="302" t="s">
        <v>37</v>
      </c>
      <c r="D85" s="351">
        <v>42</v>
      </c>
      <c r="E85" s="162">
        <v>3.4523809523809526</v>
      </c>
      <c r="F85" s="351">
        <v>3.61</v>
      </c>
      <c r="G85" s="207">
        <v>80</v>
      </c>
      <c r="H85" s="96">
        <f t="shared" si="2"/>
        <v>80</v>
      </c>
    </row>
    <row r="86" spans="1:8" ht="15" customHeight="1" x14ac:dyDescent="0.25">
      <c r="A86" s="22">
        <v>81</v>
      </c>
      <c r="B86" s="39" t="s">
        <v>62</v>
      </c>
      <c r="C86" s="304" t="s">
        <v>33</v>
      </c>
      <c r="D86" s="348">
        <v>74</v>
      </c>
      <c r="E86" s="166">
        <v>3.4459459459459461</v>
      </c>
      <c r="F86" s="348">
        <v>3.61</v>
      </c>
      <c r="G86" s="204">
        <v>81</v>
      </c>
      <c r="H86" s="97">
        <f t="shared" si="2"/>
        <v>81</v>
      </c>
    </row>
    <row r="87" spans="1:8" ht="15" customHeight="1" x14ac:dyDescent="0.25">
      <c r="A87" s="16">
        <v>82</v>
      </c>
      <c r="B87" s="36" t="s">
        <v>62</v>
      </c>
      <c r="C87" s="301" t="s">
        <v>78</v>
      </c>
      <c r="D87" s="350">
        <v>61</v>
      </c>
      <c r="E87" s="161">
        <v>3.442622950819672</v>
      </c>
      <c r="F87" s="350">
        <v>3.61</v>
      </c>
      <c r="G87" s="205">
        <v>82</v>
      </c>
      <c r="H87" s="92">
        <f t="shared" si="2"/>
        <v>82</v>
      </c>
    </row>
    <row r="88" spans="1:8" ht="15" customHeight="1" x14ac:dyDescent="0.25">
      <c r="A88" s="16">
        <v>83</v>
      </c>
      <c r="B88" s="36" t="s">
        <v>58</v>
      </c>
      <c r="C88" s="301" t="s">
        <v>94</v>
      </c>
      <c r="D88" s="350">
        <v>41</v>
      </c>
      <c r="E88" s="161">
        <v>3.4390243902439024</v>
      </c>
      <c r="F88" s="350">
        <v>3.61</v>
      </c>
      <c r="G88" s="205">
        <v>83</v>
      </c>
      <c r="H88" s="92">
        <f t="shared" si="2"/>
        <v>83</v>
      </c>
    </row>
    <row r="89" spans="1:8" ht="15" customHeight="1" x14ac:dyDescent="0.25">
      <c r="A89" s="16">
        <v>84</v>
      </c>
      <c r="B89" s="36" t="s">
        <v>63</v>
      </c>
      <c r="C89" s="301" t="s">
        <v>41</v>
      </c>
      <c r="D89" s="350">
        <v>142</v>
      </c>
      <c r="E89" s="161">
        <v>3.436619718309859</v>
      </c>
      <c r="F89" s="350">
        <v>3.61</v>
      </c>
      <c r="G89" s="205">
        <v>84</v>
      </c>
      <c r="H89" s="92">
        <f t="shared" si="2"/>
        <v>84</v>
      </c>
    </row>
    <row r="90" spans="1:8" ht="15" customHeight="1" x14ac:dyDescent="0.25">
      <c r="A90" s="16">
        <v>85</v>
      </c>
      <c r="B90" s="36" t="s">
        <v>63</v>
      </c>
      <c r="C90" s="301" t="s">
        <v>49</v>
      </c>
      <c r="D90" s="350">
        <v>55</v>
      </c>
      <c r="E90" s="161">
        <v>3.4363636363636365</v>
      </c>
      <c r="F90" s="350">
        <v>3.61</v>
      </c>
      <c r="G90" s="205">
        <v>85</v>
      </c>
      <c r="H90" s="92">
        <f t="shared" si="2"/>
        <v>85</v>
      </c>
    </row>
    <row r="91" spans="1:8" ht="15" customHeight="1" x14ac:dyDescent="0.25">
      <c r="A91" s="16">
        <v>86</v>
      </c>
      <c r="B91" s="36" t="s">
        <v>59</v>
      </c>
      <c r="C91" s="307" t="s">
        <v>12</v>
      </c>
      <c r="D91" s="355">
        <v>60</v>
      </c>
      <c r="E91" s="181">
        <v>3.4333333333333331</v>
      </c>
      <c r="F91" s="355">
        <v>3.61</v>
      </c>
      <c r="G91" s="205">
        <v>86</v>
      </c>
      <c r="H91" s="92">
        <f t="shared" si="2"/>
        <v>86</v>
      </c>
    </row>
    <row r="92" spans="1:8" ht="15" customHeight="1" x14ac:dyDescent="0.25">
      <c r="A92" s="16">
        <v>87</v>
      </c>
      <c r="B92" s="36" t="s">
        <v>59</v>
      </c>
      <c r="C92" s="307" t="s">
        <v>8</v>
      </c>
      <c r="D92" s="355">
        <v>58</v>
      </c>
      <c r="E92" s="181">
        <v>3.4310344827586206</v>
      </c>
      <c r="F92" s="355">
        <v>3.61</v>
      </c>
      <c r="G92" s="205">
        <v>87</v>
      </c>
      <c r="H92" s="92">
        <f t="shared" si="2"/>
        <v>87</v>
      </c>
    </row>
    <row r="93" spans="1:8" ht="15" customHeight="1" x14ac:dyDescent="0.25">
      <c r="A93" s="16">
        <v>88</v>
      </c>
      <c r="B93" s="36" t="s">
        <v>60</v>
      </c>
      <c r="C93" s="307" t="s">
        <v>22</v>
      </c>
      <c r="D93" s="355">
        <v>117</v>
      </c>
      <c r="E93" s="181">
        <v>3.4188034188034186</v>
      </c>
      <c r="F93" s="355">
        <v>3.61</v>
      </c>
      <c r="G93" s="205">
        <v>88</v>
      </c>
      <c r="H93" s="92">
        <f t="shared" si="2"/>
        <v>88</v>
      </c>
    </row>
    <row r="94" spans="1:8" ht="15" customHeight="1" x14ac:dyDescent="0.25">
      <c r="A94" s="15">
        <v>89</v>
      </c>
      <c r="B94" s="36" t="s">
        <v>60</v>
      </c>
      <c r="C94" s="301" t="s">
        <v>16</v>
      </c>
      <c r="D94" s="350">
        <v>65</v>
      </c>
      <c r="E94" s="161">
        <v>3.4153846153846152</v>
      </c>
      <c r="F94" s="350">
        <v>3.61</v>
      </c>
      <c r="G94" s="208">
        <v>89</v>
      </c>
      <c r="H94" s="92">
        <f t="shared" si="2"/>
        <v>89</v>
      </c>
    </row>
    <row r="95" spans="1:8" ht="15" customHeight="1" thickBot="1" x14ac:dyDescent="0.3">
      <c r="A95" s="17">
        <v>90</v>
      </c>
      <c r="B95" s="40" t="s">
        <v>57</v>
      </c>
      <c r="C95" s="305" t="s">
        <v>72</v>
      </c>
      <c r="D95" s="356">
        <v>51</v>
      </c>
      <c r="E95" s="357">
        <v>3.4117647058823528</v>
      </c>
      <c r="F95" s="356">
        <v>3.61</v>
      </c>
      <c r="G95" s="206">
        <v>90</v>
      </c>
      <c r="H95" s="98">
        <f t="shared" si="2"/>
        <v>90</v>
      </c>
    </row>
    <row r="96" spans="1:8" ht="15" customHeight="1" x14ac:dyDescent="0.25">
      <c r="A96" s="16">
        <v>91</v>
      </c>
      <c r="B96" s="44" t="s">
        <v>61</v>
      </c>
      <c r="C96" s="308" t="s">
        <v>28</v>
      </c>
      <c r="D96" s="358">
        <v>55</v>
      </c>
      <c r="E96" s="359">
        <v>3.4</v>
      </c>
      <c r="F96" s="358">
        <v>3.61</v>
      </c>
      <c r="G96" s="205">
        <v>91</v>
      </c>
      <c r="H96" s="94">
        <f t="shared" si="2"/>
        <v>91</v>
      </c>
    </row>
    <row r="97" spans="1:8" ht="15" customHeight="1" x14ac:dyDescent="0.25">
      <c r="A97" s="16">
        <v>92</v>
      </c>
      <c r="B97" s="36" t="s">
        <v>63</v>
      </c>
      <c r="C97" s="301" t="s">
        <v>146</v>
      </c>
      <c r="D97" s="350">
        <v>149</v>
      </c>
      <c r="E97" s="161">
        <v>3.3959731543624163</v>
      </c>
      <c r="F97" s="350">
        <v>3.61</v>
      </c>
      <c r="G97" s="205">
        <v>92</v>
      </c>
      <c r="H97" s="92">
        <f t="shared" si="2"/>
        <v>92</v>
      </c>
    </row>
    <row r="98" spans="1:8" ht="15" customHeight="1" x14ac:dyDescent="0.25">
      <c r="A98" s="16">
        <v>93</v>
      </c>
      <c r="B98" s="36" t="s">
        <v>63</v>
      </c>
      <c r="C98" s="301" t="s">
        <v>52</v>
      </c>
      <c r="D98" s="350">
        <v>79</v>
      </c>
      <c r="E98" s="161">
        <v>3.3924050632911391</v>
      </c>
      <c r="F98" s="350">
        <v>3.61</v>
      </c>
      <c r="G98" s="205">
        <v>93</v>
      </c>
      <c r="H98" s="92">
        <f t="shared" si="2"/>
        <v>93</v>
      </c>
    </row>
    <row r="99" spans="1:8" ht="15" customHeight="1" x14ac:dyDescent="0.25">
      <c r="A99" s="16">
        <v>94</v>
      </c>
      <c r="B99" s="36" t="s">
        <v>63</v>
      </c>
      <c r="C99" s="301" t="s">
        <v>51</v>
      </c>
      <c r="D99" s="350">
        <v>115</v>
      </c>
      <c r="E99" s="161">
        <v>3.3913043478260869</v>
      </c>
      <c r="F99" s="350">
        <v>3.61</v>
      </c>
      <c r="G99" s="205">
        <v>94</v>
      </c>
      <c r="H99" s="92">
        <f t="shared" si="2"/>
        <v>94</v>
      </c>
    </row>
    <row r="100" spans="1:8" ht="15" customHeight="1" x14ac:dyDescent="0.25">
      <c r="A100" s="16">
        <v>95</v>
      </c>
      <c r="B100" s="36" t="s">
        <v>63</v>
      </c>
      <c r="C100" s="301" t="s">
        <v>50</v>
      </c>
      <c r="D100" s="350">
        <v>70</v>
      </c>
      <c r="E100" s="161">
        <v>3.3714285714285714</v>
      </c>
      <c r="F100" s="350">
        <v>3.61</v>
      </c>
      <c r="G100" s="205">
        <v>95</v>
      </c>
      <c r="H100" s="92">
        <f t="shared" si="2"/>
        <v>95</v>
      </c>
    </row>
    <row r="101" spans="1:8" ht="15" customHeight="1" x14ac:dyDescent="0.25">
      <c r="A101" s="16">
        <v>96</v>
      </c>
      <c r="B101" s="36" t="s">
        <v>61</v>
      </c>
      <c r="C101" s="311" t="s">
        <v>30</v>
      </c>
      <c r="D101" s="367">
        <v>69</v>
      </c>
      <c r="E101" s="170">
        <v>3.36231884057971</v>
      </c>
      <c r="F101" s="367">
        <v>3.61</v>
      </c>
      <c r="G101" s="205">
        <v>96</v>
      </c>
      <c r="H101" s="92">
        <f t="shared" si="2"/>
        <v>96</v>
      </c>
    </row>
    <row r="102" spans="1:8" ht="15" customHeight="1" x14ac:dyDescent="0.25">
      <c r="A102" s="16">
        <v>97</v>
      </c>
      <c r="B102" s="36" t="s">
        <v>62</v>
      </c>
      <c r="C102" s="301" t="s">
        <v>34</v>
      </c>
      <c r="D102" s="350">
        <v>58</v>
      </c>
      <c r="E102" s="161">
        <v>3.3448275862068964</v>
      </c>
      <c r="F102" s="350">
        <v>3.61</v>
      </c>
      <c r="G102" s="205">
        <v>97</v>
      </c>
      <c r="H102" s="92">
        <f t="shared" ref="H102:H114" si="3">SUM(G102:G102)</f>
        <v>97</v>
      </c>
    </row>
    <row r="103" spans="1:8" ht="15" customHeight="1" x14ac:dyDescent="0.25">
      <c r="A103" s="15">
        <v>98</v>
      </c>
      <c r="B103" s="36" t="s">
        <v>59</v>
      </c>
      <c r="C103" s="307" t="s">
        <v>7</v>
      </c>
      <c r="D103" s="355">
        <v>42</v>
      </c>
      <c r="E103" s="181">
        <v>3.3333333333333335</v>
      </c>
      <c r="F103" s="355">
        <v>3.61</v>
      </c>
      <c r="G103" s="208">
        <v>98</v>
      </c>
      <c r="H103" s="92">
        <f t="shared" si="3"/>
        <v>98</v>
      </c>
    </row>
    <row r="104" spans="1:8" ht="15" customHeight="1" x14ac:dyDescent="0.25">
      <c r="A104" s="15">
        <v>99</v>
      </c>
      <c r="B104" s="36" t="s">
        <v>59</v>
      </c>
      <c r="C104" s="307" t="s">
        <v>9</v>
      </c>
      <c r="D104" s="355">
        <v>51</v>
      </c>
      <c r="E104" s="181">
        <v>3.3137254901960786</v>
      </c>
      <c r="F104" s="355">
        <v>3.61</v>
      </c>
      <c r="G104" s="208">
        <v>99</v>
      </c>
      <c r="H104" s="92">
        <f t="shared" si="3"/>
        <v>99</v>
      </c>
    </row>
    <row r="105" spans="1:8" ht="15" customHeight="1" thickBot="1" x14ac:dyDescent="0.3">
      <c r="A105" s="20">
        <v>100</v>
      </c>
      <c r="B105" s="47" t="s">
        <v>62</v>
      </c>
      <c r="C105" s="312" t="s">
        <v>88</v>
      </c>
      <c r="D105" s="368">
        <v>119</v>
      </c>
      <c r="E105" s="369">
        <v>3.3109243697478989</v>
      </c>
      <c r="F105" s="368">
        <v>3.61</v>
      </c>
      <c r="G105" s="207">
        <v>100</v>
      </c>
      <c r="H105" s="96">
        <f t="shared" si="3"/>
        <v>100</v>
      </c>
    </row>
    <row r="106" spans="1:8" ht="15" customHeight="1" x14ac:dyDescent="0.25">
      <c r="A106" s="22">
        <v>101</v>
      </c>
      <c r="B106" s="39" t="s">
        <v>61</v>
      </c>
      <c r="C106" s="304" t="s">
        <v>90</v>
      </c>
      <c r="D106" s="348">
        <v>23</v>
      </c>
      <c r="E106" s="166">
        <v>3.3043478260869565</v>
      </c>
      <c r="F106" s="348">
        <v>3.61</v>
      </c>
      <c r="G106" s="204">
        <v>101</v>
      </c>
      <c r="H106" s="94">
        <f t="shared" si="3"/>
        <v>101</v>
      </c>
    </row>
    <row r="107" spans="1:8" ht="15" customHeight="1" x14ac:dyDescent="0.25">
      <c r="A107" s="16">
        <v>102</v>
      </c>
      <c r="B107" s="36" t="s">
        <v>60</v>
      </c>
      <c r="C107" s="301" t="s">
        <v>15</v>
      </c>
      <c r="D107" s="350">
        <v>52</v>
      </c>
      <c r="E107" s="161">
        <v>3.2884615384615383</v>
      </c>
      <c r="F107" s="350">
        <v>3.61</v>
      </c>
      <c r="G107" s="205">
        <v>102</v>
      </c>
      <c r="H107" s="92">
        <f t="shared" si="3"/>
        <v>102</v>
      </c>
    </row>
    <row r="108" spans="1:8" ht="15" customHeight="1" x14ac:dyDescent="0.25">
      <c r="A108" s="16">
        <v>103</v>
      </c>
      <c r="B108" s="36" t="s">
        <v>60</v>
      </c>
      <c r="C108" s="307" t="s">
        <v>17</v>
      </c>
      <c r="D108" s="355">
        <v>28</v>
      </c>
      <c r="E108" s="181">
        <v>3.2857142857142856</v>
      </c>
      <c r="F108" s="355">
        <v>3.61</v>
      </c>
      <c r="G108" s="205">
        <v>103</v>
      </c>
      <c r="H108" s="92">
        <f t="shared" si="3"/>
        <v>103</v>
      </c>
    </row>
    <row r="109" spans="1:8" ht="15" customHeight="1" x14ac:dyDescent="0.25">
      <c r="A109" s="16">
        <v>104</v>
      </c>
      <c r="B109" s="36" t="s">
        <v>60</v>
      </c>
      <c r="C109" s="307" t="s">
        <v>20</v>
      </c>
      <c r="D109" s="355">
        <v>61</v>
      </c>
      <c r="E109" s="181">
        <v>3.278688524590164</v>
      </c>
      <c r="F109" s="355">
        <v>3.61</v>
      </c>
      <c r="G109" s="205">
        <v>104</v>
      </c>
      <c r="H109" s="92">
        <f t="shared" si="3"/>
        <v>104</v>
      </c>
    </row>
    <row r="110" spans="1:8" ht="15" customHeight="1" x14ac:dyDescent="0.25">
      <c r="A110" s="16">
        <v>105</v>
      </c>
      <c r="B110" s="36" t="s">
        <v>60</v>
      </c>
      <c r="C110" s="307" t="s">
        <v>93</v>
      </c>
      <c r="D110" s="355">
        <v>54</v>
      </c>
      <c r="E110" s="181">
        <v>3.2777777777777777</v>
      </c>
      <c r="F110" s="355">
        <v>3.61</v>
      </c>
      <c r="G110" s="205">
        <v>105</v>
      </c>
      <c r="H110" s="92">
        <f t="shared" si="3"/>
        <v>105</v>
      </c>
    </row>
    <row r="111" spans="1:8" ht="15" customHeight="1" x14ac:dyDescent="0.25">
      <c r="A111" s="16">
        <v>106</v>
      </c>
      <c r="B111" s="36" t="s">
        <v>60</v>
      </c>
      <c r="C111" s="301" t="s">
        <v>13</v>
      </c>
      <c r="D111" s="350">
        <v>49</v>
      </c>
      <c r="E111" s="161">
        <v>3.2653061224489797</v>
      </c>
      <c r="F111" s="350">
        <v>3.61</v>
      </c>
      <c r="G111" s="205">
        <v>106</v>
      </c>
      <c r="H111" s="92">
        <f t="shared" si="3"/>
        <v>106</v>
      </c>
    </row>
    <row r="112" spans="1:8" ht="15" customHeight="1" x14ac:dyDescent="0.25">
      <c r="A112" s="16">
        <v>107</v>
      </c>
      <c r="B112" s="36" t="s">
        <v>61</v>
      </c>
      <c r="C112" s="301" t="s">
        <v>89</v>
      </c>
      <c r="D112" s="350">
        <v>51</v>
      </c>
      <c r="E112" s="161">
        <v>3.2352941176470589</v>
      </c>
      <c r="F112" s="350">
        <v>3.61</v>
      </c>
      <c r="G112" s="205">
        <v>107</v>
      </c>
      <c r="H112" s="92">
        <f t="shared" si="3"/>
        <v>107</v>
      </c>
    </row>
    <row r="113" spans="1:8" ht="15" customHeight="1" x14ac:dyDescent="0.25">
      <c r="A113" s="16">
        <v>108</v>
      </c>
      <c r="B113" s="36" t="s">
        <v>60</v>
      </c>
      <c r="C113" s="307" t="s">
        <v>95</v>
      </c>
      <c r="D113" s="355">
        <v>50</v>
      </c>
      <c r="E113" s="181">
        <v>3.22</v>
      </c>
      <c r="F113" s="355">
        <v>3.61</v>
      </c>
      <c r="G113" s="205">
        <v>108</v>
      </c>
      <c r="H113" s="92">
        <f t="shared" si="3"/>
        <v>108</v>
      </c>
    </row>
    <row r="114" spans="1:8" ht="15" customHeight="1" thickBot="1" x14ac:dyDescent="0.3">
      <c r="A114" s="86">
        <v>109</v>
      </c>
      <c r="B114" s="40" t="s">
        <v>63</v>
      </c>
      <c r="C114" s="305" t="s">
        <v>35</v>
      </c>
      <c r="D114" s="356">
        <v>80</v>
      </c>
      <c r="E114" s="357">
        <v>2.95</v>
      </c>
      <c r="F114" s="356">
        <v>3.61</v>
      </c>
      <c r="G114" s="347">
        <v>109</v>
      </c>
      <c r="H114" s="96">
        <f t="shared" si="3"/>
        <v>109</v>
      </c>
    </row>
    <row r="115" spans="1:8" x14ac:dyDescent="0.25">
      <c r="C115" s="34" t="s">
        <v>110</v>
      </c>
      <c r="D115" s="34"/>
      <c r="E115" s="34">
        <v>3.58</v>
      </c>
      <c r="F115" s="34"/>
      <c r="G115" s="95"/>
    </row>
    <row r="116" spans="1:8" x14ac:dyDescent="0.25">
      <c r="C116" s="35" t="s">
        <v>111</v>
      </c>
      <c r="D116" s="35"/>
      <c r="E116" s="35">
        <v>3.61</v>
      </c>
      <c r="F116" s="35"/>
    </row>
  </sheetData>
  <mergeCells count="5">
    <mergeCell ref="A4:A5"/>
    <mergeCell ref="H4:H5"/>
    <mergeCell ref="B4:B5"/>
    <mergeCell ref="C4:C5"/>
    <mergeCell ref="D4:F4"/>
  </mergeCells>
  <conditionalFormatting sqref="E6:E116">
    <cfRule type="cellIs" dxfId="13" priority="1017" operator="equal">
      <formula>$E$115</formula>
    </cfRule>
    <cfRule type="containsBlanks" dxfId="12" priority="1018">
      <formula>LEN(TRIM(E6))=0</formula>
    </cfRule>
    <cfRule type="cellIs" dxfId="11" priority="1019" operator="lessThan">
      <formula>3.5</formula>
    </cfRule>
    <cfRule type="cellIs" dxfId="10" priority="1020" operator="between">
      <formula>$E$115</formula>
      <formula>3.5</formula>
    </cfRule>
    <cfRule type="cellIs" dxfId="9" priority="1021" operator="between">
      <formula>4.5</formula>
      <formula>$E$115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7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9.140625" defaultRowHeight="15" x14ac:dyDescent="0.25"/>
  <cols>
    <col min="1" max="1" width="4.7109375" style="8" customWidth="1"/>
    <col min="2" max="2" width="18.7109375" style="8" customWidth="1"/>
    <col min="3" max="3" width="31.7109375" style="8" customWidth="1"/>
    <col min="4" max="4" width="7.7109375" style="8" customWidth="1"/>
    <col min="5" max="5" width="9.85546875" style="8" customWidth="1"/>
    <col min="6" max="6" width="7.7109375" style="3" customWidth="1"/>
    <col min="7" max="16384" width="9.140625" style="8"/>
  </cols>
  <sheetData>
    <row r="1" spans="1:8" ht="15" customHeight="1" x14ac:dyDescent="0.25">
      <c r="G1" s="76"/>
      <c r="H1" s="10" t="s">
        <v>100</v>
      </c>
    </row>
    <row r="2" spans="1:8" ht="15" customHeight="1" x14ac:dyDescent="0.25">
      <c r="C2" s="50" t="s">
        <v>136</v>
      </c>
      <c r="D2" s="51"/>
      <c r="E2" s="9">
        <v>2022</v>
      </c>
      <c r="G2" s="78"/>
      <c r="H2" s="10" t="s">
        <v>101</v>
      </c>
    </row>
    <row r="3" spans="1:8" ht="15" customHeight="1" x14ac:dyDescent="0.25">
      <c r="G3" s="77"/>
      <c r="H3" s="10" t="s">
        <v>102</v>
      </c>
    </row>
    <row r="4" spans="1:8" ht="15" customHeight="1" thickBot="1" x14ac:dyDescent="0.3">
      <c r="G4" s="27"/>
      <c r="H4" s="10" t="s">
        <v>103</v>
      </c>
    </row>
    <row r="5" spans="1:8" ht="30" customHeight="1" thickBot="1" x14ac:dyDescent="0.3">
      <c r="A5" s="54" t="s">
        <v>64</v>
      </c>
      <c r="B5" s="55" t="s">
        <v>65</v>
      </c>
      <c r="C5" s="55" t="s">
        <v>96</v>
      </c>
      <c r="D5" s="56" t="s">
        <v>98</v>
      </c>
      <c r="E5" s="57" t="s">
        <v>135</v>
      </c>
    </row>
    <row r="6" spans="1:8" s="3" customFormat="1" ht="15" customHeight="1" thickBot="1" x14ac:dyDescent="0.3">
      <c r="A6" s="52"/>
      <c r="B6" s="53"/>
      <c r="C6" s="74" t="s">
        <v>124</v>
      </c>
      <c r="D6" s="75">
        <f>SUM(D7:D61)</f>
        <v>5899</v>
      </c>
      <c r="E6" s="79">
        <f>AVERAGE(E7:E115)</f>
        <v>3.5753667113633085</v>
      </c>
    </row>
    <row r="7" spans="1:8" s="3" customFormat="1" ht="15" customHeight="1" x14ac:dyDescent="0.25">
      <c r="A7" s="22">
        <v>1</v>
      </c>
      <c r="B7" s="23" t="s">
        <v>58</v>
      </c>
      <c r="C7" s="28" t="s">
        <v>127</v>
      </c>
      <c r="D7" s="72">
        <v>81</v>
      </c>
      <c r="E7" s="83">
        <v>4.1481481481481479</v>
      </c>
    </row>
    <row r="8" spans="1:8" s="5" customFormat="1" ht="15" customHeight="1" x14ac:dyDescent="0.25">
      <c r="A8" s="16">
        <v>2</v>
      </c>
      <c r="B8" s="14" t="s">
        <v>58</v>
      </c>
      <c r="C8" s="31" t="s">
        <v>70</v>
      </c>
      <c r="D8" s="68">
        <v>102</v>
      </c>
      <c r="E8" s="71">
        <v>4</v>
      </c>
      <c r="F8" s="4"/>
    </row>
    <row r="9" spans="1:8" s="5" customFormat="1" ht="15" customHeight="1" x14ac:dyDescent="0.25">
      <c r="A9" s="16">
        <v>3</v>
      </c>
      <c r="B9" s="18" t="s">
        <v>63</v>
      </c>
      <c r="C9" s="29" t="s">
        <v>108</v>
      </c>
      <c r="D9" s="64">
        <v>191</v>
      </c>
      <c r="E9" s="70">
        <v>3.9790575916230368</v>
      </c>
      <c r="F9" s="4"/>
    </row>
    <row r="10" spans="1:8" s="5" customFormat="1" ht="15" customHeight="1" x14ac:dyDescent="0.25">
      <c r="A10" s="16">
        <v>4</v>
      </c>
      <c r="B10" s="21" t="s">
        <v>58</v>
      </c>
      <c r="C10" s="29" t="s">
        <v>69</v>
      </c>
      <c r="D10" s="64">
        <v>101</v>
      </c>
      <c r="E10" s="290">
        <v>3.9603960396039604</v>
      </c>
      <c r="F10" s="4"/>
    </row>
    <row r="11" spans="1:8" s="5" customFormat="1" ht="15" customHeight="1" x14ac:dyDescent="0.25">
      <c r="A11" s="16">
        <v>5</v>
      </c>
      <c r="B11" s="14" t="s">
        <v>61</v>
      </c>
      <c r="C11" s="29" t="s">
        <v>77</v>
      </c>
      <c r="D11" s="64">
        <v>162</v>
      </c>
      <c r="E11" s="71">
        <v>3.9567901234567899</v>
      </c>
      <c r="F11" s="4"/>
    </row>
    <row r="12" spans="1:8" s="5" customFormat="1" ht="15" customHeight="1" x14ac:dyDescent="0.25">
      <c r="A12" s="331">
        <v>6</v>
      </c>
      <c r="B12" s="14" t="s">
        <v>61</v>
      </c>
      <c r="C12" s="13" t="s">
        <v>130</v>
      </c>
      <c r="D12" s="64">
        <v>80</v>
      </c>
      <c r="E12" s="335">
        <v>3.9375</v>
      </c>
      <c r="F12" s="4"/>
    </row>
    <row r="13" spans="1:8" s="5" customFormat="1" ht="15" customHeight="1" x14ac:dyDescent="0.25">
      <c r="A13" s="16">
        <v>7</v>
      </c>
      <c r="B13" s="14" t="s">
        <v>63</v>
      </c>
      <c r="C13" s="29" t="s">
        <v>148</v>
      </c>
      <c r="D13" s="64">
        <v>58</v>
      </c>
      <c r="E13" s="71">
        <v>3.896551724137931</v>
      </c>
      <c r="F13" s="4"/>
    </row>
    <row r="14" spans="1:8" s="5" customFormat="1" ht="15" customHeight="1" x14ac:dyDescent="0.25">
      <c r="A14" s="16">
        <v>8</v>
      </c>
      <c r="B14" s="14" t="s">
        <v>61</v>
      </c>
      <c r="C14" s="29" t="s">
        <v>25</v>
      </c>
      <c r="D14" s="64">
        <v>77</v>
      </c>
      <c r="E14" s="71">
        <v>3.8961038961038961</v>
      </c>
      <c r="F14" s="4"/>
    </row>
    <row r="15" spans="1:8" s="5" customFormat="1" ht="15" customHeight="1" x14ac:dyDescent="0.25">
      <c r="A15" s="15">
        <v>9</v>
      </c>
      <c r="B15" s="14" t="s">
        <v>63</v>
      </c>
      <c r="C15" s="11" t="s">
        <v>132</v>
      </c>
      <c r="D15" s="64">
        <v>135</v>
      </c>
      <c r="E15" s="71">
        <v>3.8814814814814813</v>
      </c>
      <c r="F15" s="4"/>
    </row>
    <row r="16" spans="1:8" s="5" customFormat="1" ht="15" customHeight="1" thickBot="1" x14ac:dyDescent="0.3">
      <c r="A16" s="17">
        <v>10</v>
      </c>
      <c r="B16" s="84" t="s">
        <v>59</v>
      </c>
      <c r="C16" s="30" t="s">
        <v>3</v>
      </c>
      <c r="D16" s="85">
        <v>153</v>
      </c>
      <c r="E16" s="326">
        <v>3.8758169934640523</v>
      </c>
      <c r="F16" s="4"/>
    </row>
    <row r="17" spans="1:6" s="5" customFormat="1" ht="15" customHeight="1" x14ac:dyDescent="0.25">
      <c r="A17" s="22">
        <v>11</v>
      </c>
      <c r="B17" s="23" t="s">
        <v>63</v>
      </c>
      <c r="C17" s="28" t="s">
        <v>138</v>
      </c>
      <c r="D17" s="72">
        <v>81</v>
      </c>
      <c r="E17" s="83">
        <v>3.8518518518518516</v>
      </c>
      <c r="F17" s="4"/>
    </row>
    <row r="18" spans="1:6" s="5" customFormat="1" ht="15" customHeight="1" x14ac:dyDescent="0.25">
      <c r="A18" s="16">
        <v>12</v>
      </c>
      <c r="B18" s="18" t="s">
        <v>61</v>
      </c>
      <c r="C18" s="29" t="s">
        <v>68</v>
      </c>
      <c r="D18" s="64">
        <v>157</v>
      </c>
      <c r="E18" s="71">
        <v>3.8471337579617835</v>
      </c>
      <c r="F18" s="4"/>
    </row>
    <row r="19" spans="1:6" s="5" customFormat="1" ht="15" customHeight="1" x14ac:dyDescent="0.25">
      <c r="A19" s="16">
        <v>13</v>
      </c>
      <c r="B19" s="18" t="s">
        <v>57</v>
      </c>
      <c r="C19" s="12" t="s">
        <v>67</v>
      </c>
      <c r="D19" s="64">
        <v>121</v>
      </c>
      <c r="E19" s="65">
        <v>3.8181818181818183</v>
      </c>
      <c r="F19" s="4"/>
    </row>
    <row r="20" spans="1:6" s="5" customFormat="1" ht="15" customHeight="1" x14ac:dyDescent="0.25">
      <c r="A20" s="16">
        <v>14</v>
      </c>
      <c r="B20" s="18" t="s">
        <v>58</v>
      </c>
      <c r="C20" s="29" t="s">
        <v>109</v>
      </c>
      <c r="D20" s="64">
        <v>73</v>
      </c>
      <c r="E20" s="71">
        <v>3.7534246575342465</v>
      </c>
      <c r="F20" s="4"/>
    </row>
    <row r="21" spans="1:6" s="5" customFormat="1" ht="15" customHeight="1" x14ac:dyDescent="0.25">
      <c r="A21" s="16">
        <v>15</v>
      </c>
      <c r="B21" s="18" t="s">
        <v>59</v>
      </c>
      <c r="C21" s="13" t="s">
        <v>5</v>
      </c>
      <c r="D21" s="64">
        <v>127</v>
      </c>
      <c r="E21" s="65">
        <v>3.7401574803149606</v>
      </c>
      <c r="F21" s="4"/>
    </row>
    <row r="22" spans="1:6" s="5" customFormat="1" ht="15" customHeight="1" x14ac:dyDescent="0.25">
      <c r="A22" s="16">
        <v>16</v>
      </c>
      <c r="B22" s="18" t="s">
        <v>63</v>
      </c>
      <c r="C22" s="29" t="s">
        <v>133</v>
      </c>
      <c r="D22" s="64">
        <v>235</v>
      </c>
      <c r="E22" s="71">
        <v>3.7319148936170214</v>
      </c>
      <c r="F22" s="4"/>
    </row>
    <row r="23" spans="1:6" s="5" customFormat="1" ht="15" customHeight="1" x14ac:dyDescent="0.25">
      <c r="A23" s="16">
        <v>17</v>
      </c>
      <c r="B23" s="18" t="s">
        <v>57</v>
      </c>
      <c r="C23" s="29" t="s">
        <v>76</v>
      </c>
      <c r="D23" s="64">
        <v>148</v>
      </c>
      <c r="E23" s="334">
        <v>3.7297297297297298</v>
      </c>
      <c r="F23" s="4"/>
    </row>
    <row r="24" spans="1:6" s="5" customFormat="1" ht="15" customHeight="1" x14ac:dyDescent="0.25">
      <c r="A24" s="16">
        <v>18</v>
      </c>
      <c r="B24" s="18" t="s">
        <v>59</v>
      </c>
      <c r="C24" s="13" t="s">
        <v>2</v>
      </c>
      <c r="D24" s="64">
        <v>96</v>
      </c>
      <c r="E24" s="65">
        <v>3.7291666666666665</v>
      </c>
      <c r="F24" s="4"/>
    </row>
    <row r="25" spans="1:6" s="7" customFormat="1" ht="15" customHeight="1" x14ac:dyDescent="0.25">
      <c r="A25" s="16">
        <v>19</v>
      </c>
      <c r="B25" s="18" t="s">
        <v>62</v>
      </c>
      <c r="C25" s="29" t="s">
        <v>151</v>
      </c>
      <c r="D25" s="64">
        <v>128</v>
      </c>
      <c r="E25" s="71">
        <v>3.7265625</v>
      </c>
      <c r="F25" s="6"/>
    </row>
    <row r="26" spans="1:6" s="5" customFormat="1" ht="15" customHeight="1" thickBot="1" x14ac:dyDescent="0.3">
      <c r="A26" s="17">
        <v>20</v>
      </c>
      <c r="B26" s="84" t="s">
        <v>63</v>
      </c>
      <c r="C26" s="30" t="s">
        <v>134</v>
      </c>
      <c r="D26" s="66">
        <v>233</v>
      </c>
      <c r="E26" s="288">
        <v>3.7253218884120169</v>
      </c>
      <c r="F26" s="4"/>
    </row>
    <row r="27" spans="1:6" s="5" customFormat="1" ht="15" customHeight="1" x14ac:dyDescent="0.25">
      <c r="A27" s="16">
        <v>21</v>
      </c>
      <c r="B27" s="18" t="s">
        <v>62</v>
      </c>
      <c r="C27" s="11" t="s">
        <v>71</v>
      </c>
      <c r="D27" s="63">
        <v>79</v>
      </c>
      <c r="E27" s="70">
        <v>3.721518987341772</v>
      </c>
      <c r="F27" s="4"/>
    </row>
    <row r="28" spans="1:6" s="5" customFormat="1" ht="15" customHeight="1" x14ac:dyDescent="0.25">
      <c r="A28" s="15">
        <v>22</v>
      </c>
      <c r="B28" s="14" t="s">
        <v>60</v>
      </c>
      <c r="C28" s="13" t="s">
        <v>73</v>
      </c>
      <c r="D28" s="64">
        <v>82</v>
      </c>
      <c r="E28" s="65">
        <v>3.7195121951219514</v>
      </c>
      <c r="F28" s="4"/>
    </row>
    <row r="29" spans="1:6" s="5" customFormat="1" ht="15" customHeight="1" x14ac:dyDescent="0.25">
      <c r="A29" s="16">
        <v>23</v>
      </c>
      <c r="B29" s="18" t="s">
        <v>61</v>
      </c>
      <c r="C29" s="11" t="s">
        <v>150</v>
      </c>
      <c r="D29" s="63">
        <v>52</v>
      </c>
      <c r="E29" s="70">
        <v>3.7115384615384617</v>
      </c>
      <c r="F29" s="4"/>
    </row>
    <row r="30" spans="1:6" s="5" customFormat="1" ht="15" customHeight="1" x14ac:dyDescent="0.25">
      <c r="A30" s="16">
        <v>24</v>
      </c>
      <c r="B30" s="14" t="s">
        <v>57</v>
      </c>
      <c r="C30" s="29" t="s">
        <v>0</v>
      </c>
      <c r="D30" s="64">
        <v>62</v>
      </c>
      <c r="E30" s="65">
        <v>3.7096774193548385</v>
      </c>
      <c r="F30" s="4"/>
    </row>
    <row r="31" spans="1:6" s="5" customFormat="1" ht="15" customHeight="1" x14ac:dyDescent="0.25">
      <c r="A31" s="16">
        <v>25</v>
      </c>
      <c r="B31" s="14" t="s">
        <v>60</v>
      </c>
      <c r="C31" s="29" t="s">
        <v>74</v>
      </c>
      <c r="D31" s="64">
        <v>122</v>
      </c>
      <c r="E31" s="65">
        <v>3.7049180327868854</v>
      </c>
      <c r="F31" s="4"/>
    </row>
    <row r="32" spans="1:6" s="5" customFormat="1" ht="15" customHeight="1" x14ac:dyDescent="0.25">
      <c r="A32" s="16">
        <v>26</v>
      </c>
      <c r="B32" s="18" t="s">
        <v>60</v>
      </c>
      <c r="C32" s="11" t="s">
        <v>19</v>
      </c>
      <c r="D32" s="63">
        <v>74</v>
      </c>
      <c r="E32" s="70">
        <v>3.7027027027027026</v>
      </c>
      <c r="F32" s="4"/>
    </row>
    <row r="33" spans="1:9" s="5" customFormat="1" ht="15" customHeight="1" x14ac:dyDescent="0.25">
      <c r="A33" s="16">
        <v>27</v>
      </c>
      <c r="B33" s="14" t="s">
        <v>60</v>
      </c>
      <c r="C33" s="29" t="s">
        <v>128</v>
      </c>
      <c r="D33" s="64">
        <v>84</v>
      </c>
      <c r="E33" s="65">
        <v>3.7023809523809526</v>
      </c>
      <c r="F33" s="4"/>
    </row>
    <row r="34" spans="1:9" s="5" customFormat="1" ht="15" customHeight="1" x14ac:dyDescent="0.25">
      <c r="A34" s="16">
        <v>28</v>
      </c>
      <c r="B34" s="14" t="s">
        <v>63</v>
      </c>
      <c r="C34" s="29" t="s">
        <v>56</v>
      </c>
      <c r="D34" s="64">
        <v>181</v>
      </c>
      <c r="E34" s="71">
        <v>3.701657458563536</v>
      </c>
      <c r="F34" s="4"/>
    </row>
    <row r="35" spans="1:9" s="5" customFormat="1" ht="15" customHeight="1" x14ac:dyDescent="0.25">
      <c r="A35" s="16">
        <v>29</v>
      </c>
      <c r="B35" s="14" t="s">
        <v>57</v>
      </c>
      <c r="C35" s="29" t="s">
        <v>80</v>
      </c>
      <c r="D35" s="64">
        <v>60</v>
      </c>
      <c r="E35" s="65">
        <v>3.7</v>
      </c>
      <c r="F35" s="4"/>
    </row>
    <row r="36" spans="1:9" s="5" customFormat="1" ht="15" customHeight="1" thickBot="1" x14ac:dyDescent="0.3">
      <c r="A36" s="17">
        <v>30</v>
      </c>
      <c r="B36" s="25" t="s">
        <v>59</v>
      </c>
      <c r="C36" s="26" t="s">
        <v>11</v>
      </c>
      <c r="D36" s="66">
        <v>100</v>
      </c>
      <c r="E36" s="67">
        <v>3.7</v>
      </c>
      <c r="F36" s="4"/>
    </row>
    <row r="37" spans="1:9" s="5" customFormat="1" ht="15" customHeight="1" x14ac:dyDescent="0.25">
      <c r="A37" s="22">
        <v>31</v>
      </c>
      <c r="B37" s="325" t="s">
        <v>62</v>
      </c>
      <c r="C37" s="24" t="s">
        <v>106</v>
      </c>
      <c r="D37" s="72">
        <v>76</v>
      </c>
      <c r="E37" s="73">
        <v>3.6973684210526314</v>
      </c>
      <c r="F37" s="4"/>
    </row>
    <row r="38" spans="1:9" s="5" customFormat="1" ht="15" customHeight="1" x14ac:dyDescent="0.25">
      <c r="A38" s="16">
        <v>32</v>
      </c>
      <c r="B38" s="14" t="s">
        <v>59</v>
      </c>
      <c r="C38" s="13" t="s">
        <v>4</v>
      </c>
      <c r="D38" s="64">
        <v>47</v>
      </c>
      <c r="E38" s="65">
        <v>3.6808510638297873</v>
      </c>
      <c r="F38" s="4"/>
    </row>
    <row r="39" spans="1:9" s="5" customFormat="1" ht="15" customHeight="1" x14ac:dyDescent="0.25">
      <c r="A39" s="16">
        <v>33</v>
      </c>
      <c r="B39" s="14" t="s">
        <v>63</v>
      </c>
      <c r="C39" s="29" t="s">
        <v>131</v>
      </c>
      <c r="D39" s="64">
        <v>213</v>
      </c>
      <c r="E39" s="71">
        <v>3.68075117370892</v>
      </c>
      <c r="F39" s="4"/>
    </row>
    <row r="40" spans="1:9" ht="15" customHeight="1" x14ac:dyDescent="0.25">
      <c r="A40" s="16">
        <v>34</v>
      </c>
      <c r="B40" s="14" t="s">
        <v>58</v>
      </c>
      <c r="C40" s="12" t="s">
        <v>84</v>
      </c>
      <c r="D40" s="64">
        <v>46</v>
      </c>
      <c r="E40" s="65">
        <v>3.6739130434782608</v>
      </c>
    </row>
    <row r="41" spans="1:9" ht="15" customHeight="1" x14ac:dyDescent="0.25">
      <c r="A41" s="16">
        <v>35</v>
      </c>
      <c r="B41" s="14" t="s">
        <v>61</v>
      </c>
      <c r="C41" s="13" t="s">
        <v>27</v>
      </c>
      <c r="D41" s="64">
        <v>50</v>
      </c>
      <c r="E41" s="71">
        <v>3.66</v>
      </c>
    </row>
    <row r="42" spans="1:9" ht="15" customHeight="1" x14ac:dyDescent="0.25">
      <c r="A42" s="16">
        <v>36</v>
      </c>
      <c r="B42" s="14" t="s">
        <v>63</v>
      </c>
      <c r="C42" s="29" t="s">
        <v>40</v>
      </c>
      <c r="D42" s="64">
        <v>89</v>
      </c>
      <c r="E42" s="71">
        <v>3.6516853932584268</v>
      </c>
    </row>
    <row r="43" spans="1:9" ht="15" customHeight="1" x14ac:dyDescent="0.25">
      <c r="A43" s="16">
        <v>37</v>
      </c>
      <c r="B43" s="14" t="s">
        <v>61</v>
      </c>
      <c r="C43" s="32" t="s">
        <v>31</v>
      </c>
      <c r="D43" s="64">
        <v>97</v>
      </c>
      <c r="E43" s="71">
        <v>3.6494845360824741</v>
      </c>
    </row>
    <row r="44" spans="1:9" ht="15" customHeight="1" x14ac:dyDescent="0.25">
      <c r="A44" s="16">
        <v>38</v>
      </c>
      <c r="B44" s="14" t="s">
        <v>62</v>
      </c>
      <c r="C44" s="29" t="s">
        <v>75</v>
      </c>
      <c r="D44" s="64">
        <v>74</v>
      </c>
      <c r="E44" s="71">
        <v>3.6486486486486487</v>
      </c>
    </row>
    <row r="45" spans="1:9" ht="15" customHeight="1" x14ac:dyDescent="0.25">
      <c r="A45" s="16">
        <v>39</v>
      </c>
      <c r="B45" s="14" t="s">
        <v>61</v>
      </c>
      <c r="C45" s="29" t="s">
        <v>105</v>
      </c>
      <c r="D45" s="64">
        <v>192</v>
      </c>
      <c r="E45" s="71">
        <v>3.6458333333333335</v>
      </c>
    </row>
    <row r="46" spans="1:9" s="3" customFormat="1" ht="15" customHeight="1" thickBot="1" x14ac:dyDescent="0.3">
      <c r="A46" s="17">
        <v>40</v>
      </c>
      <c r="B46" s="25" t="s">
        <v>63</v>
      </c>
      <c r="C46" s="30" t="s">
        <v>54</v>
      </c>
      <c r="D46" s="66">
        <v>180</v>
      </c>
      <c r="E46" s="288">
        <v>3.6333333333333333</v>
      </c>
      <c r="G46" s="8"/>
      <c r="H46" s="8"/>
      <c r="I46" s="8"/>
    </row>
    <row r="47" spans="1:9" s="3" customFormat="1" ht="15" customHeight="1" x14ac:dyDescent="0.25">
      <c r="A47" s="22">
        <v>41</v>
      </c>
      <c r="B47" s="23" t="s">
        <v>62</v>
      </c>
      <c r="C47" s="28" t="s">
        <v>82</v>
      </c>
      <c r="D47" s="72">
        <v>185</v>
      </c>
      <c r="E47" s="83">
        <v>3.6324324324324326</v>
      </c>
      <c r="G47" s="8"/>
      <c r="H47" s="8"/>
      <c r="I47" s="8"/>
    </row>
    <row r="48" spans="1:9" s="3" customFormat="1" ht="15" customHeight="1" x14ac:dyDescent="0.25">
      <c r="A48" s="16">
        <v>42</v>
      </c>
      <c r="B48" s="18" t="s">
        <v>61</v>
      </c>
      <c r="C48" s="11" t="s">
        <v>85</v>
      </c>
      <c r="D48" s="63">
        <v>19</v>
      </c>
      <c r="E48" s="70">
        <v>3.6315789473684212</v>
      </c>
      <c r="G48" s="8"/>
      <c r="H48" s="8"/>
      <c r="I48" s="8"/>
    </row>
    <row r="49" spans="1:9" s="3" customFormat="1" ht="15" customHeight="1" x14ac:dyDescent="0.25">
      <c r="A49" s="16">
        <v>43</v>
      </c>
      <c r="B49" s="14" t="s">
        <v>62</v>
      </c>
      <c r="C49" s="29" t="s">
        <v>87</v>
      </c>
      <c r="D49" s="64">
        <v>83</v>
      </c>
      <c r="E49" s="71">
        <v>3.6265060240963853</v>
      </c>
      <c r="G49" s="8"/>
      <c r="H49" s="8"/>
      <c r="I49" s="8"/>
    </row>
    <row r="50" spans="1:9" s="3" customFormat="1" ht="15" customHeight="1" x14ac:dyDescent="0.25">
      <c r="A50" s="16">
        <v>44</v>
      </c>
      <c r="B50" s="289" t="s">
        <v>63</v>
      </c>
      <c r="C50" s="29" t="s">
        <v>53</v>
      </c>
      <c r="D50" s="64">
        <v>64</v>
      </c>
      <c r="E50" s="71">
        <v>3.625</v>
      </c>
      <c r="G50" s="8"/>
      <c r="H50" s="8"/>
      <c r="I50" s="8"/>
    </row>
    <row r="51" spans="1:9" s="3" customFormat="1" ht="15" customHeight="1" x14ac:dyDescent="0.25">
      <c r="A51" s="16">
        <v>45</v>
      </c>
      <c r="B51" s="14" t="s">
        <v>60</v>
      </c>
      <c r="C51" s="29" t="s">
        <v>18</v>
      </c>
      <c r="D51" s="64">
        <v>122</v>
      </c>
      <c r="E51" s="65">
        <v>3.622950819672131</v>
      </c>
      <c r="G51" s="8"/>
      <c r="H51" s="8"/>
      <c r="I51" s="8"/>
    </row>
    <row r="52" spans="1:9" s="3" customFormat="1" ht="15" customHeight="1" x14ac:dyDescent="0.25">
      <c r="A52" s="16">
        <v>46</v>
      </c>
      <c r="B52" s="14" t="s">
        <v>61</v>
      </c>
      <c r="C52" s="13" t="s">
        <v>26</v>
      </c>
      <c r="D52" s="64">
        <v>74</v>
      </c>
      <c r="E52" s="65">
        <v>3.6081081081081079</v>
      </c>
      <c r="G52" s="8"/>
      <c r="H52" s="8"/>
      <c r="I52" s="8"/>
    </row>
    <row r="53" spans="1:9" s="3" customFormat="1" ht="15" customHeight="1" x14ac:dyDescent="0.25">
      <c r="A53" s="16">
        <v>47</v>
      </c>
      <c r="B53" s="14" t="s">
        <v>63</v>
      </c>
      <c r="C53" s="29" t="s">
        <v>45</v>
      </c>
      <c r="D53" s="64">
        <v>79</v>
      </c>
      <c r="E53" s="71">
        <v>3.5949367088607596</v>
      </c>
      <c r="G53" s="8"/>
      <c r="H53" s="8"/>
      <c r="I53" s="8"/>
    </row>
    <row r="54" spans="1:9" s="3" customFormat="1" ht="15" customHeight="1" x14ac:dyDescent="0.25">
      <c r="A54" s="16">
        <v>48</v>
      </c>
      <c r="B54" s="14" t="s">
        <v>57</v>
      </c>
      <c r="C54" s="29" t="s">
        <v>91</v>
      </c>
      <c r="D54" s="64">
        <v>101</v>
      </c>
      <c r="E54" s="65">
        <v>3.5940594059405941</v>
      </c>
      <c r="G54" s="8"/>
      <c r="H54" s="8"/>
      <c r="I54" s="8"/>
    </row>
    <row r="55" spans="1:9" s="3" customFormat="1" ht="15" customHeight="1" x14ac:dyDescent="0.25">
      <c r="A55" s="16">
        <v>49</v>
      </c>
      <c r="B55" s="14" t="s">
        <v>63</v>
      </c>
      <c r="C55" s="29" t="s">
        <v>39</v>
      </c>
      <c r="D55" s="64">
        <v>98</v>
      </c>
      <c r="E55" s="71">
        <v>3.5918367346938775</v>
      </c>
      <c r="G55" s="8"/>
      <c r="H55" s="8"/>
      <c r="I55" s="8"/>
    </row>
    <row r="56" spans="1:9" s="3" customFormat="1" ht="15" customHeight="1" thickBot="1" x14ac:dyDescent="0.3">
      <c r="A56" s="17">
        <v>50</v>
      </c>
      <c r="B56" s="25" t="s">
        <v>61</v>
      </c>
      <c r="C56" s="30" t="s">
        <v>24</v>
      </c>
      <c r="D56" s="66">
        <v>117</v>
      </c>
      <c r="E56" s="288">
        <v>3.5897435897435899</v>
      </c>
      <c r="G56" s="8"/>
      <c r="H56" s="8"/>
      <c r="I56" s="8"/>
    </row>
    <row r="57" spans="1:9" s="3" customFormat="1" ht="15" customHeight="1" x14ac:dyDescent="0.25">
      <c r="A57" s="22">
        <v>51</v>
      </c>
      <c r="B57" s="23" t="s">
        <v>57</v>
      </c>
      <c r="C57" s="332" t="s">
        <v>1</v>
      </c>
      <c r="D57" s="72">
        <v>107</v>
      </c>
      <c r="E57" s="73">
        <v>3.5887850467289719</v>
      </c>
      <c r="G57" s="8"/>
      <c r="H57" s="8"/>
      <c r="I57" s="8"/>
    </row>
    <row r="58" spans="1:9" s="3" customFormat="1" ht="15" customHeight="1" x14ac:dyDescent="0.25">
      <c r="A58" s="16">
        <v>52</v>
      </c>
      <c r="B58" s="14" t="s">
        <v>63</v>
      </c>
      <c r="C58" s="29" t="s">
        <v>38</v>
      </c>
      <c r="D58" s="64">
        <v>102</v>
      </c>
      <c r="E58" s="71">
        <v>3.5882352941176472</v>
      </c>
      <c r="G58" s="8"/>
      <c r="H58" s="8"/>
      <c r="I58" s="8"/>
    </row>
    <row r="59" spans="1:9" s="3" customFormat="1" ht="15" customHeight="1" x14ac:dyDescent="0.25">
      <c r="A59" s="16">
        <v>53</v>
      </c>
      <c r="B59" s="14" t="s">
        <v>60</v>
      </c>
      <c r="C59" s="13" t="s">
        <v>92</v>
      </c>
      <c r="D59" s="64">
        <v>100</v>
      </c>
      <c r="E59" s="65">
        <v>3.58</v>
      </c>
      <c r="G59" s="8"/>
      <c r="H59" s="8"/>
      <c r="I59" s="8"/>
    </row>
    <row r="60" spans="1:9" s="3" customFormat="1" ht="15" customHeight="1" x14ac:dyDescent="0.25">
      <c r="A60" s="16">
        <v>54</v>
      </c>
      <c r="B60" s="14" t="s">
        <v>62</v>
      </c>
      <c r="C60" s="29" t="s">
        <v>116</v>
      </c>
      <c r="D60" s="64">
        <v>71</v>
      </c>
      <c r="E60" s="71">
        <v>3.5774647887323945</v>
      </c>
      <c r="G60" s="8"/>
      <c r="H60" s="8"/>
      <c r="I60" s="8"/>
    </row>
    <row r="61" spans="1:9" s="3" customFormat="1" ht="15" customHeight="1" x14ac:dyDescent="0.25">
      <c r="A61" s="20">
        <v>55</v>
      </c>
      <c r="B61" s="21" t="s">
        <v>59</v>
      </c>
      <c r="C61" s="333" t="s">
        <v>6</v>
      </c>
      <c r="D61" s="68">
        <v>78</v>
      </c>
      <c r="E61" s="69">
        <v>3.5769230769230771</v>
      </c>
      <c r="G61" s="8"/>
      <c r="H61" s="8"/>
      <c r="I61" s="8"/>
    </row>
    <row r="62" spans="1:9" s="3" customFormat="1" ht="15" customHeight="1" x14ac:dyDescent="0.25">
      <c r="A62" s="15">
        <v>56</v>
      </c>
      <c r="B62" s="14" t="s">
        <v>61</v>
      </c>
      <c r="C62" s="29" t="s">
        <v>23</v>
      </c>
      <c r="D62" s="64">
        <v>59</v>
      </c>
      <c r="E62" s="71">
        <v>3.5762711864406778</v>
      </c>
      <c r="G62" s="8"/>
      <c r="H62" s="8"/>
      <c r="I62" s="8"/>
    </row>
    <row r="63" spans="1:9" s="3" customFormat="1" ht="15" customHeight="1" x14ac:dyDescent="0.25">
      <c r="A63" s="15">
        <v>57</v>
      </c>
      <c r="B63" s="14" t="s">
        <v>62</v>
      </c>
      <c r="C63" s="29" t="s">
        <v>32</v>
      </c>
      <c r="D63" s="64">
        <v>136</v>
      </c>
      <c r="E63" s="71">
        <v>3.5735294117647061</v>
      </c>
      <c r="G63" s="8"/>
      <c r="H63" s="8"/>
      <c r="I63" s="8"/>
    </row>
    <row r="64" spans="1:9" s="3" customFormat="1" ht="15" customHeight="1" x14ac:dyDescent="0.25">
      <c r="A64" s="15">
        <v>58</v>
      </c>
      <c r="B64" s="14" t="s">
        <v>63</v>
      </c>
      <c r="C64" s="29" t="s">
        <v>47</v>
      </c>
      <c r="D64" s="64">
        <v>148</v>
      </c>
      <c r="E64" s="71">
        <v>3.5675675675675675</v>
      </c>
      <c r="G64" s="8"/>
      <c r="H64" s="8"/>
      <c r="I64" s="8"/>
    </row>
    <row r="65" spans="1:9" s="3" customFormat="1" ht="15" customHeight="1" x14ac:dyDescent="0.25">
      <c r="A65" s="15">
        <v>59</v>
      </c>
      <c r="B65" s="14" t="s">
        <v>59</v>
      </c>
      <c r="C65" s="13" t="s">
        <v>104</v>
      </c>
      <c r="D65" s="64">
        <v>72</v>
      </c>
      <c r="E65" s="65">
        <v>3.5555555555555554</v>
      </c>
      <c r="G65" s="8"/>
      <c r="H65" s="8"/>
      <c r="I65" s="8"/>
    </row>
    <row r="66" spans="1:9" s="3" customFormat="1" ht="15" customHeight="1" thickBot="1" x14ac:dyDescent="0.3">
      <c r="A66" s="86">
        <v>60</v>
      </c>
      <c r="B66" s="25" t="s">
        <v>58</v>
      </c>
      <c r="C66" s="30" t="s">
        <v>147</v>
      </c>
      <c r="D66" s="66">
        <v>56</v>
      </c>
      <c r="E66" s="288">
        <v>3.5535714285714284</v>
      </c>
      <c r="G66" s="8"/>
      <c r="H66" s="8"/>
      <c r="I66" s="8"/>
    </row>
    <row r="67" spans="1:9" s="3" customFormat="1" ht="15" customHeight="1" x14ac:dyDescent="0.25">
      <c r="A67" s="22">
        <v>61</v>
      </c>
      <c r="B67" s="23" t="s">
        <v>60</v>
      </c>
      <c r="C67" s="28" t="s">
        <v>81</v>
      </c>
      <c r="D67" s="72">
        <v>87</v>
      </c>
      <c r="E67" s="83">
        <v>3.5517241379310347</v>
      </c>
      <c r="G67" s="8"/>
      <c r="H67" s="8"/>
      <c r="I67" s="8"/>
    </row>
    <row r="68" spans="1:9" s="3" customFormat="1" ht="15" customHeight="1" x14ac:dyDescent="0.25">
      <c r="A68" s="15">
        <v>62</v>
      </c>
      <c r="B68" s="14" t="s">
        <v>58</v>
      </c>
      <c r="C68" s="29" t="s">
        <v>137</v>
      </c>
      <c r="D68" s="64">
        <v>219</v>
      </c>
      <c r="E68" s="71">
        <v>3.5388127853881279</v>
      </c>
      <c r="G68" s="8"/>
      <c r="H68" s="8"/>
      <c r="I68" s="8"/>
    </row>
    <row r="69" spans="1:9" s="3" customFormat="1" ht="15" customHeight="1" x14ac:dyDescent="0.25">
      <c r="A69" s="15">
        <v>63</v>
      </c>
      <c r="B69" s="14" t="s">
        <v>62</v>
      </c>
      <c r="C69" s="29" t="s">
        <v>107</v>
      </c>
      <c r="D69" s="64">
        <v>95</v>
      </c>
      <c r="E69" s="71">
        <v>3.5368421052631578</v>
      </c>
      <c r="G69" s="8"/>
      <c r="H69" s="8"/>
      <c r="I69" s="8"/>
    </row>
    <row r="70" spans="1:9" s="3" customFormat="1" ht="15" customHeight="1" x14ac:dyDescent="0.25">
      <c r="A70" s="15">
        <v>64</v>
      </c>
      <c r="B70" s="14" t="s">
        <v>63</v>
      </c>
      <c r="C70" s="29" t="s">
        <v>43</v>
      </c>
      <c r="D70" s="64">
        <v>69</v>
      </c>
      <c r="E70" s="71">
        <v>3.5362318840579712</v>
      </c>
      <c r="G70" s="8"/>
      <c r="H70" s="8"/>
      <c r="I70" s="8"/>
    </row>
    <row r="71" spans="1:9" s="3" customFormat="1" ht="15" customHeight="1" x14ac:dyDescent="0.25">
      <c r="A71" s="15">
        <v>65</v>
      </c>
      <c r="B71" s="14" t="s">
        <v>63</v>
      </c>
      <c r="C71" s="29" t="s">
        <v>44</v>
      </c>
      <c r="D71" s="64">
        <v>81</v>
      </c>
      <c r="E71" s="71">
        <v>3.5308641975308643</v>
      </c>
      <c r="G71" s="8"/>
      <c r="H71" s="8"/>
      <c r="I71" s="8"/>
    </row>
    <row r="72" spans="1:9" s="3" customFormat="1" ht="15" customHeight="1" x14ac:dyDescent="0.25">
      <c r="A72" s="15">
        <v>66</v>
      </c>
      <c r="B72" s="14" t="s">
        <v>58</v>
      </c>
      <c r="C72" s="29" t="s">
        <v>86</v>
      </c>
      <c r="D72" s="64">
        <v>43</v>
      </c>
      <c r="E72" s="71">
        <v>3.5116279069767442</v>
      </c>
      <c r="G72" s="8"/>
      <c r="H72" s="8"/>
      <c r="I72" s="8"/>
    </row>
    <row r="73" spans="1:9" s="3" customFormat="1" ht="15" customHeight="1" x14ac:dyDescent="0.25">
      <c r="A73" s="15">
        <v>67</v>
      </c>
      <c r="B73" s="14" t="s">
        <v>62</v>
      </c>
      <c r="C73" s="29" t="s">
        <v>79</v>
      </c>
      <c r="D73" s="64">
        <v>55</v>
      </c>
      <c r="E73" s="71">
        <v>3.5090909090909093</v>
      </c>
      <c r="G73" s="8"/>
      <c r="H73" s="8"/>
      <c r="I73" s="8"/>
    </row>
    <row r="74" spans="1:9" s="3" customFormat="1" ht="15" customHeight="1" x14ac:dyDescent="0.25">
      <c r="A74" s="15">
        <v>68</v>
      </c>
      <c r="B74" s="14" t="s">
        <v>57</v>
      </c>
      <c r="C74" s="12" t="s">
        <v>125</v>
      </c>
      <c r="D74" s="64">
        <v>76</v>
      </c>
      <c r="E74" s="65">
        <v>3.5</v>
      </c>
      <c r="G74" s="8"/>
      <c r="H74" s="8"/>
      <c r="I74" s="8"/>
    </row>
    <row r="75" spans="1:9" s="3" customFormat="1" ht="15" customHeight="1" x14ac:dyDescent="0.25">
      <c r="A75" s="15">
        <v>69</v>
      </c>
      <c r="B75" s="14" t="s">
        <v>60</v>
      </c>
      <c r="C75" s="13" t="s">
        <v>21</v>
      </c>
      <c r="D75" s="64">
        <v>126</v>
      </c>
      <c r="E75" s="65">
        <v>3.5</v>
      </c>
      <c r="G75" s="8"/>
      <c r="H75" s="8"/>
      <c r="I75" s="8"/>
    </row>
    <row r="76" spans="1:9" s="3" customFormat="1" ht="15" customHeight="1" thickBot="1" x14ac:dyDescent="0.3">
      <c r="A76" s="86">
        <v>70</v>
      </c>
      <c r="B76" s="25" t="s">
        <v>61</v>
      </c>
      <c r="C76" s="26" t="s">
        <v>29</v>
      </c>
      <c r="D76" s="66">
        <v>68</v>
      </c>
      <c r="E76" s="67">
        <v>3.5</v>
      </c>
      <c r="G76" s="8"/>
      <c r="H76" s="8"/>
      <c r="I76" s="8"/>
    </row>
    <row r="77" spans="1:9" s="3" customFormat="1" ht="15" customHeight="1" x14ac:dyDescent="0.25">
      <c r="A77" s="22">
        <v>71</v>
      </c>
      <c r="B77" s="23" t="s">
        <v>61</v>
      </c>
      <c r="C77" s="24" t="s">
        <v>83</v>
      </c>
      <c r="D77" s="72">
        <v>56</v>
      </c>
      <c r="E77" s="73">
        <v>3.5</v>
      </c>
      <c r="G77" s="8"/>
      <c r="H77" s="8"/>
      <c r="I77" s="8"/>
    </row>
    <row r="78" spans="1:9" s="3" customFormat="1" ht="15" customHeight="1" x14ac:dyDescent="0.25">
      <c r="A78" s="15">
        <v>72</v>
      </c>
      <c r="B78" s="14" t="s">
        <v>63</v>
      </c>
      <c r="C78" s="29" t="s">
        <v>42</v>
      </c>
      <c r="D78" s="64">
        <v>26</v>
      </c>
      <c r="E78" s="71">
        <v>3.5</v>
      </c>
      <c r="G78" s="8"/>
      <c r="H78" s="8"/>
      <c r="I78" s="8"/>
    </row>
    <row r="79" spans="1:9" s="3" customFormat="1" ht="15" customHeight="1" x14ac:dyDescent="0.25">
      <c r="A79" s="15">
        <v>73</v>
      </c>
      <c r="B79" s="14" t="s">
        <v>63</v>
      </c>
      <c r="C79" s="29" t="s">
        <v>36</v>
      </c>
      <c r="D79" s="64">
        <v>68</v>
      </c>
      <c r="E79" s="71">
        <v>3.4852941176470589</v>
      </c>
      <c r="G79" s="8"/>
      <c r="H79" s="8"/>
      <c r="I79" s="8"/>
    </row>
    <row r="80" spans="1:9" s="3" customFormat="1" ht="15" customHeight="1" x14ac:dyDescent="0.25">
      <c r="A80" s="15">
        <v>74</v>
      </c>
      <c r="B80" s="14" t="s">
        <v>60</v>
      </c>
      <c r="C80" s="13" t="s">
        <v>14</v>
      </c>
      <c r="D80" s="64">
        <v>75</v>
      </c>
      <c r="E80" s="65">
        <v>3.48</v>
      </c>
      <c r="G80" s="8"/>
      <c r="H80" s="8"/>
      <c r="I80" s="8"/>
    </row>
    <row r="81" spans="1:9" s="3" customFormat="1" ht="15" customHeight="1" x14ac:dyDescent="0.25">
      <c r="A81" s="15">
        <v>75</v>
      </c>
      <c r="B81" s="14" t="s">
        <v>63</v>
      </c>
      <c r="C81" s="29" t="s">
        <v>48</v>
      </c>
      <c r="D81" s="64">
        <v>69</v>
      </c>
      <c r="E81" s="71">
        <v>3.4782608695652173</v>
      </c>
      <c r="G81" s="8"/>
      <c r="H81" s="8"/>
      <c r="I81" s="8"/>
    </row>
    <row r="82" spans="1:9" s="3" customFormat="1" ht="15" customHeight="1" x14ac:dyDescent="0.25">
      <c r="A82" s="15">
        <v>76</v>
      </c>
      <c r="B82" s="14" t="s">
        <v>59</v>
      </c>
      <c r="C82" s="13" t="s">
        <v>10</v>
      </c>
      <c r="D82" s="64">
        <v>105</v>
      </c>
      <c r="E82" s="65">
        <v>3.4666666666666668</v>
      </c>
      <c r="G82" s="8"/>
      <c r="H82" s="8"/>
      <c r="I82" s="8"/>
    </row>
    <row r="83" spans="1:9" s="3" customFormat="1" ht="15" customHeight="1" x14ac:dyDescent="0.25">
      <c r="A83" s="15">
        <v>77</v>
      </c>
      <c r="B83" s="14" t="s">
        <v>63</v>
      </c>
      <c r="C83" s="29" t="s">
        <v>46</v>
      </c>
      <c r="D83" s="64">
        <v>72</v>
      </c>
      <c r="E83" s="71">
        <v>3.4583333333333335</v>
      </c>
      <c r="G83" s="8"/>
      <c r="H83" s="8"/>
      <c r="I83" s="8"/>
    </row>
    <row r="84" spans="1:9" s="3" customFormat="1" ht="15" customHeight="1" x14ac:dyDescent="0.25">
      <c r="A84" s="15">
        <v>78</v>
      </c>
      <c r="B84" s="14" t="s">
        <v>63</v>
      </c>
      <c r="C84" s="13" t="s">
        <v>55</v>
      </c>
      <c r="D84" s="64">
        <v>101</v>
      </c>
      <c r="E84" s="65">
        <v>3.4554455445544554</v>
      </c>
      <c r="G84" s="8"/>
      <c r="H84" s="8"/>
      <c r="I84" s="8"/>
    </row>
    <row r="85" spans="1:9" s="3" customFormat="1" ht="15" customHeight="1" x14ac:dyDescent="0.25">
      <c r="A85" s="15">
        <v>79</v>
      </c>
      <c r="B85" s="14" t="s">
        <v>61</v>
      </c>
      <c r="C85" s="29" t="s">
        <v>129</v>
      </c>
      <c r="D85" s="64">
        <v>33</v>
      </c>
      <c r="E85" s="71">
        <v>3.4545454545454546</v>
      </c>
      <c r="G85" s="8"/>
      <c r="H85" s="8"/>
      <c r="I85" s="8"/>
    </row>
    <row r="86" spans="1:9" s="3" customFormat="1" ht="15" customHeight="1" thickBot="1" x14ac:dyDescent="0.3">
      <c r="A86" s="86">
        <v>80</v>
      </c>
      <c r="B86" s="25" t="s">
        <v>63</v>
      </c>
      <c r="C86" s="30" t="s">
        <v>37</v>
      </c>
      <c r="D86" s="66">
        <v>42</v>
      </c>
      <c r="E86" s="288">
        <v>3.4523809523809526</v>
      </c>
      <c r="G86" s="8"/>
      <c r="H86" s="8"/>
      <c r="I86" s="8"/>
    </row>
    <row r="87" spans="1:9" s="3" customFormat="1" ht="15" customHeight="1" x14ac:dyDescent="0.25">
      <c r="A87" s="22">
        <v>81</v>
      </c>
      <c r="B87" s="23" t="s">
        <v>62</v>
      </c>
      <c r="C87" s="28" t="s">
        <v>33</v>
      </c>
      <c r="D87" s="72">
        <v>74</v>
      </c>
      <c r="E87" s="83">
        <v>3.4459459459459461</v>
      </c>
      <c r="G87" s="8"/>
      <c r="H87" s="8"/>
      <c r="I87" s="8"/>
    </row>
    <row r="88" spans="1:9" s="3" customFormat="1" ht="15" customHeight="1" x14ac:dyDescent="0.25">
      <c r="A88" s="15">
        <v>82</v>
      </c>
      <c r="B88" s="14" t="s">
        <v>62</v>
      </c>
      <c r="C88" s="29" t="s">
        <v>78</v>
      </c>
      <c r="D88" s="64">
        <v>61</v>
      </c>
      <c r="E88" s="71">
        <v>3.442622950819672</v>
      </c>
      <c r="G88" s="8"/>
      <c r="H88" s="8"/>
      <c r="I88" s="8"/>
    </row>
    <row r="89" spans="1:9" s="3" customFormat="1" ht="15" customHeight="1" x14ac:dyDescent="0.25">
      <c r="A89" s="15">
        <v>83</v>
      </c>
      <c r="B89" s="14" t="s">
        <v>58</v>
      </c>
      <c r="C89" s="29" t="s">
        <v>94</v>
      </c>
      <c r="D89" s="64">
        <v>41</v>
      </c>
      <c r="E89" s="71">
        <v>3.4390243902439024</v>
      </c>
      <c r="G89" s="8"/>
      <c r="H89" s="8"/>
      <c r="I89" s="8"/>
    </row>
    <row r="90" spans="1:9" s="3" customFormat="1" ht="15" customHeight="1" x14ac:dyDescent="0.25">
      <c r="A90" s="15">
        <v>84</v>
      </c>
      <c r="B90" s="14" t="s">
        <v>63</v>
      </c>
      <c r="C90" s="29" t="s">
        <v>41</v>
      </c>
      <c r="D90" s="64">
        <v>142</v>
      </c>
      <c r="E90" s="71">
        <v>3.436619718309859</v>
      </c>
      <c r="G90" s="8"/>
      <c r="H90" s="8"/>
      <c r="I90" s="8"/>
    </row>
    <row r="91" spans="1:9" s="3" customFormat="1" ht="15" customHeight="1" x14ac:dyDescent="0.25">
      <c r="A91" s="15">
        <v>85</v>
      </c>
      <c r="B91" s="14" t="s">
        <v>63</v>
      </c>
      <c r="C91" s="29" t="s">
        <v>49</v>
      </c>
      <c r="D91" s="64">
        <v>55</v>
      </c>
      <c r="E91" s="71">
        <v>3.4363636363636365</v>
      </c>
      <c r="G91" s="8"/>
      <c r="H91" s="8"/>
      <c r="I91" s="8"/>
    </row>
    <row r="92" spans="1:9" s="3" customFormat="1" ht="15" customHeight="1" x14ac:dyDescent="0.25">
      <c r="A92" s="15">
        <v>86</v>
      </c>
      <c r="B92" s="14" t="s">
        <v>59</v>
      </c>
      <c r="C92" s="29" t="s">
        <v>12</v>
      </c>
      <c r="D92" s="64">
        <v>60</v>
      </c>
      <c r="E92" s="65">
        <v>3.4333333333333331</v>
      </c>
      <c r="G92" s="8"/>
      <c r="H92" s="8"/>
      <c r="I92" s="8"/>
    </row>
    <row r="93" spans="1:9" s="3" customFormat="1" ht="15" customHeight="1" x14ac:dyDescent="0.25">
      <c r="A93" s="15">
        <v>87</v>
      </c>
      <c r="B93" s="14" t="s">
        <v>59</v>
      </c>
      <c r="C93" s="29" t="s">
        <v>8</v>
      </c>
      <c r="D93" s="64">
        <v>58</v>
      </c>
      <c r="E93" s="71">
        <v>3.4310344827586206</v>
      </c>
      <c r="G93" s="8"/>
      <c r="H93" s="8"/>
      <c r="I93" s="8"/>
    </row>
    <row r="94" spans="1:9" s="3" customFormat="1" ht="15" customHeight="1" x14ac:dyDescent="0.25">
      <c r="A94" s="15">
        <v>88</v>
      </c>
      <c r="B94" s="14" t="s">
        <v>60</v>
      </c>
      <c r="C94" s="29" t="s">
        <v>22</v>
      </c>
      <c r="D94" s="64">
        <v>117</v>
      </c>
      <c r="E94" s="71">
        <v>3.4188034188034186</v>
      </c>
      <c r="G94" s="8"/>
      <c r="H94" s="8"/>
      <c r="I94" s="8"/>
    </row>
    <row r="95" spans="1:9" s="3" customFormat="1" ht="15" customHeight="1" x14ac:dyDescent="0.25">
      <c r="A95" s="15">
        <v>89</v>
      </c>
      <c r="B95" s="14" t="s">
        <v>60</v>
      </c>
      <c r="C95" s="29" t="s">
        <v>16</v>
      </c>
      <c r="D95" s="64">
        <v>65</v>
      </c>
      <c r="E95" s="65">
        <v>3.4153846153846152</v>
      </c>
      <c r="G95" s="8"/>
      <c r="H95" s="8"/>
      <c r="I95" s="8"/>
    </row>
    <row r="96" spans="1:9" s="3" customFormat="1" ht="15" customHeight="1" thickBot="1" x14ac:dyDescent="0.3">
      <c r="A96" s="86">
        <v>90</v>
      </c>
      <c r="B96" s="25" t="s">
        <v>57</v>
      </c>
      <c r="C96" s="26" t="s">
        <v>72</v>
      </c>
      <c r="D96" s="66">
        <v>51</v>
      </c>
      <c r="E96" s="67">
        <v>3.4117647058823528</v>
      </c>
      <c r="G96" s="8"/>
      <c r="H96" s="8"/>
      <c r="I96" s="8"/>
    </row>
    <row r="97" spans="1:9" s="3" customFormat="1" ht="15" customHeight="1" x14ac:dyDescent="0.25">
      <c r="A97" s="22">
        <v>91</v>
      </c>
      <c r="B97" s="23" t="s">
        <v>61</v>
      </c>
      <c r="C97" s="28" t="s">
        <v>28</v>
      </c>
      <c r="D97" s="72">
        <v>55</v>
      </c>
      <c r="E97" s="83">
        <v>3.4</v>
      </c>
      <c r="G97" s="8"/>
      <c r="H97" s="8"/>
      <c r="I97" s="8"/>
    </row>
    <row r="98" spans="1:9" s="3" customFormat="1" ht="15" customHeight="1" x14ac:dyDescent="0.25">
      <c r="A98" s="15">
        <v>92</v>
      </c>
      <c r="B98" s="14" t="s">
        <v>63</v>
      </c>
      <c r="C98" s="29" t="s">
        <v>146</v>
      </c>
      <c r="D98" s="64">
        <v>149</v>
      </c>
      <c r="E98" s="71">
        <v>3.3959731543624163</v>
      </c>
      <c r="G98" s="8"/>
      <c r="H98" s="8"/>
      <c r="I98" s="8"/>
    </row>
    <row r="99" spans="1:9" s="3" customFormat="1" ht="15" customHeight="1" x14ac:dyDescent="0.25">
      <c r="A99" s="15">
        <v>93</v>
      </c>
      <c r="B99" s="14" t="s">
        <v>63</v>
      </c>
      <c r="C99" s="29" t="s">
        <v>52</v>
      </c>
      <c r="D99" s="64">
        <v>79</v>
      </c>
      <c r="E99" s="71">
        <v>3.3924050632911391</v>
      </c>
      <c r="G99" s="8"/>
      <c r="H99" s="8"/>
      <c r="I99" s="8"/>
    </row>
    <row r="100" spans="1:9" s="3" customFormat="1" ht="15" customHeight="1" x14ac:dyDescent="0.25">
      <c r="A100" s="15">
        <v>94</v>
      </c>
      <c r="B100" s="14" t="s">
        <v>63</v>
      </c>
      <c r="C100" s="29" t="s">
        <v>51</v>
      </c>
      <c r="D100" s="64">
        <v>115</v>
      </c>
      <c r="E100" s="71">
        <v>3.3913043478260869</v>
      </c>
      <c r="G100" s="8"/>
      <c r="H100" s="8"/>
      <c r="I100" s="8"/>
    </row>
    <row r="101" spans="1:9" s="3" customFormat="1" ht="15" customHeight="1" x14ac:dyDescent="0.25">
      <c r="A101" s="15">
        <v>95</v>
      </c>
      <c r="B101" s="14" t="s">
        <v>63</v>
      </c>
      <c r="C101" s="29" t="s">
        <v>50</v>
      </c>
      <c r="D101" s="64">
        <v>70</v>
      </c>
      <c r="E101" s="71">
        <v>3.3714285714285714</v>
      </c>
      <c r="G101" s="8"/>
      <c r="H101" s="8"/>
      <c r="I101" s="8"/>
    </row>
    <row r="102" spans="1:9" s="3" customFormat="1" ht="15" customHeight="1" x14ac:dyDescent="0.25">
      <c r="A102" s="15">
        <v>96</v>
      </c>
      <c r="B102" s="14" t="s">
        <v>61</v>
      </c>
      <c r="C102" s="29" t="s">
        <v>30</v>
      </c>
      <c r="D102" s="64">
        <v>69</v>
      </c>
      <c r="E102" s="71">
        <v>3.36231884057971</v>
      </c>
      <c r="G102" s="8"/>
      <c r="H102" s="8"/>
      <c r="I102" s="8"/>
    </row>
    <row r="103" spans="1:9" s="3" customFormat="1" ht="15" customHeight="1" x14ac:dyDescent="0.25">
      <c r="A103" s="15">
        <v>97</v>
      </c>
      <c r="B103" s="14" t="s">
        <v>62</v>
      </c>
      <c r="C103" s="29" t="s">
        <v>34</v>
      </c>
      <c r="D103" s="64">
        <v>58</v>
      </c>
      <c r="E103" s="71">
        <v>3.3448275862068964</v>
      </c>
      <c r="G103" s="8"/>
      <c r="H103" s="8"/>
      <c r="I103" s="8"/>
    </row>
    <row r="104" spans="1:9" s="3" customFormat="1" ht="15" customHeight="1" x14ac:dyDescent="0.25">
      <c r="A104" s="15">
        <v>98</v>
      </c>
      <c r="B104" s="14" t="s">
        <v>59</v>
      </c>
      <c r="C104" s="13" t="s">
        <v>7</v>
      </c>
      <c r="D104" s="64">
        <v>42</v>
      </c>
      <c r="E104" s="65">
        <v>3.3333333333333335</v>
      </c>
      <c r="G104" s="8"/>
      <c r="H104" s="8"/>
      <c r="I104" s="8"/>
    </row>
    <row r="105" spans="1:9" s="3" customFormat="1" ht="15" customHeight="1" x14ac:dyDescent="0.25">
      <c r="A105" s="15">
        <v>99</v>
      </c>
      <c r="B105" s="14" t="s">
        <v>59</v>
      </c>
      <c r="C105" s="13" t="s">
        <v>9</v>
      </c>
      <c r="D105" s="64">
        <v>51</v>
      </c>
      <c r="E105" s="65">
        <v>3.3137254901960786</v>
      </c>
      <c r="G105" s="8"/>
      <c r="H105" s="8"/>
      <c r="I105" s="8"/>
    </row>
    <row r="106" spans="1:9" s="3" customFormat="1" ht="15" customHeight="1" thickBot="1" x14ac:dyDescent="0.3">
      <c r="A106" s="86">
        <v>100</v>
      </c>
      <c r="B106" s="25" t="s">
        <v>62</v>
      </c>
      <c r="C106" s="30" t="s">
        <v>88</v>
      </c>
      <c r="D106" s="66">
        <v>119</v>
      </c>
      <c r="E106" s="288">
        <v>3.3109243697478989</v>
      </c>
      <c r="G106" s="8"/>
      <c r="H106" s="8"/>
      <c r="I106" s="8"/>
    </row>
    <row r="107" spans="1:9" s="3" customFormat="1" ht="15" customHeight="1" x14ac:dyDescent="0.25">
      <c r="A107" s="22">
        <v>101</v>
      </c>
      <c r="B107" s="23" t="s">
        <v>61</v>
      </c>
      <c r="C107" s="28" t="s">
        <v>90</v>
      </c>
      <c r="D107" s="72">
        <v>23</v>
      </c>
      <c r="E107" s="83">
        <v>3.3043478260869565</v>
      </c>
      <c r="G107" s="8"/>
      <c r="H107" s="8"/>
      <c r="I107" s="8"/>
    </row>
    <row r="108" spans="1:9" s="3" customFormat="1" ht="15" customHeight="1" x14ac:dyDescent="0.25">
      <c r="A108" s="291">
        <v>102</v>
      </c>
      <c r="B108" s="14" t="s">
        <v>60</v>
      </c>
      <c r="C108" s="13" t="s">
        <v>15</v>
      </c>
      <c r="D108" s="64">
        <v>52</v>
      </c>
      <c r="E108" s="65">
        <v>3.2884615384615383</v>
      </c>
      <c r="G108" s="8"/>
      <c r="H108" s="8"/>
      <c r="I108" s="8"/>
    </row>
    <row r="109" spans="1:9" s="3" customFormat="1" ht="15" customHeight="1" x14ac:dyDescent="0.25">
      <c r="A109" s="291">
        <v>103</v>
      </c>
      <c r="B109" s="14" t="s">
        <v>60</v>
      </c>
      <c r="C109" s="29" t="s">
        <v>17</v>
      </c>
      <c r="D109" s="64">
        <v>28</v>
      </c>
      <c r="E109" s="65">
        <v>3.2857142857142856</v>
      </c>
      <c r="G109" s="8"/>
      <c r="H109" s="8"/>
      <c r="I109" s="8"/>
    </row>
    <row r="110" spans="1:9" s="3" customFormat="1" ht="15" customHeight="1" x14ac:dyDescent="0.25">
      <c r="A110" s="291">
        <v>104</v>
      </c>
      <c r="B110" s="14" t="s">
        <v>60</v>
      </c>
      <c r="C110" s="29" t="s">
        <v>20</v>
      </c>
      <c r="D110" s="64">
        <v>61</v>
      </c>
      <c r="E110" s="65">
        <v>3.278688524590164</v>
      </c>
      <c r="G110" s="8"/>
      <c r="H110" s="8"/>
      <c r="I110" s="8"/>
    </row>
    <row r="111" spans="1:9" s="3" customFormat="1" ht="15" customHeight="1" x14ac:dyDescent="0.25">
      <c r="A111" s="291">
        <v>105</v>
      </c>
      <c r="B111" s="14" t="s">
        <v>60</v>
      </c>
      <c r="C111" s="29" t="s">
        <v>93</v>
      </c>
      <c r="D111" s="64">
        <v>54</v>
      </c>
      <c r="E111" s="65">
        <v>3.2777777777777777</v>
      </c>
      <c r="G111" s="8"/>
      <c r="H111" s="8"/>
      <c r="I111" s="8"/>
    </row>
    <row r="112" spans="1:9" s="3" customFormat="1" ht="15" customHeight="1" x14ac:dyDescent="0.25">
      <c r="A112" s="291">
        <v>106</v>
      </c>
      <c r="B112" s="14" t="s">
        <v>60</v>
      </c>
      <c r="C112" s="29" t="s">
        <v>13</v>
      </c>
      <c r="D112" s="64">
        <v>49</v>
      </c>
      <c r="E112" s="71">
        <v>3.2653061224489797</v>
      </c>
      <c r="G112" s="8"/>
      <c r="H112" s="8"/>
      <c r="I112" s="8"/>
    </row>
    <row r="113" spans="1:9" s="3" customFormat="1" ht="15" customHeight="1" x14ac:dyDescent="0.25">
      <c r="A113" s="291">
        <v>107</v>
      </c>
      <c r="B113" s="14" t="s">
        <v>61</v>
      </c>
      <c r="C113" s="13" t="s">
        <v>89</v>
      </c>
      <c r="D113" s="64">
        <v>51</v>
      </c>
      <c r="E113" s="65">
        <v>3.2352941176470589</v>
      </c>
      <c r="G113" s="8"/>
      <c r="H113" s="8"/>
      <c r="I113" s="8"/>
    </row>
    <row r="114" spans="1:9" s="3" customFormat="1" ht="15" customHeight="1" x14ac:dyDescent="0.25">
      <c r="A114" s="291">
        <v>108</v>
      </c>
      <c r="B114" s="14" t="s">
        <v>60</v>
      </c>
      <c r="C114" s="29" t="s">
        <v>95</v>
      </c>
      <c r="D114" s="64">
        <v>50</v>
      </c>
      <c r="E114" s="65">
        <v>3.22</v>
      </c>
      <c r="G114" s="8"/>
      <c r="H114" s="8"/>
      <c r="I114" s="8"/>
    </row>
    <row r="115" spans="1:9" s="3" customFormat="1" ht="15" customHeight="1" thickBot="1" x14ac:dyDescent="0.3">
      <c r="A115" s="330">
        <v>109</v>
      </c>
      <c r="B115" s="25" t="s">
        <v>63</v>
      </c>
      <c r="C115" s="30" t="s">
        <v>35</v>
      </c>
      <c r="D115" s="66">
        <v>80</v>
      </c>
      <c r="E115" s="288">
        <v>2.95</v>
      </c>
      <c r="G115" s="8"/>
      <c r="H115" s="8"/>
      <c r="I115" s="8"/>
    </row>
    <row r="116" spans="1:9" s="3" customFormat="1" ht="15" customHeight="1" x14ac:dyDescent="0.25">
      <c r="A116" s="8"/>
      <c r="D116" s="93" t="s">
        <v>99</v>
      </c>
      <c r="E116" s="38">
        <v>3.61</v>
      </c>
      <c r="G116" s="8"/>
      <c r="H116" s="8"/>
      <c r="I116" s="8"/>
    </row>
    <row r="117" spans="1:9" s="3" customFormat="1" x14ac:dyDescent="0.25">
      <c r="A117" s="8"/>
      <c r="D117" s="82" t="s">
        <v>110</v>
      </c>
      <c r="E117" s="33">
        <f>AVERAGE(E7:E115)</f>
        <v>3.5753667113633085</v>
      </c>
      <c r="G117" s="8"/>
      <c r="H117" s="8"/>
      <c r="I117" s="8"/>
    </row>
  </sheetData>
  <conditionalFormatting sqref="E6:E117">
    <cfRule type="cellIs" dxfId="8" priority="692" stopIfTrue="1" operator="equal">
      <formula>$E$117</formula>
    </cfRule>
    <cfRule type="cellIs" dxfId="7" priority="693" stopIfTrue="1" operator="lessThan">
      <formula>3.5</formula>
    </cfRule>
    <cfRule type="cellIs" dxfId="6" priority="694" stopIfTrue="1" operator="between">
      <formula>3.5</formula>
      <formula>$E$117</formula>
    </cfRule>
    <cfRule type="cellIs" dxfId="5" priority="695" stopIfTrue="1" operator="between">
      <formula>4.5</formula>
      <formula>$E$117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3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231" customWidth="1"/>
    <col min="2" max="2" width="9.7109375" style="232" customWidth="1"/>
    <col min="3" max="3" width="32" style="231" customWidth="1"/>
    <col min="4" max="8" width="7.7109375" style="231" customWidth="1"/>
    <col min="9" max="9" width="9.85546875" style="231" customWidth="1"/>
    <col min="10" max="10" width="7.7109375" style="233" customWidth="1"/>
    <col min="11" max="11" width="9.5703125" style="231" customWidth="1"/>
    <col min="12" max="17" width="7.7109375" style="231" customWidth="1"/>
    <col min="18" max="16384" width="9.140625" style="231"/>
  </cols>
  <sheetData>
    <row r="1" spans="1:12" x14ac:dyDescent="0.25">
      <c r="K1" s="76"/>
      <c r="L1" s="10" t="s">
        <v>100</v>
      </c>
    </row>
    <row r="2" spans="1:12" ht="15.75" x14ac:dyDescent="0.25">
      <c r="C2" s="419" t="s">
        <v>136</v>
      </c>
      <c r="D2" s="419"/>
      <c r="E2" s="234"/>
      <c r="F2" s="234"/>
      <c r="I2" s="235">
        <v>2022</v>
      </c>
      <c r="K2" s="78"/>
      <c r="L2" s="10" t="s">
        <v>101</v>
      </c>
    </row>
    <row r="3" spans="1:12" ht="15.75" thickBot="1" x14ac:dyDescent="0.3">
      <c r="K3" s="77"/>
      <c r="L3" s="10" t="s">
        <v>102</v>
      </c>
    </row>
    <row r="4" spans="1:12" ht="16.5" customHeight="1" x14ac:dyDescent="0.25">
      <c r="A4" s="420" t="s">
        <v>64</v>
      </c>
      <c r="B4" s="422" t="s">
        <v>97</v>
      </c>
      <c r="C4" s="422" t="s">
        <v>96</v>
      </c>
      <c r="D4" s="424" t="s">
        <v>98</v>
      </c>
      <c r="E4" s="426" t="s">
        <v>149</v>
      </c>
      <c r="F4" s="427"/>
      <c r="G4" s="427"/>
      <c r="H4" s="428"/>
      <c r="I4" s="416" t="s">
        <v>126</v>
      </c>
      <c r="K4" s="27"/>
      <c r="L4" s="10" t="s">
        <v>103</v>
      </c>
    </row>
    <row r="5" spans="1:12" s="233" customFormat="1" ht="26.25" customHeight="1" thickBot="1" x14ac:dyDescent="0.3">
      <c r="A5" s="421"/>
      <c r="B5" s="423"/>
      <c r="C5" s="423"/>
      <c r="D5" s="425"/>
      <c r="E5" s="19">
        <v>5</v>
      </c>
      <c r="F5" s="19">
        <v>4</v>
      </c>
      <c r="G5" s="19">
        <v>3</v>
      </c>
      <c r="H5" s="19">
        <v>2</v>
      </c>
      <c r="I5" s="417"/>
    </row>
    <row r="6" spans="1:12" s="233" customFormat="1" ht="15.75" thickBot="1" x14ac:dyDescent="0.3">
      <c r="A6" s="52"/>
      <c r="B6" s="53"/>
      <c r="C6" s="74" t="s">
        <v>124</v>
      </c>
      <c r="D6" s="75">
        <f>D7+D16+D29+D47+D67+D82+D113</f>
        <v>9915</v>
      </c>
      <c r="E6" s="236">
        <f>E7+E16+E29+E47+E67+E82+E113</f>
        <v>590</v>
      </c>
      <c r="F6" s="236">
        <f>F7+F16+F29+F47+F67+F82+F113</f>
        <v>5150</v>
      </c>
      <c r="G6" s="236">
        <f>G7+G16+G29+G47+G67+G82+G113</f>
        <v>3922</v>
      </c>
      <c r="H6" s="236">
        <f>H7+H16+H29+H47+H67+H82+H113</f>
        <v>253</v>
      </c>
      <c r="I6" s="79">
        <v>3.61</v>
      </c>
    </row>
    <row r="7" spans="1:12" s="233" customFormat="1" ht="15.75" thickBot="1" x14ac:dyDescent="0.3">
      <c r="A7" s="54"/>
      <c r="B7" s="55"/>
      <c r="C7" s="58" t="s">
        <v>117</v>
      </c>
      <c r="D7" s="59">
        <f>SUM(D8:D15)</f>
        <v>726</v>
      </c>
      <c r="E7" s="238">
        <f t="shared" ref="E7:H7" si="0">SUM(E8:E15)</f>
        <v>50</v>
      </c>
      <c r="F7" s="238">
        <f t="shared" si="0"/>
        <v>396</v>
      </c>
      <c r="G7" s="238">
        <f t="shared" si="0"/>
        <v>259</v>
      </c>
      <c r="H7" s="238">
        <f t="shared" si="0"/>
        <v>21</v>
      </c>
      <c r="I7" s="81">
        <f>AVERAGE(I8:I15)</f>
        <v>3.631524765727288</v>
      </c>
    </row>
    <row r="8" spans="1:12" s="245" customFormat="1" ht="15" customHeight="1" x14ac:dyDescent="0.25">
      <c r="A8" s="16">
        <v>1</v>
      </c>
      <c r="B8" s="239">
        <v>10002</v>
      </c>
      <c r="C8" s="240" t="s">
        <v>1</v>
      </c>
      <c r="D8" s="318">
        <v>107</v>
      </c>
      <c r="E8" s="242">
        <v>7</v>
      </c>
      <c r="F8" s="242">
        <v>53</v>
      </c>
      <c r="G8" s="242">
        <v>43</v>
      </c>
      <c r="H8" s="242">
        <v>4</v>
      </c>
      <c r="I8" s="243">
        <f>(H8*2+G8*3+F8*4+E8*5)/D8</f>
        <v>3.5887850467289719</v>
      </c>
      <c r="J8" s="244"/>
    </row>
    <row r="9" spans="1:12" s="245" customFormat="1" ht="15" customHeight="1" x14ac:dyDescent="0.25">
      <c r="A9" s="16">
        <v>2</v>
      </c>
      <c r="B9" s="239">
        <v>10090</v>
      </c>
      <c r="C9" s="240" t="s">
        <v>76</v>
      </c>
      <c r="D9" s="318">
        <v>148</v>
      </c>
      <c r="E9" s="242">
        <v>12</v>
      </c>
      <c r="F9" s="242">
        <v>87</v>
      </c>
      <c r="G9" s="242">
        <v>46</v>
      </c>
      <c r="H9" s="242">
        <v>3</v>
      </c>
      <c r="I9" s="243">
        <f t="shared" ref="I9:I15" si="1">(H9*2+G9*3+F9*4+E9*5)/D9</f>
        <v>3.7297297297297298</v>
      </c>
      <c r="J9" s="316"/>
    </row>
    <row r="10" spans="1:12" s="245" customFormat="1" ht="15" customHeight="1" x14ac:dyDescent="0.25">
      <c r="A10" s="16">
        <v>3</v>
      </c>
      <c r="B10" s="246">
        <v>10004</v>
      </c>
      <c r="C10" s="247" t="s">
        <v>67</v>
      </c>
      <c r="D10" s="324">
        <v>121</v>
      </c>
      <c r="E10" s="248">
        <v>13</v>
      </c>
      <c r="F10" s="248">
        <v>73</v>
      </c>
      <c r="G10" s="248">
        <v>35</v>
      </c>
      <c r="H10" s="248">
        <v>0</v>
      </c>
      <c r="I10" s="249">
        <f t="shared" si="1"/>
        <v>3.8181818181818183</v>
      </c>
      <c r="J10" s="316"/>
    </row>
    <row r="11" spans="1:12" s="245" customFormat="1" ht="15" customHeight="1" x14ac:dyDescent="0.25">
      <c r="A11" s="16">
        <v>4</v>
      </c>
      <c r="B11" s="239">
        <v>10001</v>
      </c>
      <c r="C11" s="240" t="s">
        <v>0</v>
      </c>
      <c r="D11" s="241">
        <v>62</v>
      </c>
      <c r="E11" s="242">
        <v>5</v>
      </c>
      <c r="F11" s="242">
        <v>35</v>
      </c>
      <c r="G11" s="242">
        <v>21</v>
      </c>
      <c r="H11" s="242">
        <v>1</v>
      </c>
      <c r="I11" s="243">
        <f t="shared" si="1"/>
        <v>3.7096774193548385</v>
      </c>
      <c r="J11" s="316"/>
    </row>
    <row r="12" spans="1:12" s="245" customFormat="1" ht="15" customHeight="1" x14ac:dyDescent="0.25">
      <c r="A12" s="16">
        <v>5</v>
      </c>
      <c r="B12" s="239">
        <v>10120</v>
      </c>
      <c r="C12" s="29" t="s">
        <v>72</v>
      </c>
      <c r="D12" s="318">
        <v>51</v>
      </c>
      <c r="E12" s="242">
        <v>0</v>
      </c>
      <c r="F12" s="242">
        <v>24</v>
      </c>
      <c r="G12" s="242">
        <v>24</v>
      </c>
      <c r="H12" s="242">
        <v>3</v>
      </c>
      <c r="I12" s="243">
        <f t="shared" si="1"/>
        <v>3.4117647058823528</v>
      </c>
      <c r="J12" s="316"/>
    </row>
    <row r="13" spans="1:12" s="245" customFormat="1" ht="15" customHeight="1" x14ac:dyDescent="0.25">
      <c r="A13" s="16">
        <v>6</v>
      </c>
      <c r="B13" s="239">
        <v>10190</v>
      </c>
      <c r="C13" s="29" t="s">
        <v>91</v>
      </c>
      <c r="D13" s="318">
        <v>101</v>
      </c>
      <c r="E13" s="250">
        <v>4</v>
      </c>
      <c r="F13" s="250">
        <v>54</v>
      </c>
      <c r="G13" s="250">
        <v>41</v>
      </c>
      <c r="H13" s="250">
        <v>2</v>
      </c>
      <c r="I13" s="243">
        <f t="shared" si="1"/>
        <v>3.5940594059405941</v>
      </c>
      <c r="J13" s="316"/>
    </row>
    <row r="14" spans="1:12" s="245" customFormat="1" ht="15" customHeight="1" x14ac:dyDescent="0.25">
      <c r="A14" s="16">
        <v>7</v>
      </c>
      <c r="B14" s="239">
        <v>10320</v>
      </c>
      <c r="C14" s="29" t="s">
        <v>80</v>
      </c>
      <c r="D14" s="318">
        <v>60</v>
      </c>
      <c r="E14" s="242">
        <v>7</v>
      </c>
      <c r="F14" s="242">
        <v>29</v>
      </c>
      <c r="G14" s="242">
        <v>23</v>
      </c>
      <c r="H14" s="242">
        <v>1</v>
      </c>
      <c r="I14" s="243">
        <f t="shared" si="1"/>
        <v>3.7</v>
      </c>
      <c r="J14" s="316"/>
    </row>
    <row r="15" spans="1:12" s="245" customFormat="1" ht="15" customHeight="1" thickBot="1" x14ac:dyDescent="0.3">
      <c r="A15" s="80">
        <v>8</v>
      </c>
      <c r="B15" s="246">
        <v>10860</v>
      </c>
      <c r="C15" s="31" t="s">
        <v>125</v>
      </c>
      <c r="D15" s="324">
        <v>76</v>
      </c>
      <c r="E15" s="248">
        <v>2</v>
      </c>
      <c r="F15" s="248">
        <v>41</v>
      </c>
      <c r="G15" s="248">
        <v>26</v>
      </c>
      <c r="H15" s="248">
        <v>7</v>
      </c>
      <c r="I15" s="249">
        <f t="shared" si="1"/>
        <v>3.5</v>
      </c>
      <c r="J15" s="316"/>
    </row>
    <row r="16" spans="1:12" s="245" customFormat="1" ht="15" customHeight="1" thickBot="1" x14ac:dyDescent="0.3">
      <c r="A16" s="60"/>
      <c r="B16" s="237"/>
      <c r="C16" s="251" t="s">
        <v>118</v>
      </c>
      <c r="D16" s="252">
        <f>SUM(D17:D28)</f>
        <v>989</v>
      </c>
      <c r="E16" s="253">
        <f>SUM(E17:E28)</f>
        <v>44</v>
      </c>
      <c r="F16" s="253">
        <f>SUM(F17:F28)</f>
        <v>535</v>
      </c>
      <c r="G16" s="253">
        <f>SUM(G17:G28)</f>
        <v>402</v>
      </c>
      <c r="H16" s="253">
        <f>SUM(H17:H28)</f>
        <v>8</v>
      </c>
      <c r="I16" s="254">
        <f>AVERAGE(I17:I28)</f>
        <v>3.5697136785868437</v>
      </c>
      <c r="J16" s="316"/>
    </row>
    <row r="17" spans="1:10" s="245" customFormat="1" ht="15" customHeight="1" x14ac:dyDescent="0.25">
      <c r="A17" s="22">
        <v>1</v>
      </c>
      <c r="B17" s="255">
        <v>20040</v>
      </c>
      <c r="C17" s="256" t="s">
        <v>2</v>
      </c>
      <c r="D17" s="321">
        <v>96</v>
      </c>
      <c r="E17" s="257">
        <v>4</v>
      </c>
      <c r="F17" s="257">
        <v>62</v>
      </c>
      <c r="G17" s="257">
        <v>30</v>
      </c>
      <c r="H17" s="257"/>
      <c r="I17" s="258">
        <f t="shared" ref="I17:I28" si="2">(H17*2+G17*3+F17*4+E17*5)/D17</f>
        <v>3.7291666666666665</v>
      </c>
      <c r="J17" s="316"/>
    </row>
    <row r="18" spans="1:10" s="245" customFormat="1" ht="15" customHeight="1" x14ac:dyDescent="0.25">
      <c r="A18" s="16">
        <v>2</v>
      </c>
      <c r="B18" s="239">
        <v>20061</v>
      </c>
      <c r="C18" s="259" t="s">
        <v>4</v>
      </c>
      <c r="D18" s="318">
        <v>47</v>
      </c>
      <c r="E18" s="260">
        <v>3</v>
      </c>
      <c r="F18" s="260">
        <v>26</v>
      </c>
      <c r="G18" s="260">
        <v>18</v>
      </c>
      <c r="H18" s="260"/>
      <c r="I18" s="243">
        <f t="shared" si="2"/>
        <v>3.6808510638297873</v>
      </c>
      <c r="J18" s="316"/>
    </row>
    <row r="19" spans="1:10" s="245" customFormat="1" ht="15" customHeight="1" x14ac:dyDescent="0.25">
      <c r="A19" s="16">
        <v>3</v>
      </c>
      <c r="B19" s="239">
        <v>21020</v>
      </c>
      <c r="C19" s="259" t="s">
        <v>11</v>
      </c>
      <c r="D19" s="318">
        <v>100</v>
      </c>
      <c r="E19" s="260">
        <v>5</v>
      </c>
      <c r="F19" s="260">
        <v>61</v>
      </c>
      <c r="G19" s="260">
        <v>33</v>
      </c>
      <c r="H19" s="260">
        <v>1</v>
      </c>
      <c r="I19" s="243">
        <f t="shared" si="2"/>
        <v>3.7</v>
      </c>
      <c r="J19" s="316"/>
    </row>
    <row r="20" spans="1:10" s="245" customFormat="1" ht="15" customHeight="1" x14ac:dyDescent="0.25">
      <c r="A20" s="16">
        <v>4</v>
      </c>
      <c r="B20" s="239">
        <v>20060</v>
      </c>
      <c r="C20" s="259" t="s">
        <v>3</v>
      </c>
      <c r="D20" s="318">
        <v>153</v>
      </c>
      <c r="E20" s="260">
        <v>18</v>
      </c>
      <c r="F20" s="260">
        <v>98</v>
      </c>
      <c r="G20" s="260">
        <v>37</v>
      </c>
      <c r="H20" s="260"/>
      <c r="I20" s="243">
        <f t="shared" si="2"/>
        <v>3.8758169934640523</v>
      </c>
      <c r="J20" s="316"/>
    </row>
    <row r="21" spans="1:10" s="245" customFormat="1" ht="15" customHeight="1" x14ac:dyDescent="0.25">
      <c r="A21" s="16">
        <v>5</v>
      </c>
      <c r="B21" s="239">
        <v>20400</v>
      </c>
      <c r="C21" s="259" t="s">
        <v>5</v>
      </c>
      <c r="D21" s="318">
        <v>127</v>
      </c>
      <c r="E21" s="260">
        <v>5</v>
      </c>
      <c r="F21" s="260">
        <v>84</v>
      </c>
      <c r="G21" s="260">
        <v>38</v>
      </c>
      <c r="H21" s="260"/>
      <c r="I21" s="243">
        <f t="shared" si="2"/>
        <v>3.7401574803149606</v>
      </c>
      <c r="J21" s="316"/>
    </row>
    <row r="22" spans="1:10" s="245" customFormat="1" ht="15" customHeight="1" x14ac:dyDescent="0.25">
      <c r="A22" s="16">
        <v>6</v>
      </c>
      <c r="B22" s="239">
        <v>20080</v>
      </c>
      <c r="C22" s="322" t="s">
        <v>104</v>
      </c>
      <c r="D22" s="318">
        <v>72</v>
      </c>
      <c r="E22" s="260">
        <v>1</v>
      </c>
      <c r="F22" s="260">
        <v>39</v>
      </c>
      <c r="G22" s="260">
        <v>31</v>
      </c>
      <c r="H22" s="260">
        <v>1</v>
      </c>
      <c r="I22" s="243">
        <f t="shared" si="2"/>
        <v>3.5555555555555554</v>
      </c>
      <c r="J22" s="316"/>
    </row>
    <row r="23" spans="1:10" s="245" customFormat="1" ht="15" customHeight="1" x14ac:dyDescent="0.25">
      <c r="A23" s="16">
        <v>7</v>
      </c>
      <c r="B23" s="239">
        <v>20460</v>
      </c>
      <c r="C23" s="259" t="s">
        <v>6</v>
      </c>
      <c r="D23" s="318">
        <v>78</v>
      </c>
      <c r="E23" s="260"/>
      <c r="F23" s="260">
        <v>45</v>
      </c>
      <c r="G23" s="260">
        <v>33</v>
      </c>
      <c r="H23" s="260"/>
      <c r="I23" s="243">
        <f t="shared" si="2"/>
        <v>3.5769230769230771</v>
      </c>
      <c r="J23" s="316"/>
    </row>
    <row r="24" spans="1:10" s="245" customFormat="1" ht="15" customHeight="1" x14ac:dyDescent="0.25">
      <c r="A24" s="16">
        <v>8</v>
      </c>
      <c r="B24" s="239">
        <v>20550</v>
      </c>
      <c r="C24" s="259" t="s">
        <v>7</v>
      </c>
      <c r="D24" s="318">
        <v>42</v>
      </c>
      <c r="E24" s="260"/>
      <c r="F24" s="260">
        <v>15</v>
      </c>
      <c r="G24" s="260">
        <v>26</v>
      </c>
      <c r="H24" s="260">
        <v>1</v>
      </c>
      <c r="I24" s="243">
        <f t="shared" si="2"/>
        <v>3.3333333333333335</v>
      </c>
      <c r="J24" s="316"/>
    </row>
    <row r="25" spans="1:10" s="261" customFormat="1" ht="15" customHeight="1" x14ac:dyDescent="0.25">
      <c r="A25" s="16">
        <v>9</v>
      </c>
      <c r="B25" s="239">
        <v>20630</v>
      </c>
      <c r="C25" s="259" t="s">
        <v>8</v>
      </c>
      <c r="D25" s="318">
        <v>58</v>
      </c>
      <c r="E25" s="260">
        <v>1</v>
      </c>
      <c r="F25" s="260">
        <v>24</v>
      </c>
      <c r="G25" s="260">
        <v>32</v>
      </c>
      <c r="H25" s="260">
        <v>1</v>
      </c>
      <c r="I25" s="243">
        <f t="shared" si="2"/>
        <v>3.4310344827586206</v>
      </c>
      <c r="J25" s="317"/>
    </row>
    <row r="26" spans="1:10" s="245" customFormat="1" ht="15" customHeight="1" x14ac:dyDescent="0.25">
      <c r="A26" s="16">
        <v>10</v>
      </c>
      <c r="B26" s="239">
        <v>20810</v>
      </c>
      <c r="C26" s="259" t="s">
        <v>9</v>
      </c>
      <c r="D26" s="318">
        <v>51</v>
      </c>
      <c r="E26" s="260"/>
      <c r="F26" s="260">
        <v>17</v>
      </c>
      <c r="G26" s="260">
        <v>33</v>
      </c>
      <c r="H26" s="260">
        <v>1</v>
      </c>
      <c r="I26" s="243">
        <f t="shared" si="2"/>
        <v>3.3137254901960786</v>
      </c>
      <c r="J26" s="316"/>
    </row>
    <row r="27" spans="1:10" s="245" customFormat="1" ht="15" customHeight="1" x14ac:dyDescent="0.25">
      <c r="A27" s="16">
        <v>11</v>
      </c>
      <c r="B27" s="239">
        <v>20900</v>
      </c>
      <c r="C27" s="259" t="s">
        <v>10</v>
      </c>
      <c r="D27" s="318">
        <v>105</v>
      </c>
      <c r="E27" s="260">
        <v>2</v>
      </c>
      <c r="F27" s="260">
        <v>45</v>
      </c>
      <c r="G27" s="260">
        <v>58</v>
      </c>
      <c r="H27" s="260"/>
      <c r="I27" s="243">
        <f t="shared" si="2"/>
        <v>3.4666666666666668</v>
      </c>
      <c r="J27" s="316"/>
    </row>
    <row r="28" spans="1:10" s="245" customFormat="1" ht="15" customHeight="1" thickBot="1" x14ac:dyDescent="0.3">
      <c r="A28" s="16">
        <v>12</v>
      </c>
      <c r="B28" s="262">
        <v>21349</v>
      </c>
      <c r="C28" s="263" t="s">
        <v>12</v>
      </c>
      <c r="D28" s="318">
        <v>60</v>
      </c>
      <c r="E28" s="260">
        <v>5</v>
      </c>
      <c r="F28" s="260">
        <v>19</v>
      </c>
      <c r="G28" s="260">
        <v>33</v>
      </c>
      <c r="H28" s="260">
        <v>3</v>
      </c>
      <c r="I28" s="264">
        <f t="shared" si="2"/>
        <v>3.4333333333333331</v>
      </c>
      <c r="J28" s="316"/>
    </row>
    <row r="29" spans="1:10" s="245" customFormat="1" ht="15" customHeight="1" thickBot="1" x14ac:dyDescent="0.3">
      <c r="A29" s="60"/>
      <c r="B29" s="237"/>
      <c r="C29" s="265" t="s">
        <v>119</v>
      </c>
      <c r="D29" s="252">
        <f>SUM(D30:D46)</f>
        <v>1348</v>
      </c>
      <c r="E29" s="266">
        <f>SUM(E30:E46)</f>
        <v>63</v>
      </c>
      <c r="F29" s="266">
        <f>SUM(F30:F46)</f>
        <v>628</v>
      </c>
      <c r="G29" s="266">
        <f>SUM(G30:G46)</f>
        <v>595</v>
      </c>
      <c r="H29" s="266">
        <f>SUM(H30:H46)</f>
        <v>62</v>
      </c>
      <c r="I29" s="254">
        <f>AVERAGE(I30:I46)</f>
        <v>3.4714308896339086</v>
      </c>
      <c r="J29" s="316"/>
    </row>
    <row r="30" spans="1:10" s="245" customFormat="1" ht="15" customHeight="1" x14ac:dyDescent="0.25">
      <c r="A30" s="16">
        <v>1</v>
      </c>
      <c r="B30" s="267">
        <v>30070</v>
      </c>
      <c r="C30" s="11" t="s">
        <v>74</v>
      </c>
      <c r="D30" s="319">
        <v>122</v>
      </c>
      <c r="E30" s="268">
        <v>10</v>
      </c>
      <c r="F30" s="268">
        <v>67</v>
      </c>
      <c r="G30" s="268">
        <v>44</v>
      </c>
      <c r="H30" s="268">
        <v>1</v>
      </c>
      <c r="I30" s="269">
        <f t="shared" ref="I30:I46" si="3">(H30*2+G30*3+F30*4+E30*5)/D30</f>
        <v>3.7049180327868854</v>
      </c>
      <c r="J30" s="316"/>
    </row>
    <row r="31" spans="1:10" s="245" customFormat="1" ht="15" customHeight="1" x14ac:dyDescent="0.25">
      <c r="A31" s="16">
        <v>2</v>
      </c>
      <c r="B31" s="239">
        <v>30480</v>
      </c>
      <c r="C31" s="29" t="s">
        <v>128</v>
      </c>
      <c r="D31" s="318">
        <v>84</v>
      </c>
      <c r="E31" s="242">
        <v>4</v>
      </c>
      <c r="F31" s="242">
        <v>53</v>
      </c>
      <c r="G31" s="242">
        <v>25</v>
      </c>
      <c r="H31" s="242">
        <v>2</v>
      </c>
      <c r="I31" s="243">
        <f t="shared" si="3"/>
        <v>3.7023809523809526</v>
      </c>
      <c r="J31" s="316"/>
    </row>
    <row r="32" spans="1:10" s="245" customFormat="1" ht="15" customHeight="1" x14ac:dyDescent="0.25">
      <c r="A32" s="16">
        <v>3</v>
      </c>
      <c r="B32" s="239">
        <v>30460</v>
      </c>
      <c r="C32" s="29" t="s">
        <v>92</v>
      </c>
      <c r="D32" s="318">
        <v>100</v>
      </c>
      <c r="E32" s="242">
        <v>2</v>
      </c>
      <c r="F32" s="242">
        <v>55</v>
      </c>
      <c r="G32" s="242">
        <v>42</v>
      </c>
      <c r="H32" s="242">
        <v>1</v>
      </c>
      <c r="I32" s="243">
        <f t="shared" si="3"/>
        <v>3.58</v>
      </c>
      <c r="J32" s="316"/>
    </row>
    <row r="33" spans="1:12" s="245" customFormat="1" ht="15" customHeight="1" x14ac:dyDescent="0.25">
      <c r="A33" s="16">
        <v>4</v>
      </c>
      <c r="B33" s="267">
        <v>30030</v>
      </c>
      <c r="C33" s="11" t="s">
        <v>73</v>
      </c>
      <c r="D33" s="319">
        <v>82</v>
      </c>
      <c r="E33" s="268">
        <v>8</v>
      </c>
      <c r="F33" s="268">
        <v>44</v>
      </c>
      <c r="G33" s="268">
        <v>29</v>
      </c>
      <c r="H33" s="268">
        <v>1</v>
      </c>
      <c r="I33" s="269">
        <f t="shared" si="3"/>
        <v>3.7195121951219514</v>
      </c>
      <c r="J33" s="316"/>
    </row>
    <row r="34" spans="1:12" s="245" customFormat="1" ht="15" customHeight="1" x14ac:dyDescent="0.25">
      <c r="A34" s="16">
        <v>5</v>
      </c>
      <c r="B34" s="239">
        <v>31000</v>
      </c>
      <c r="C34" s="259" t="s">
        <v>81</v>
      </c>
      <c r="D34" s="318">
        <v>87</v>
      </c>
      <c r="E34" s="242">
        <v>2</v>
      </c>
      <c r="F34" s="242">
        <v>44</v>
      </c>
      <c r="G34" s="242">
        <v>41</v>
      </c>
      <c r="H34" s="242"/>
      <c r="I34" s="243">
        <f t="shared" si="3"/>
        <v>3.5517241379310347</v>
      </c>
      <c r="J34" s="316"/>
    </row>
    <row r="35" spans="1:12" s="245" customFormat="1" ht="15" customHeight="1" x14ac:dyDescent="0.25">
      <c r="A35" s="16">
        <v>6</v>
      </c>
      <c r="B35" s="239">
        <v>30130</v>
      </c>
      <c r="C35" s="29" t="s">
        <v>13</v>
      </c>
      <c r="D35" s="318">
        <v>49</v>
      </c>
      <c r="E35" s="242"/>
      <c r="F35" s="242">
        <v>20</v>
      </c>
      <c r="G35" s="242">
        <v>22</v>
      </c>
      <c r="H35" s="242">
        <v>7</v>
      </c>
      <c r="I35" s="243">
        <f t="shared" si="3"/>
        <v>3.2653061224489797</v>
      </c>
      <c r="J35" s="316"/>
    </row>
    <row r="36" spans="1:12" s="245" customFormat="1" ht="15" customHeight="1" x14ac:dyDescent="0.25">
      <c r="A36" s="16">
        <v>7</v>
      </c>
      <c r="B36" s="239">
        <v>30160</v>
      </c>
      <c r="C36" s="29" t="s">
        <v>14</v>
      </c>
      <c r="D36" s="318">
        <v>75</v>
      </c>
      <c r="E36" s="242">
        <v>1</v>
      </c>
      <c r="F36" s="242">
        <v>39</v>
      </c>
      <c r="G36" s="242">
        <v>30</v>
      </c>
      <c r="H36" s="242">
        <v>5</v>
      </c>
      <c r="I36" s="243">
        <f t="shared" si="3"/>
        <v>3.48</v>
      </c>
      <c r="J36" s="316"/>
    </row>
    <row r="37" spans="1:12" s="245" customFormat="1" ht="15" customHeight="1" x14ac:dyDescent="0.25">
      <c r="A37" s="16">
        <v>8</v>
      </c>
      <c r="B37" s="239">
        <v>30310</v>
      </c>
      <c r="C37" s="29" t="s">
        <v>15</v>
      </c>
      <c r="D37" s="318">
        <v>52</v>
      </c>
      <c r="E37" s="242"/>
      <c r="F37" s="242">
        <v>22</v>
      </c>
      <c r="G37" s="242">
        <v>23</v>
      </c>
      <c r="H37" s="242">
        <v>7</v>
      </c>
      <c r="I37" s="243">
        <f t="shared" si="3"/>
        <v>3.2884615384615383</v>
      </c>
      <c r="J37" s="316"/>
    </row>
    <row r="38" spans="1:12" s="245" customFormat="1" ht="15" customHeight="1" x14ac:dyDescent="0.25">
      <c r="A38" s="16">
        <v>9</v>
      </c>
      <c r="B38" s="239">
        <v>30440</v>
      </c>
      <c r="C38" s="29" t="s">
        <v>16</v>
      </c>
      <c r="D38" s="318">
        <v>65</v>
      </c>
      <c r="E38" s="242"/>
      <c r="F38" s="242">
        <v>30</v>
      </c>
      <c r="G38" s="242">
        <v>32</v>
      </c>
      <c r="H38" s="242">
        <v>3</v>
      </c>
      <c r="I38" s="243">
        <f t="shared" si="3"/>
        <v>3.4153846153846152</v>
      </c>
      <c r="J38" s="316"/>
    </row>
    <row r="39" spans="1:12" s="245" customFormat="1" ht="15" customHeight="1" x14ac:dyDescent="0.25">
      <c r="A39" s="16">
        <v>10</v>
      </c>
      <c r="B39" s="239">
        <v>30500</v>
      </c>
      <c r="C39" s="259" t="s">
        <v>17</v>
      </c>
      <c r="D39" s="318">
        <v>28</v>
      </c>
      <c r="E39" s="242"/>
      <c r="F39" s="242">
        <v>8</v>
      </c>
      <c r="G39" s="242">
        <v>20</v>
      </c>
      <c r="H39" s="242"/>
      <c r="I39" s="243">
        <f t="shared" si="3"/>
        <v>3.2857142857142856</v>
      </c>
      <c r="J39" s="316"/>
    </row>
    <row r="40" spans="1:12" ht="15" customHeight="1" x14ac:dyDescent="0.25">
      <c r="A40" s="16">
        <v>11</v>
      </c>
      <c r="B40" s="239">
        <v>30530</v>
      </c>
      <c r="C40" s="259" t="s">
        <v>18</v>
      </c>
      <c r="D40" s="318">
        <v>122</v>
      </c>
      <c r="E40" s="242">
        <v>19</v>
      </c>
      <c r="F40" s="242">
        <v>40</v>
      </c>
      <c r="G40" s="242">
        <v>61</v>
      </c>
      <c r="H40" s="242">
        <v>2</v>
      </c>
      <c r="I40" s="243">
        <f t="shared" si="3"/>
        <v>3.622950819672131</v>
      </c>
      <c r="J40" s="316"/>
    </row>
    <row r="41" spans="1:12" ht="15" customHeight="1" x14ac:dyDescent="0.25">
      <c r="A41" s="16">
        <v>12</v>
      </c>
      <c r="B41" s="239">
        <v>30640</v>
      </c>
      <c r="C41" s="259" t="s">
        <v>19</v>
      </c>
      <c r="D41" s="318">
        <v>74</v>
      </c>
      <c r="E41" s="242">
        <v>7</v>
      </c>
      <c r="F41" s="242">
        <v>38</v>
      </c>
      <c r="G41" s="242">
        <v>29</v>
      </c>
      <c r="H41" s="242"/>
      <c r="I41" s="243">
        <f t="shared" si="3"/>
        <v>3.7027027027027026</v>
      </c>
      <c r="J41" s="316"/>
    </row>
    <row r="42" spans="1:12" ht="15" customHeight="1" x14ac:dyDescent="0.25">
      <c r="A42" s="16">
        <v>13</v>
      </c>
      <c r="B42" s="239">
        <v>30650</v>
      </c>
      <c r="C42" s="259" t="s">
        <v>93</v>
      </c>
      <c r="D42" s="318">
        <v>54</v>
      </c>
      <c r="E42" s="242">
        <v>1</v>
      </c>
      <c r="F42" s="242">
        <v>19</v>
      </c>
      <c r="G42" s="242">
        <v>28</v>
      </c>
      <c r="H42" s="242">
        <v>6</v>
      </c>
      <c r="I42" s="243">
        <f t="shared" si="3"/>
        <v>3.2777777777777777</v>
      </c>
      <c r="J42" s="316"/>
    </row>
    <row r="43" spans="1:12" ht="15" customHeight="1" x14ac:dyDescent="0.25">
      <c r="A43" s="16">
        <v>14</v>
      </c>
      <c r="B43" s="239">
        <v>30790</v>
      </c>
      <c r="C43" s="259" t="s">
        <v>95</v>
      </c>
      <c r="D43" s="318">
        <v>50</v>
      </c>
      <c r="E43" s="242">
        <v>1</v>
      </c>
      <c r="F43" s="242">
        <v>10</v>
      </c>
      <c r="G43" s="242">
        <v>38</v>
      </c>
      <c r="H43" s="242">
        <v>1</v>
      </c>
      <c r="I43" s="243">
        <f t="shared" si="3"/>
        <v>3.22</v>
      </c>
      <c r="J43" s="316"/>
    </row>
    <row r="44" spans="1:12" ht="15" customHeight="1" x14ac:dyDescent="0.25">
      <c r="A44" s="16">
        <v>15</v>
      </c>
      <c r="B44" s="239">
        <v>30890</v>
      </c>
      <c r="C44" s="259" t="s">
        <v>20</v>
      </c>
      <c r="D44" s="318">
        <v>61</v>
      </c>
      <c r="E44" s="242">
        <v>1</v>
      </c>
      <c r="F44" s="242">
        <v>25</v>
      </c>
      <c r="G44" s="242">
        <v>25</v>
      </c>
      <c r="H44" s="242">
        <v>10</v>
      </c>
      <c r="I44" s="270">
        <f t="shared" si="3"/>
        <v>3.278688524590164</v>
      </c>
      <c r="J44" s="316"/>
    </row>
    <row r="45" spans="1:12" s="233" customFormat="1" ht="15" customHeight="1" x14ac:dyDescent="0.25">
      <c r="A45" s="16">
        <v>16</v>
      </c>
      <c r="B45" s="239">
        <v>30940</v>
      </c>
      <c r="C45" s="259" t="s">
        <v>21</v>
      </c>
      <c r="D45" s="318">
        <v>126</v>
      </c>
      <c r="E45" s="242">
        <v>7</v>
      </c>
      <c r="F45" s="242">
        <v>54</v>
      </c>
      <c r="G45" s="242">
        <v>60</v>
      </c>
      <c r="H45" s="242">
        <v>5</v>
      </c>
      <c r="I45" s="243">
        <f t="shared" si="3"/>
        <v>3.5</v>
      </c>
      <c r="J45" s="316"/>
      <c r="K45" s="231"/>
      <c r="L45" s="231"/>
    </row>
    <row r="46" spans="1:12" s="233" customFormat="1" ht="15" customHeight="1" thickBot="1" x14ac:dyDescent="0.3">
      <c r="A46" s="16">
        <v>17</v>
      </c>
      <c r="B46" s="262">
        <v>31480</v>
      </c>
      <c r="C46" s="263" t="s">
        <v>22</v>
      </c>
      <c r="D46" s="323">
        <v>117</v>
      </c>
      <c r="E46" s="271"/>
      <c r="F46" s="271">
        <v>60</v>
      </c>
      <c r="G46" s="271">
        <v>46</v>
      </c>
      <c r="H46" s="271">
        <v>11</v>
      </c>
      <c r="I46" s="264">
        <f t="shared" si="3"/>
        <v>3.4188034188034186</v>
      </c>
      <c r="J46" s="316"/>
      <c r="K46" s="231"/>
      <c r="L46" s="231"/>
    </row>
    <row r="47" spans="1:12" s="233" customFormat="1" ht="15" customHeight="1" thickBot="1" x14ac:dyDescent="0.3">
      <c r="A47" s="61"/>
      <c r="B47" s="251"/>
      <c r="C47" s="265" t="s">
        <v>120</v>
      </c>
      <c r="D47" s="252">
        <f>SUM(D48:D66)</f>
        <v>1491</v>
      </c>
      <c r="E47" s="253">
        <f t="shared" ref="E47:H47" si="4">SUM(E48:E66)</f>
        <v>105</v>
      </c>
      <c r="F47" s="253">
        <f t="shared" si="4"/>
        <v>816</v>
      </c>
      <c r="G47" s="253">
        <f t="shared" si="4"/>
        <v>536</v>
      </c>
      <c r="H47" s="253">
        <f t="shared" si="4"/>
        <v>34</v>
      </c>
      <c r="I47" s="254">
        <f>AVERAGE(I48:I66)</f>
        <v>3.603504851526143</v>
      </c>
      <c r="J47" s="316"/>
      <c r="K47" s="231"/>
      <c r="L47" s="231"/>
    </row>
    <row r="48" spans="1:12" s="233" customFormat="1" ht="15" customHeight="1" x14ac:dyDescent="0.25">
      <c r="A48" s="16">
        <v>1</v>
      </c>
      <c r="B48" s="267">
        <v>40010</v>
      </c>
      <c r="C48" s="11" t="s">
        <v>77</v>
      </c>
      <c r="D48" s="319">
        <v>162</v>
      </c>
      <c r="E48" s="268">
        <v>27</v>
      </c>
      <c r="F48" s="268">
        <v>101</v>
      </c>
      <c r="G48" s="268">
        <v>34</v>
      </c>
      <c r="H48" s="268"/>
      <c r="I48" s="272">
        <f t="shared" ref="I48:I66" si="5">(H48*2+G48*3+F48*4+E48*5)/D48</f>
        <v>3.9567901234567899</v>
      </c>
      <c r="J48" s="316"/>
      <c r="K48" s="231"/>
      <c r="L48" s="231"/>
    </row>
    <row r="49" spans="1:12" s="233" customFormat="1" ht="15" customHeight="1" x14ac:dyDescent="0.25">
      <c r="A49" s="16">
        <v>2</v>
      </c>
      <c r="B49" s="239">
        <v>40030</v>
      </c>
      <c r="C49" s="29" t="s">
        <v>150</v>
      </c>
      <c r="D49" s="318">
        <v>52</v>
      </c>
      <c r="E49" s="242">
        <v>3</v>
      </c>
      <c r="F49" s="242">
        <v>31</v>
      </c>
      <c r="G49" s="242">
        <v>18</v>
      </c>
      <c r="H49" s="242"/>
      <c r="I49" s="273">
        <f t="shared" si="5"/>
        <v>3.7115384615384617</v>
      </c>
      <c r="J49" s="316"/>
      <c r="K49" s="231"/>
      <c r="L49" s="231"/>
    </row>
    <row r="50" spans="1:12" s="233" customFormat="1" ht="15" customHeight="1" x14ac:dyDescent="0.25">
      <c r="A50" s="16">
        <v>3</v>
      </c>
      <c r="B50" s="239">
        <v>40410</v>
      </c>
      <c r="C50" s="29" t="s">
        <v>68</v>
      </c>
      <c r="D50" s="318">
        <v>157</v>
      </c>
      <c r="E50" s="242">
        <v>21</v>
      </c>
      <c r="F50" s="242">
        <v>93</v>
      </c>
      <c r="G50" s="242">
        <v>41</v>
      </c>
      <c r="H50" s="242">
        <v>2</v>
      </c>
      <c r="I50" s="273">
        <f t="shared" si="5"/>
        <v>3.8471337579617835</v>
      </c>
      <c r="J50" s="316"/>
      <c r="K50" s="231"/>
      <c r="L50" s="231"/>
    </row>
    <row r="51" spans="1:12" s="233" customFormat="1" ht="15" customHeight="1" x14ac:dyDescent="0.25">
      <c r="A51" s="16">
        <v>4</v>
      </c>
      <c r="B51" s="239">
        <v>40011</v>
      </c>
      <c r="C51" s="29" t="s">
        <v>105</v>
      </c>
      <c r="D51" s="318">
        <v>192</v>
      </c>
      <c r="E51" s="242">
        <v>8</v>
      </c>
      <c r="F51" s="242">
        <v>113</v>
      </c>
      <c r="G51" s="242">
        <v>66</v>
      </c>
      <c r="H51" s="242">
        <v>5</v>
      </c>
      <c r="I51" s="273">
        <f t="shared" si="5"/>
        <v>3.6458333333333335</v>
      </c>
      <c r="J51" s="316"/>
      <c r="K51" s="231"/>
      <c r="L51" s="231"/>
    </row>
    <row r="52" spans="1:12" s="233" customFormat="1" ht="15" customHeight="1" x14ac:dyDescent="0.25">
      <c r="A52" s="16">
        <v>5</v>
      </c>
      <c r="B52" s="239">
        <v>40080</v>
      </c>
      <c r="C52" s="29" t="s">
        <v>24</v>
      </c>
      <c r="D52" s="318">
        <v>117</v>
      </c>
      <c r="E52" s="242">
        <v>6</v>
      </c>
      <c r="F52" s="242">
        <v>58</v>
      </c>
      <c r="G52" s="242">
        <v>52</v>
      </c>
      <c r="H52" s="242">
        <v>1</v>
      </c>
      <c r="I52" s="273">
        <f t="shared" si="5"/>
        <v>3.5897435897435899</v>
      </c>
      <c r="J52" s="316"/>
      <c r="K52" s="231"/>
      <c r="L52" s="231"/>
    </row>
    <row r="53" spans="1:12" s="233" customFormat="1" ht="15" customHeight="1" x14ac:dyDescent="0.25">
      <c r="A53" s="16">
        <v>6</v>
      </c>
      <c r="B53" s="239">
        <v>40100</v>
      </c>
      <c r="C53" s="29" t="s">
        <v>25</v>
      </c>
      <c r="D53" s="318">
        <v>77</v>
      </c>
      <c r="E53" s="242">
        <v>6</v>
      </c>
      <c r="F53" s="242">
        <v>57</v>
      </c>
      <c r="G53" s="242">
        <v>14</v>
      </c>
      <c r="H53" s="242"/>
      <c r="I53" s="273">
        <f t="shared" si="5"/>
        <v>3.8961038961038961</v>
      </c>
      <c r="J53" s="316"/>
      <c r="K53" s="231"/>
      <c r="L53" s="231"/>
    </row>
    <row r="54" spans="1:12" s="233" customFormat="1" ht="15" customHeight="1" x14ac:dyDescent="0.25">
      <c r="A54" s="16">
        <v>7</v>
      </c>
      <c r="B54" s="239">
        <v>40020</v>
      </c>
      <c r="C54" s="29" t="s">
        <v>129</v>
      </c>
      <c r="D54" s="318">
        <v>33</v>
      </c>
      <c r="E54" s="274">
        <v>2</v>
      </c>
      <c r="F54" s="274">
        <v>12</v>
      </c>
      <c r="G54" s="274">
        <v>18</v>
      </c>
      <c r="H54" s="274">
        <v>1</v>
      </c>
      <c r="I54" s="273">
        <f t="shared" si="5"/>
        <v>3.4545454545454546</v>
      </c>
      <c r="J54" s="316"/>
      <c r="K54" s="231"/>
      <c r="L54" s="231"/>
    </row>
    <row r="55" spans="1:12" s="233" customFormat="1" ht="15" customHeight="1" x14ac:dyDescent="0.25">
      <c r="A55" s="16">
        <v>8</v>
      </c>
      <c r="B55" s="239">
        <v>40031</v>
      </c>
      <c r="C55" s="29" t="s">
        <v>23</v>
      </c>
      <c r="D55" s="318">
        <v>59</v>
      </c>
      <c r="E55" s="242">
        <v>5</v>
      </c>
      <c r="F55" s="242">
        <v>25</v>
      </c>
      <c r="G55" s="242">
        <v>28</v>
      </c>
      <c r="H55" s="242">
        <v>1</v>
      </c>
      <c r="I55" s="273">
        <f t="shared" si="5"/>
        <v>3.5762711864406778</v>
      </c>
      <c r="J55" s="316"/>
      <c r="K55" s="231"/>
      <c r="L55" s="231"/>
    </row>
    <row r="56" spans="1:12" s="233" customFormat="1" ht="15" customHeight="1" x14ac:dyDescent="0.25">
      <c r="A56" s="16">
        <v>9</v>
      </c>
      <c r="B56" s="239">
        <v>40210</v>
      </c>
      <c r="C56" s="29" t="s">
        <v>89</v>
      </c>
      <c r="D56" s="318">
        <v>51</v>
      </c>
      <c r="E56" s="242"/>
      <c r="F56" s="242">
        <v>13</v>
      </c>
      <c r="G56" s="242">
        <v>37</v>
      </c>
      <c r="H56" s="242">
        <v>1</v>
      </c>
      <c r="I56" s="273">
        <f t="shared" si="5"/>
        <v>3.2352941176470589</v>
      </c>
      <c r="J56" s="316"/>
      <c r="K56" s="231"/>
      <c r="L56" s="231"/>
    </row>
    <row r="57" spans="1:12" s="233" customFormat="1" ht="15" customHeight="1" x14ac:dyDescent="0.25">
      <c r="A57" s="16">
        <v>10</v>
      </c>
      <c r="B57" s="239">
        <v>40300</v>
      </c>
      <c r="C57" s="29" t="s">
        <v>90</v>
      </c>
      <c r="D57" s="318">
        <v>23</v>
      </c>
      <c r="E57" s="242">
        <v>2</v>
      </c>
      <c r="F57" s="242">
        <v>8</v>
      </c>
      <c r="G57" s="242">
        <v>8</v>
      </c>
      <c r="H57" s="242">
        <v>5</v>
      </c>
      <c r="I57" s="273">
        <f t="shared" si="5"/>
        <v>3.3043478260869565</v>
      </c>
      <c r="J57" s="316"/>
      <c r="K57" s="231"/>
      <c r="L57" s="231"/>
    </row>
    <row r="58" spans="1:12" s="233" customFormat="1" ht="15" customHeight="1" x14ac:dyDescent="0.25">
      <c r="A58" s="16">
        <v>11</v>
      </c>
      <c r="B58" s="239">
        <v>40360</v>
      </c>
      <c r="C58" s="29" t="s">
        <v>27</v>
      </c>
      <c r="D58" s="318">
        <v>50</v>
      </c>
      <c r="E58" s="242"/>
      <c r="F58" s="242">
        <v>33</v>
      </c>
      <c r="G58" s="242">
        <v>17</v>
      </c>
      <c r="H58" s="242"/>
      <c r="I58" s="273">
        <f t="shared" si="5"/>
        <v>3.66</v>
      </c>
      <c r="J58" s="316"/>
      <c r="K58" s="231"/>
      <c r="L58" s="231"/>
    </row>
    <row r="59" spans="1:12" s="233" customFormat="1" ht="15" customHeight="1" x14ac:dyDescent="0.25">
      <c r="A59" s="16">
        <v>12</v>
      </c>
      <c r="B59" s="239">
        <v>40390</v>
      </c>
      <c r="C59" s="259" t="s">
        <v>28</v>
      </c>
      <c r="D59" s="318">
        <v>55</v>
      </c>
      <c r="E59" s="242"/>
      <c r="F59" s="242">
        <v>25</v>
      </c>
      <c r="G59" s="242">
        <v>27</v>
      </c>
      <c r="H59" s="242">
        <v>3</v>
      </c>
      <c r="I59" s="273">
        <f t="shared" si="5"/>
        <v>3.4</v>
      </c>
      <c r="J59" s="316"/>
      <c r="K59" s="231"/>
      <c r="L59" s="231"/>
    </row>
    <row r="60" spans="1:12" s="233" customFormat="1" ht="15" customHeight="1" x14ac:dyDescent="0.25">
      <c r="A60" s="16">
        <v>13</v>
      </c>
      <c r="B60" s="275">
        <v>40720</v>
      </c>
      <c r="C60" s="29" t="s">
        <v>130</v>
      </c>
      <c r="D60" s="318">
        <v>80</v>
      </c>
      <c r="E60" s="276">
        <v>16</v>
      </c>
      <c r="F60" s="276">
        <v>43</v>
      </c>
      <c r="G60" s="276">
        <v>21</v>
      </c>
      <c r="H60" s="276"/>
      <c r="I60" s="277">
        <f t="shared" si="5"/>
        <v>3.9375</v>
      </c>
      <c r="J60" s="316"/>
      <c r="K60" s="231"/>
      <c r="L60" s="231"/>
    </row>
    <row r="61" spans="1:12" s="233" customFormat="1" ht="15" customHeight="1" x14ac:dyDescent="0.25">
      <c r="A61" s="16">
        <v>14</v>
      </c>
      <c r="B61" s="239">
        <v>40730</v>
      </c>
      <c r="C61" s="29" t="s">
        <v>85</v>
      </c>
      <c r="D61" s="318">
        <v>19</v>
      </c>
      <c r="E61" s="242">
        <v>1</v>
      </c>
      <c r="F61" s="242">
        <v>11</v>
      </c>
      <c r="G61" s="242">
        <v>6</v>
      </c>
      <c r="H61" s="242">
        <v>1</v>
      </c>
      <c r="I61" s="273">
        <f t="shared" si="5"/>
        <v>3.6315789473684212</v>
      </c>
      <c r="J61" s="316"/>
      <c r="K61" s="231"/>
      <c r="L61" s="231"/>
    </row>
    <row r="62" spans="1:12" s="233" customFormat="1" ht="15" customHeight="1" x14ac:dyDescent="0.25">
      <c r="A62" s="16">
        <v>15</v>
      </c>
      <c r="B62" s="239">
        <v>40820</v>
      </c>
      <c r="C62" s="29" t="s">
        <v>29</v>
      </c>
      <c r="D62" s="318">
        <v>68</v>
      </c>
      <c r="E62" s="242"/>
      <c r="F62" s="242">
        <v>37</v>
      </c>
      <c r="G62" s="242">
        <v>28</v>
      </c>
      <c r="H62" s="242">
        <v>3</v>
      </c>
      <c r="I62" s="273">
        <f t="shared" si="5"/>
        <v>3.5</v>
      </c>
      <c r="J62" s="316"/>
      <c r="K62" s="231"/>
      <c r="L62" s="231"/>
    </row>
    <row r="63" spans="1:12" s="233" customFormat="1" ht="15" customHeight="1" x14ac:dyDescent="0.25">
      <c r="A63" s="16">
        <v>16</v>
      </c>
      <c r="B63" s="239">
        <v>40840</v>
      </c>
      <c r="C63" s="32" t="s">
        <v>30</v>
      </c>
      <c r="D63" s="318">
        <v>69</v>
      </c>
      <c r="E63" s="242"/>
      <c r="F63" s="242">
        <v>31</v>
      </c>
      <c r="G63" s="242">
        <v>32</v>
      </c>
      <c r="H63" s="242">
        <v>6</v>
      </c>
      <c r="I63" s="273">
        <f t="shared" si="5"/>
        <v>3.36231884057971</v>
      </c>
      <c r="J63" s="316"/>
      <c r="K63" s="231"/>
      <c r="L63" s="231"/>
    </row>
    <row r="64" spans="1:12" s="233" customFormat="1" ht="15" customHeight="1" x14ac:dyDescent="0.25">
      <c r="A64" s="16">
        <v>17</v>
      </c>
      <c r="B64" s="239">
        <v>40950</v>
      </c>
      <c r="C64" s="29" t="s">
        <v>83</v>
      </c>
      <c r="D64" s="318">
        <v>56</v>
      </c>
      <c r="E64" s="242">
        <v>1</v>
      </c>
      <c r="F64" s="242">
        <v>27</v>
      </c>
      <c r="G64" s="242">
        <v>27</v>
      </c>
      <c r="H64" s="242">
        <v>1</v>
      </c>
      <c r="I64" s="273">
        <f t="shared" si="5"/>
        <v>3.5</v>
      </c>
      <c r="J64" s="316"/>
      <c r="K64" s="231"/>
      <c r="L64" s="231"/>
    </row>
    <row r="65" spans="1:12" s="233" customFormat="1" ht="15" customHeight="1" x14ac:dyDescent="0.25">
      <c r="A65" s="15">
        <v>18</v>
      </c>
      <c r="B65" s="239">
        <v>40990</v>
      </c>
      <c r="C65" s="29" t="s">
        <v>31</v>
      </c>
      <c r="D65" s="318">
        <v>97</v>
      </c>
      <c r="E65" s="242">
        <v>3</v>
      </c>
      <c r="F65" s="242">
        <v>59</v>
      </c>
      <c r="G65" s="242">
        <v>33</v>
      </c>
      <c r="H65" s="242">
        <v>2</v>
      </c>
      <c r="I65" s="273">
        <f t="shared" si="5"/>
        <v>3.6494845360824741</v>
      </c>
      <c r="J65" s="316"/>
      <c r="K65" s="231"/>
      <c r="L65" s="231"/>
    </row>
    <row r="66" spans="1:12" s="233" customFormat="1" ht="15" customHeight="1" thickBot="1" x14ac:dyDescent="0.3">
      <c r="A66" s="20">
        <v>19</v>
      </c>
      <c r="B66" s="239">
        <v>40133</v>
      </c>
      <c r="C66" s="29" t="s">
        <v>26</v>
      </c>
      <c r="D66" s="318">
        <v>74</v>
      </c>
      <c r="E66" s="242">
        <v>4</v>
      </c>
      <c r="F66" s="242">
        <v>39</v>
      </c>
      <c r="G66" s="242">
        <v>29</v>
      </c>
      <c r="H66" s="242">
        <v>2</v>
      </c>
      <c r="I66" s="273">
        <f t="shared" si="5"/>
        <v>3.6081081081081079</v>
      </c>
      <c r="J66" s="316"/>
      <c r="K66" s="231"/>
      <c r="L66" s="231"/>
    </row>
    <row r="67" spans="1:12" s="233" customFormat="1" ht="15" customHeight="1" thickBot="1" x14ac:dyDescent="0.3">
      <c r="A67" s="60"/>
      <c r="B67" s="237"/>
      <c r="C67" s="62" t="s">
        <v>121</v>
      </c>
      <c r="D67" s="252">
        <f>SUM(D68:D81)</f>
        <v>1294</v>
      </c>
      <c r="E67" s="253">
        <f>SUM(E68:E81)</f>
        <v>45</v>
      </c>
      <c r="F67" s="253">
        <f>SUM(F68:F81)</f>
        <v>652</v>
      </c>
      <c r="G67" s="253">
        <f>SUM(G68:G81)</f>
        <v>590</v>
      </c>
      <c r="H67" s="253">
        <f>SUM(H68:H81)</f>
        <v>7</v>
      </c>
      <c r="I67" s="278">
        <f>AVERAGE(I68:I81)</f>
        <v>3.5567346486531037</v>
      </c>
      <c r="J67" s="316"/>
      <c r="K67" s="231"/>
      <c r="L67" s="231"/>
    </row>
    <row r="68" spans="1:12" s="233" customFormat="1" ht="15" customHeight="1" x14ac:dyDescent="0.25">
      <c r="A68" s="16">
        <v>1</v>
      </c>
      <c r="B68" s="239">
        <v>50040</v>
      </c>
      <c r="C68" s="29" t="s">
        <v>71</v>
      </c>
      <c r="D68" s="318">
        <v>79</v>
      </c>
      <c r="E68" s="242"/>
      <c r="F68" s="242">
        <v>57</v>
      </c>
      <c r="G68" s="242">
        <v>22</v>
      </c>
      <c r="H68" s="242"/>
      <c r="I68" s="243">
        <f t="shared" ref="I68:I81" si="6">(H68*2+G68*3+F68*4+E68*5)/D68</f>
        <v>3.721518987341772</v>
      </c>
      <c r="J68" s="316"/>
      <c r="K68" s="231"/>
      <c r="L68" s="231"/>
    </row>
    <row r="69" spans="1:12" s="233" customFormat="1" ht="15" customHeight="1" x14ac:dyDescent="0.25">
      <c r="A69" s="16">
        <v>2</v>
      </c>
      <c r="B69" s="239">
        <v>50003</v>
      </c>
      <c r="C69" s="29" t="s">
        <v>75</v>
      </c>
      <c r="D69" s="318">
        <v>74</v>
      </c>
      <c r="E69" s="242">
        <v>5</v>
      </c>
      <c r="F69" s="242">
        <v>39</v>
      </c>
      <c r="G69" s="242">
        <v>29</v>
      </c>
      <c r="H69" s="242">
        <v>1</v>
      </c>
      <c r="I69" s="243">
        <f t="shared" si="6"/>
        <v>3.6486486486486487</v>
      </c>
      <c r="J69" s="316"/>
      <c r="K69" s="231"/>
      <c r="L69" s="231"/>
    </row>
    <row r="70" spans="1:12" s="233" customFormat="1" ht="15" customHeight="1" x14ac:dyDescent="0.25">
      <c r="A70" s="16">
        <v>3</v>
      </c>
      <c r="B70" s="239">
        <v>50060</v>
      </c>
      <c r="C70" s="29" t="s">
        <v>32</v>
      </c>
      <c r="D70" s="318">
        <v>136</v>
      </c>
      <c r="E70" s="242">
        <v>3</v>
      </c>
      <c r="F70" s="242">
        <v>72</v>
      </c>
      <c r="G70" s="242">
        <v>61</v>
      </c>
      <c r="H70" s="242"/>
      <c r="I70" s="243">
        <f t="shared" si="6"/>
        <v>3.5735294117647061</v>
      </c>
      <c r="J70" s="316"/>
      <c r="K70" s="231"/>
      <c r="L70" s="231"/>
    </row>
    <row r="71" spans="1:12" s="233" customFormat="1" ht="15" customHeight="1" x14ac:dyDescent="0.25">
      <c r="A71" s="16">
        <v>4</v>
      </c>
      <c r="B71" s="239">
        <v>50170</v>
      </c>
      <c r="C71" s="29" t="s">
        <v>33</v>
      </c>
      <c r="D71" s="318">
        <v>74</v>
      </c>
      <c r="E71" s="242">
        <v>2</v>
      </c>
      <c r="F71" s="242">
        <v>29</v>
      </c>
      <c r="G71" s="242">
        <v>43</v>
      </c>
      <c r="H71" s="242"/>
      <c r="I71" s="243">
        <f t="shared" si="6"/>
        <v>3.4459459459459461</v>
      </c>
      <c r="J71" s="316"/>
      <c r="K71" s="231"/>
      <c r="L71" s="231"/>
    </row>
    <row r="72" spans="1:12" s="233" customFormat="1" ht="15" customHeight="1" x14ac:dyDescent="0.25">
      <c r="A72" s="16">
        <v>5</v>
      </c>
      <c r="B72" s="239">
        <v>50230</v>
      </c>
      <c r="C72" s="29" t="s">
        <v>106</v>
      </c>
      <c r="D72" s="318">
        <v>76</v>
      </c>
      <c r="E72" s="242">
        <v>3</v>
      </c>
      <c r="F72" s="242">
        <v>48</v>
      </c>
      <c r="G72" s="242">
        <v>24</v>
      </c>
      <c r="H72" s="242">
        <v>1</v>
      </c>
      <c r="I72" s="243">
        <f t="shared" si="6"/>
        <v>3.6973684210526314</v>
      </c>
      <c r="J72" s="316"/>
      <c r="K72" s="231"/>
      <c r="L72" s="231"/>
    </row>
    <row r="73" spans="1:12" s="233" customFormat="1" ht="15" customHeight="1" x14ac:dyDescent="0.25">
      <c r="A73" s="16">
        <v>6</v>
      </c>
      <c r="B73" s="239">
        <v>50340</v>
      </c>
      <c r="C73" s="259" t="s">
        <v>116</v>
      </c>
      <c r="D73" s="318">
        <v>71</v>
      </c>
      <c r="E73" s="242">
        <v>2</v>
      </c>
      <c r="F73" s="242">
        <v>38</v>
      </c>
      <c r="G73" s="242">
        <v>30</v>
      </c>
      <c r="H73" s="242">
        <v>1</v>
      </c>
      <c r="I73" s="243">
        <f t="shared" si="6"/>
        <v>3.5774647887323945</v>
      </c>
      <c r="J73" s="316"/>
      <c r="K73" s="231"/>
      <c r="L73" s="231"/>
    </row>
    <row r="74" spans="1:12" s="233" customFormat="1" ht="15" customHeight="1" x14ac:dyDescent="0.25">
      <c r="A74" s="16">
        <v>7</v>
      </c>
      <c r="B74" s="239">
        <v>50420</v>
      </c>
      <c r="C74" s="29" t="s">
        <v>79</v>
      </c>
      <c r="D74" s="318">
        <v>55</v>
      </c>
      <c r="E74" s="242"/>
      <c r="F74" s="242">
        <v>28</v>
      </c>
      <c r="G74" s="242">
        <v>27</v>
      </c>
      <c r="H74" s="242"/>
      <c r="I74" s="279">
        <f t="shared" si="6"/>
        <v>3.5090909090909093</v>
      </c>
      <c r="J74" s="316"/>
      <c r="K74" s="231"/>
      <c r="L74" s="231"/>
    </row>
    <row r="75" spans="1:12" s="233" customFormat="1" ht="15" customHeight="1" x14ac:dyDescent="0.25">
      <c r="A75" s="16">
        <v>8</v>
      </c>
      <c r="B75" s="239">
        <v>50450</v>
      </c>
      <c r="C75" s="29" t="s">
        <v>87</v>
      </c>
      <c r="D75" s="318">
        <v>83</v>
      </c>
      <c r="E75" s="242">
        <v>3</v>
      </c>
      <c r="F75" s="242">
        <v>47</v>
      </c>
      <c r="G75" s="242">
        <v>32</v>
      </c>
      <c r="H75" s="242">
        <v>1</v>
      </c>
      <c r="I75" s="243">
        <f t="shared" si="6"/>
        <v>3.6265060240963853</v>
      </c>
      <c r="J75" s="316"/>
      <c r="K75" s="231"/>
      <c r="L75" s="231"/>
    </row>
    <row r="76" spans="1:12" s="233" customFormat="1" ht="15" customHeight="1" x14ac:dyDescent="0.25">
      <c r="A76" s="16">
        <v>9</v>
      </c>
      <c r="B76" s="239">
        <v>50620</v>
      </c>
      <c r="C76" s="29" t="s">
        <v>34</v>
      </c>
      <c r="D76" s="318">
        <v>58</v>
      </c>
      <c r="E76" s="242">
        <v>1</v>
      </c>
      <c r="F76" s="242">
        <v>18</v>
      </c>
      <c r="G76" s="242">
        <v>39</v>
      </c>
      <c r="H76" s="242"/>
      <c r="I76" s="280">
        <f t="shared" si="6"/>
        <v>3.3448275862068964</v>
      </c>
      <c r="J76" s="316"/>
      <c r="K76" s="231"/>
      <c r="L76" s="231"/>
    </row>
    <row r="77" spans="1:12" s="233" customFormat="1" ht="15" customHeight="1" x14ac:dyDescent="0.25">
      <c r="A77" s="16">
        <v>10</v>
      </c>
      <c r="B77" s="239">
        <v>50760</v>
      </c>
      <c r="C77" s="29" t="s">
        <v>82</v>
      </c>
      <c r="D77" s="318">
        <v>185</v>
      </c>
      <c r="E77" s="242">
        <v>8</v>
      </c>
      <c r="F77" s="242">
        <v>103</v>
      </c>
      <c r="G77" s="242">
        <v>72</v>
      </c>
      <c r="H77" s="242">
        <v>2</v>
      </c>
      <c r="I77" s="243">
        <f t="shared" si="6"/>
        <v>3.6324324324324326</v>
      </c>
      <c r="J77" s="316"/>
      <c r="K77" s="231"/>
      <c r="L77" s="231"/>
    </row>
    <row r="78" spans="1:12" s="233" customFormat="1" ht="15" customHeight="1" x14ac:dyDescent="0.25">
      <c r="A78" s="16">
        <v>11</v>
      </c>
      <c r="B78" s="239">
        <v>50780</v>
      </c>
      <c r="C78" s="259" t="s">
        <v>88</v>
      </c>
      <c r="D78" s="318">
        <v>119</v>
      </c>
      <c r="E78" s="242">
        <v>1</v>
      </c>
      <c r="F78" s="242">
        <v>35</v>
      </c>
      <c r="G78" s="242">
        <v>83</v>
      </c>
      <c r="H78" s="242"/>
      <c r="I78" s="243">
        <f t="shared" si="6"/>
        <v>3.3109243697478989</v>
      </c>
      <c r="J78" s="316"/>
      <c r="K78" s="231"/>
      <c r="L78" s="231"/>
    </row>
    <row r="79" spans="1:12" s="233" customFormat="1" ht="15" customHeight="1" x14ac:dyDescent="0.25">
      <c r="A79" s="16">
        <v>12</v>
      </c>
      <c r="B79" s="239">
        <v>50930</v>
      </c>
      <c r="C79" s="29" t="s">
        <v>78</v>
      </c>
      <c r="D79" s="318">
        <v>61</v>
      </c>
      <c r="E79" s="242"/>
      <c r="F79" s="242">
        <v>28</v>
      </c>
      <c r="G79" s="242">
        <v>32</v>
      </c>
      <c r="H79" s="242">
        <v>1</v>
      </c>
      <c r="I79" s="243">
        <f t="shared" si="6"/>
        <v>3.442622950819672</v>
      </c>
      <c r="J79" s="316"/>
      <c r="K79" s="231"/>
      <c r="L79" s="231"/>
    </row>
    <row r="80" spans="1:12" s="233" customFormat="1" ht="15" customHeight="1" x14ac:dyDescent="0.25">
      <c r="A80" s="16">
        <v>13</v>
      </c>
      <c r="B80" s="239">
        <v>51370</v>
      </c>
      <c r="C80" s="29" t="s">
        <v>107</v>
      </c>
      <c r="D80" s="318">
        <v>95</v>
      </c>
      <c r="E80" s="242">
        <v>5</v>
      </c>
      <c r="F80" s="242">
        <v>41</v>
      </c>
      <c r="G80" s="242">
        <v>49</v>
      </c>
      <c r="H80" s="242"/>
      <c r="I80" s="243">
        <f t="shared" ref="I80" si="7">(H80*2+G80*3+F80*4+E80*5)/D80</f>
        <v>3.5368421052631578</v>
      </c>
      <c r="J80" s="316"/>
      <c r="K80" s="231"/>
      <c r="L80" s="231"/>
    </row>
    <row r="81" spans="1:12" s="233" customFormat="1" ht="15" customHeight="1" thickBot="1" x14ac:dyDescent="0.3">
      <c r="A81" s="16">
        <v>14</v>
      </c>
      <c r="B81" s="239">
        <v>51580</v>
      </c>
      <c r="C81" s="29" t="s">
        <v>151</v>
      </c>
      <c r="D81" s="318">
        <v>128</v>
      </c>
      <c r="E81" s="242">
        <v>12</v>
      </c>
      <c r="F81" s="242">
        <v>69</v>
      </c>
      <c r="G81" s="242">
        <v>47</v>
      </c>
      <c r="H81" s="242"/>
      <c r="I81" s="243">
        <f t="shared" si="6"/>
        <v>3.7265625</v>
      </c>
      <c r="J81" s="316"/>
      <c r="K81" s="231"/>
      <c r="L81" s="231"/>
    </row>
    <row r="82" spans="1:12" s="233" customFormat="1" ht="15" customHeight="1" thickBot="1" x14ac:dyDescent="0.3">
      <c r="A82" s="61"/>
      <c r="B82" s="251"/>
      <c r="C82" s="62" t="s">
        <v>122</v>
      </c>
      <c r="D82" s="252">
        <f>SUM(D83:D112)</f>
        <v>3305</v>
      </c>
      <c r="E82" s="253">
        <f>SUM(E83:E112)</f>
        <v>213</v>
      </c>
      <c r="F82" s="253">
        <f>SUM(F83:F112)</f>
        <v>1677</v>
      </c>
      <c r="G82" s="253">
        <f>SUM(G83:G112)</f>
        <v>1313</v>
      </c>
      <c r="H82" s="253">
        <f>SUM(H83:H112)</f>
        <v>102</v>
      </c>
      <c r="I82" s="254">
        <f>AVERAGE(I83:I112)</f>
        <v>3.5657362828626322</v>
      </c>
      <c r="J82" s="316"/>
      <c r="K82" s="231"/>
      <c r="L82" s="231"/>
    </row>
    <row r="83" spans="1:12" s="233" customFormat="1" ht="15" customHeight="1" x14ac:dyDescent="0.25">
      <c r="A83" s="16">
        <v>1</v>
      </c>
      <c r="B83" s="239">
        <v>60010</v>
      </c>
      <c r="C83" s="29" t="s">
        <v>36</v>
      </c>
      <c r="D83" s="318">
        <v>68</v>
      </c>
      <c r="E83" s="242">
        <v>1</v>
      </c>
      <c r="F83" s="242">
        <v>33</v>
      </c>
      <c r="G83" s="242">
        <v>32</v>
      </c>
      <c r="H83" s="242">
        <v>2</v>
      </c>
      <c r="I83" s="243">
        <f t="shared" ref="I83:I111" si="8">(H83*2+G83*3+F83*4+E83*5)/D83</f>
        <v>3.4852941176470589</v>
      </c>
      <c r="J83" s="316"/>
      <c r="K83" s="231"/>
      <c r="L83" s="231"/>
    </row>
    <row r="84" spans="1:12" s="233" customFormat="1" ht="15" customHeight="1" x14ac:dyDescent="0.25">
      <c r="A84" s="16">
        <v>2</v>
      </c>
      <c r="B84" s="239">
        <v>60020</v>
      </c>
      <c r="C84" s="29" t="s">
        <v>37</v>
      </c>
      <c r="D84" s="318">
        <v>42</v>
      </c>
      <c r="E84" s="242"/>
      <c r="F84" s="242">
        <v>20</v>
      </c>
      <c r="G84" s="242">
        <v>21</v>
      </c>
      <c r="H84" s="242">
        <v>1</v>
      </c>
      <c r="I84" s="243">
        <f t="shared" si="8"/>
        <v>3.4523809523809526</v>
      </c>
      <c r="J84" s="316"/>
      <c r="K84" s="231"/>
      <c r="L84" s="231"/>
    </row>
    <row r="85" spans="1:12" s="233" customFormat="1" ht="15" customHeight="1" x14ac:dyDescent="0.25">
      <c r="A85" s="16">
        <v>3</v>
      </c>
      <c r="B85" s="239">
        <v>60050</v>
      </c>
      <c r="C85" s="29" t="s">
        <v>38</v>
      </c>
      <c r="D85" s="318">
        <v>102</v>
      </c>
      <c r="E85" s="242">
        <v>6</v>
      </c>
      <c r="F85" s="242">
        <v>53</v>
      </c>
      <c r="G85" s="242">
        <v>38</v>
      </c>
      <c r="H85" s="242">
        <v>5</v>
      </c>
      <c r="I85" s="243">
        <f t="shared" si="8"/>
        <v>3.5882352941176472</v>
      </c>
      <c r="J85" s="316"/>
      <c r="K85" s="231"/>
      <c r="L85" s="231"/>
    </row>
    <row r="86" spans="1:12" s="233" customFormat="1" ht="15" customHeight="1" x14ac:dyDescent="0.25">
      <c r="A86" s="16">
        <v>4</v>
      </c>
      <c r="B86" s="239">
        <v>60070</v>
      </c>
      <c r="C86" s="29" t="s">
        <v>39</v>
      </c>
      <c r="D86" s="318">
        <v>98</v>
      </c>
      <c r="E86" s="242">
        <v>7</v>
      </c>
      <c r="F86" s="242">
        <v>46</v>
      </c>
      <c r="G86" s="242">
        <v>43</v>
      </c>
      <c r="H86" s="242">
        <v>2</v>
      </c>
      <c r="I86" s="243">
        <f t="shared" si="8"/>
        <v>3.5918367346938775</v>
      </c>
      <c r="J86" s="316"/>
      <c r="K86" s="231"/>
      <c r="L86" s="231"/>
    </row>
    <row r="87" spans="1:12" s="233" customFormat="1" ht="15" customHeight="1" x14ac:dyDescent="0.25">
      <c r="A87" s="16">
        <v>5</v>
      </c>
      <c r="B87" s="239">
        <v>60180</v>
      </c>
      <c r="C87" s="29" t="s">
        <v>40</v>
      </c>
      <c r="D87" s="318">
        <v>89</v>
      </c>
      <c r="E87" s="242">
        <v>2</v>
      </c>
      <c r="F87" s="242">
        <v>54</v>
      </c>
      <c r="G87" s="242">
        <v>33</v>
      </c>
      <c r="H87" s="242"/>
      <c r="I87" s="243">
        <f t="shared" si="8"/>
        <v>3.6516853932584268</v>
      </c>
      <c r="J87" s="316"/>
      <c r="K87" s="231"/>
      <c r="L87" s="231"/>
    </row>
    <row r="88" spans="1:12" s="233" customFormat="1" ht="15" customHeight="1" x14ac:dyDescent="0.25">
      <c r="A88" s="16">
        <v>6</v>
      </c>
      <c r="B88" s="239">
        <v>60240</v>
      </c>
      <c r="C88" s="29" t="s">
        <v>41</v>
      </c>
      <c r="D88" s="318">
        <v>142</v>
      </c>
      <c r="E88" s="242">
        <v>5</v>
      </c>
      <c r="F88" s="242">
        <v>55</v>
      </c>
      <c r="G88" s="242">
        <v>79</v>
      </c>
      <c r="H88" s="242">
        <v>3</v>
      </c>
      <c r="I88" s="243">
        <f t="shared" si="8"/>
        <v>3.436619718309859</v>
      </c>
      <c r="J88" s="316"/>
      <c r="K88" s="231"/>
      <c r="L88" s="231"/>
    </row>
    <row r="89" spans="1:12" s="233" customFormat="1" ht="15" customHeight="1" x14ac:dyDescent="0.25">
      <c r="A89" s="16">
        <v>7</v>
      </c>
      <c r="B89" s="239">
        <v>60560</v>
      </c>
      <c r="C89" s="29" t="s">
        <v>42</v>
      </c>
      <c r="D89" s="318">
        <v>26</v>
      </c>
      <c r="E89" s="242"/>
      <c r="F89" s="242">
        <v>14</v>
      </c>
      <c r="G89" s="242">
        <v>11</v>
      </c>
      <c r="H89" s="242">
        <v>1</v>
      </c>
      <c r="I89" s="243">
        <f t="shared" si="8"/>
        <v>3.5</v>
      </c>
      <c r="J89" s="316"/>
      <c r="K89" s="231"/>
      <c r="L89" s="231"/>
    </row>
    <row r="90" spans="1:12" s="233" customFormat="1" ht="15" customHeight="1" x14ac:dyDescent="0.25">
      <c r="A90" s="16">
        <v>8</v>
      </c>
      <c r="B90" s="239">
        <v>60660</v>
      </c>
      <c r="C90" s="29" t="s">
        <v>43</v>
      </c>
      <c r="D90" s="318">
        <v>69</v>
      </c>
      <c r="E90" s="242">
        <v>2</v>
      </c>
      <c r="F90" s="242">
        <v>35</v>
      </c>
      <c r="G90" s="242">
        <v>30</v>
      </c>
      <c r="H90" s="242">
        <v>2</v>
      </c>
      <c r="I90" s="243">
        <f t="shared" si="8"/>
        <v>3.5362318840579712</v>
      </c>
      <c r="J90" s="316"/>
      <c r="K90" s="231"/>
      <c r="L90" s="231"/>
    </row>
    <row r="91" spans="1:12" s="233" customFormat="1" ht="15" customHeight="1" x14ac:dyDescent="0.25">
      <c r="A91" s="16">
        <v>9</v>
      </c>
      <c r="B91" s="239">
        <v>60001</v>
      </c>
      <c r="C91" s="29" t="s">
        <v>35</v>
      </c>
      <c r="D91" s="318">
        <v>80</v>
      </c>
      <c r="E91" s="242">
        <v>1</v>
      </c>
      <c r="F91" s="242">
        <v>17</v>
      </c>
      <c r="G91" s="242">
        <v>39</v>
      </c>
      <c r="H91" s="242">
        <v>23</v>
      </c>
      <c r="I91" s="243">
        <f t="shared" si="8"/>
        <v>2.95</v>
      </c>
      <c r="J91" s="316"/>
      <c r="K91" s="231"/>
      <c r="L91" s="231"/>
    </row>
    <row r="92" spans="1:12" s="233" customFormat="1" ht="15" customHeight="1" x14ac:dyDescent="0.25">
      <c r="A92" s="16">
        <v>10</v>
      </c>
      <c r="B92" s="239">
        <v>60850</v>
      </c>
      <c r="C92" s="29" t="s">
        <v>44</v>
      </c>
      <c r="D92" s="318">
        <v>81</v>
      </c>
      <c r="E92" s="242">
        <v>1</v>
      </c>
      <c r="F92" s="242">
        <v>41</v>
      </c>
      <c r="G92" s="242">
        <v>39</v>
      </c>
      <c r="H92" s="242"/>
      <c r="I92" s="243">
        <f t="shared" si="8"/>
        <v>3.5308641975308643</v>
      </c>
      <c r="J92" s="316"/>
      <c r="K92" s="231"/>
      <c r="L92" s="231"/>
    </row>
    <row r="93" spans="1:12" s="233" customFormat="1" ht="15" customHeight="1" x14ac:dyDescent="0.25">
      <c r="A93" s="16">
        <v>11</v>
      </c>
      <c r="B93" s="239">
        <v>60910</v>
      </c>
      <c r="C93" s="29" t="s">
        <v>45</v>
      </c>
      <c r="D93" s="318">
        <v>79</v>
      </c>
      <c r="E93" s="242">
        <v>3</v>
      </c>
      <c r="F93" s="242">
        <v>42</v>
      </c>
      <c r="G93" s="242">
        <v>33</v>
      </c>
      <c r="H93" s="242">
        <v>1</v>
      </c>
      <c r="I93" s="243">
        <f t="shared" si="8"/>
        <v>3.5949367088607596</v>
      </c>
      <c r="J93" s="316"/>
      <c r="K93" s="231"/>
      <c r="L93" s="231"/>
    </row>
    <row r="94" spans="1:12" s="233" customFormat="1" ht="15" customHeight="1" x14ac:dyDescent="0.25">
      <c r="A94" s="16">
        <v>12</v>
      </c>
      <c r="B94" s="239">
        <v>60980</v>
      </c>
      <c r="C94" s="29" t="s">
        <v>46</v>
      </c>
      <c r="D94" s="318">
        <v>72</v>
      </c>
      <c r="E94" s="242">
        <v>2</v>
      </c>
      <c r="F94" s="242">
        <v>30</v>
      </c>
      <c r="G94" s="242">
        <v>39</v>
      </c>
      <c r="H94" s="242">
        <v>1</v>
      </c>
      <c r="I94" s="243">
        <f t="shared" si="8"/>
        <v>3.4583333333333335</v>
      </c>
      <c r="J94" s="316"/>
      <c r="K94" s="231"/>
      <c r="L94" s="231"/>
    </row>
    <row r="95" spans="1:12" s="233" customFormat="1" ht="15" customHeight="1" x14ac:dyDescent="0.25">
      <c r="A95" s="16">
        <v>13</v>
      </c>
      <c r="B95" s="239">
        <v>61080</v>
      </c>
      <c r="C95" s="29" t="s">
        <v>47</v>
      </c>
      <c r="D95" s="318">
        <v>148</v>
      </c>
      <c r="E95" s="242">
        <v>4</v>
      </c>
      <c r="F95" s="242">
        <v>79</v>
      </c>
      <c r="G95" s="242">
        <v>62</v>
      </c>
      <c r="H95" s="242">
        <v>3</v>
      </c>
      <c r="I95" s="243">
        <f t="shared" si="8"/>
        <v>3.5675675675675675</v>
      </c>
      <c r="J95" s="316"/>
      <c r="K95" s="231"/>
      <c r="L95" s="231"/>
    </row>
    <row r="96" spans="1:12" s="233" customFormat="1" ht="15" customHeight="1" x14ac:dyDescent="0.25">
      <c r="A96" s="16">
        <v>14</v>
      </c>
      <c r="B96" s="239">
        <v>61150</v>
      </c>
      <c r="C96" s="29" t="s">
        <v>48</v>
      </c>
      <c r="D96" s="318">
        <v>69</v>
      </c>
      <c r="E96" s="242">
        <v>1</v>
      </c>
      <c r="F96" s="242">
        <v>31</v>
      </c>
      <c r="G96" s="242">
        <v>37</v>
      </c>
      <c r="H96" s="242"/>
      <c r="I96" s="243">
        <f t="shared" si="8"/>
        <v>3.4782608695652173</v>
      </c>
      <c r="J96" s="316"/>
      <c r="K96" s="231"/>
      <c r="L96" s="231"/>
    </row>
    <row r="97" spans="1:12" s="233" customFormat="1" ht="15" customHeight="1" x14ac:dyDescent="0.25">
      <c r="A97" s="16">
        <v>15</v>
      </c>
      <c r="B97" s="239">
        <v>61210</v>
      </c>
      <c r="C97" s="29" t="s">
        <v>49</v>
      </c>
      <c r="D97" s="318">
        <v>55</v>
      </c>
      <c r="E97" s="242">
        <v>2</v>
      </c>
      <c r="F97" s="242">
        <v>26</v>
      </c>
      <c r="G97" s="242">
        <v>21</v>
      </c>
      <c r="H97" s="242">
        <v>6</v>
      </c>
      <c r="I97" s="243">
        <f t="shared" si="8"/>
        <v>3.4363636363636365</v>
      </c>
      <c r="J97" s="316"/>
      <c r="K97" s="231"/>
      <c r="L97" s="231"/>
    </row>
    <row r="98" spans="1:12" s="233" customFormat="1" ht="15" customHeight="1" x14ac:dyDescent="0.25">
      <c r="A98" s="16">
        <v>16</v>
      </c>
      <c r="B98" s="239">
        <v>61290</v>
      </c>
      <c r="C98" s="29" t="s">
        <v>50</v>
      </c>
      <c r="D98" s="318">
        <v>70</v>
      </c>
      <c r="E98" s="242"/>
      <c r="F98" s="242">
        <v>30</v>
      </c>
      <c r="G98" s="242">
        <v>36</v>
      </c>
      <c r="H98" s="242">
        <v>4</v>
      </c>
      <c r="I98" s="243">
        <f t="shared" si="8"/>
        <v>3.3714285714285714</v>
      </c>
      <c r="J98" s="316"/>
      <c r="K98" s="231"/>
      <c r="L98" s="231"/>
    </row>
    <row r="99" spans="1:12" s="233" customFormat="1" ht="15" customHeight="1" x14ac:dyDescent="0.25">
      <c r="A99" s="16">
        <v>17</v>
      </c>
      <c r="B99" s="239">
        <v>61340</v>
      </c>
      <c r="C99" s="29" t="s">
        <v>51</v>
      </c>
      <c r="D99" s="318">
        <v>115</v>
      </c>
      <c r="E99" s="242">
        <v>2</v>
      </c>
      <c r="F99" s="242">
        <v>53</v>
      </c>
      <c r="G99" s="242">
        <v>48</v>
      </c>
      <c r="H99" s="242">
        <v>12</v>
      </c>
      <c r="I99" s="243">
        <f t="shared" si="8"/>
        <v>3.3913043478260869</v>
      </c>
      <c r="J99" s="316"/>
      <c r="K99" s="231"/>
      <c r="L99" s="231"/>
    </row>
    <row r="100" spans="1:12" s="233" customFormat="1" ht="15" customHeight="1" x14ac:dyDescent="0.25">
      <c r="A100" s="16">
        <v>18</v>
      </c>
      <c r="B100" s="239">
        <v>61390</v>
      </c>
      <c r="C100" s="29" t="s">
        <v>52</v>
      </c>
      <c r="D100" s="318">
        <v>79</v>
      </c>
      <c r="E100" s="242">
        <v>1</v>
      </c>
      <c r="F100" s="242">
        <v>32</v>
      </c>
      <c r="G100" s="242">
        <v>43</v>
      </c>
      <c r="H100" s="242">
        <v>3</v>
      </c>
      <c r="I100" s="243">
        <f t="shared" si="8"/>
        <v>3.3924050632911391</v>
      </c>
      <c r="J100" s="316"/>
      <c r="K100" s="231"/>
      <c r="L100" s="231"/>
    </row>
    <row r="101" spans="1:12" s="233" customFormat="1" ht="15" customHeight="1" x14ac:dyDescent="0.25">
      <c r="A101" s="15">
        <v>19</v>
      </c>
      <c r="B101" s="239">
        <v>61410</v>
      </c>
      <c r="C101" s="29" t="s">
        <v>53</v>
      </c>
      <c r="D101" s="318">
        <v>64</v>
      </c>
      <c r="E101" s="242"/>
      <c r="F101" s="242">
        <v>40</v>
      </c>
      <c r="G101" s="242">
        <v>24</v>
      </c>
      <c r="H101" s="242"/>
      <c r="I101" s="243">
        <f t="shared" si="8"/>
        <v>3.625</v>
      </c>
      <c r="J101" s="316"/>
      <c r="K101" s="231"/>
      <c r="L101" s="231"/>
    </row>
    <row r="102" spans="1:12" s="233" customFormat="1" ht="15" customHeight="1" x14ac:dyDescent="0.25">
      <c r="A102" s="15">
        <v>20</v>
      </c>
      <c r="B102" s="239">
        <v>61430</v>
      </c>
      <c r="C102" s="29" t="s">
        <v>131</v>
      </c>
      <c r="D102" s="318">
        <v>213</v>
      </c>
      <c r="E102" s="242">
        <v>20</v>
      </c>
      <c r="F102" s="242">
        <v>109</v>
      </c>
      <c r="G102" s="242">
        <v>80</v>
      </c>
      <c r="H102" s="242">
        <v>4</v>
      </c>
      <c r="I102" s="243">
        <f t="shared" si="8"/>
        <v>3.68075117370892</v>
      </c>
      <c r="J102" s="316"/>
      <c r="K102" s="231"/>
      <c r="L102" s="231"/>
    </row>
    <row r="103" spans="1:12" s="233" customFormat="1" ht="15" customHeight="1" x14ac:dyDescent="0.25">
      <c r="A103" s="16">
        <v>21</v>
      </c>
      <c r="B103" s="239">
        <v>61440</v>
      </c>
      <c r="C103" s="29" t="s">
        <v>54</v>
      </c>
      <c r="D103" s="318">
        <v>180</v>
      </c>
      <c r="E103" s="242">
        <v>11</v>
      </c>
      <c r="F103" s="242">
        <v>92</v>
      </c>
      <c r="G103" s="242">
        <v>77</v>
      </c>
      <c r="H103" s="242"/>
      <c r="I103" s="243">
        <f t="shared" si="8"/>
        <v>3.6333333333333333</v>
      </c>
      <c r="J103" s="316"/>
      <c r="K103" s="231"/>
      <c r="L103" s="231"/>
    </row>
    <row r="104" spans="1:12" s="233" customFormat="1" ht="15" customHeight="1" x14ac:dyDescent="0.25">
      <c r="A104" s="16">
        <v>22</v>
      </c>
      <c r="B104" s="239">
        <v>61450</v>
      </c>
      <c r="C104" s="29" t="s">
        <v>132</v>
      </c>
      <c r="D104" s="318">
        <v>135</v>
      </c>
      <c r="E104" s="242">
        <v>18</v>
      </c>
      <c r="F104" s="242">
        <v>83</v>
      </c>
      <c r="G104" s="242">
        <v>34</v>
      </c>
      <c r="H104" s="242"/>
      <c r="I104" s="243">
        <f t="shared" si="8"/>
        <v>3.8814814814814813</v>
      </c>
      <c r="J104" s="316"/>
      <c r="K104" s="231"/>
      <c r="L104" s="231"/>
    </row>
    <row r="105" spans="1:12" s="233" customFormat="1" ht="15" customHeight="1" x14ac:dyDescent="0.25">
      <c r="A105" s="16">
        <v>23</v>
      </c>
      <c r="B105" s="239">
        <v>61470</v>
      </c>
      <c r="C105" s="29" t="s">
        <v>55</v>
      </c>
      <c r="D105" s="318">
        <v>101</v>
      </c>
      <c r="E105" s="242">
        <v>3</v>
      </c>
      <c r="F105" s="242">
        <v>45</v>
      </c>
      <c r="G105" s="242">
        <v>48</v>
      </c>
      <c r="H105" s="242">
        <v>5</v>
      </c>
      <c r="I105" s="243">
        <f t="shared" si="8"/>
        <v>3.4554455445544554</v>
      </c>
      <c r="J105" s="316"/>
      <c r="K105" s="231"/>
      <c r="L105" s="231"/>
    </row>
    <row r="106" spans="1:12" s="233" customFormat="1" ht="15" customHeight="1" x14ac:dyDescent="0.25">
      <c r="A106" s="16">
        <v>24</v>
      </c>
      <c r="B106" s="239">
        <v>61490</v>
      </c>
      <c r="C106" s="29" t="s">
        <v>133</v>
      </c>
      <c r="D106" s="318">
        <v>235</v>
      </c>
      <c r="E106" s="242">
        <v>29</v>
      </c>
      <c r="F106" s="242">
        <v>119</v>
      </c>
      <c r="G106" s="242">
        <v>82</v>
      </c>
      <c r="H106" s="242">
        <v>5</v>
      </c>
      <c r="I106" s="243">
        <f t="shared" si="8"/>
        <v>3.7319148936170214</v>
      </c>
      <c r="J106" s="316"/>
      <c r="K106" s="231"/>
      <c r="L106" s="231"/>
    </row>
    <row r="107" spans="1:12" s="233" customFormat="1" ht="15" customHeight="1" x14ac:dyDescent="0.25">
      <c r="A107" s="16">
        <v>25</v>
      </c>
      <c r="B107" s="239">
        <v>61500</v>
      </c>
      <c r="C107" s="29" t="s">
        <v>134</v>
      </c>
      <c r="D107" s="318">
        <v>233</v>
      </c>
      <c r="E107" s="242">
        <v>12</v>
      </c>
      <c r="F107" s="242">
        <v>150</v>
      </c>
      <c r="G107" s="242">
        <v>66</v>
      </c>
      <c r="H107" s="242">
        <v>5</v>
      </c>
      <c r="I107" s="243">
        <f t="shared" si="8"/>
        <v>3.7253218884120169</v>
      </c>
      <c r="J107" s="316"/>
      <c r="K107" s="231"/>
      <c r="L107" s="231"/>
    </row>
    <row r="108" spans="1:12" s="233" customFormat="1" ht="15" customHeight="1" x14ac:dyDescent="0.25">
      <c r="A108" s="16">
        <v>26</v>
      </c>
      <c r="B108" s="239">
        <v>61510</v>
      </c>
      <c r="C108" s="29" t="s">
        <v>56</v>
      </c>
      <c r="D108" s="318">
        <v>181</v>
      </c>
      <c r="E108" s="242">
        <v>16</v>
      </c>
      <c r="F108" s="242">
        <v>99</v>
      </c>
      <c r="G108" s="242">
        <v>62</v>
      </c>
      <c r="H108" s="242">
        <v>4</v>
      </c>
      <c r="I108" s="243">
        <f t="shared" si="8"/>
        <v>3.701657458563536</v>
      </c>
      <c r="J108" s="316"/>
      <c r="K108" s="231"/>
      <c r="L108" s="231"/>
    </row>
    <row r="109" spans="1:12" s="233" customFormat="1" ht="15" customHeight="1" x14ac:dyDescent="0.25">
      <c r="A109" s="16">
        <v>27</v>
      </c>
      <c r="B109" s="239">
        <v>61520</v>
      </c>
      <c r="C109" s="29" t="s">
        <v>108</v>
      </c>
      <c r="D109" s="318">
        <v>191</v>
      </c>
      <c r="E109" s="242">
        <v>46</v>
      </c>
      <c r="F109" s="242">
        <v>96</v>
      </c>
      <c r="G109" s="242">
        <v>48</v>
      </c>
      <c r="H109" s="242">
        <v>1</v>
      </c>
      <c r="I109" s="243">
        <f t="shared" si="8"/>
        <v>3.9790575916230368</v>
      </c>
      <c r="J109" s="316"/>
      <c r="K109" s="231"/>
      <c r="L109" s="231"/>
    </row>
    <row r="110" spans="1:12" s="233" customFormat="1" ht="15" customHeight="1" x14ac:dyDescent="0.25">
      <c r="A110" s="16">
        <v>28</v>
      </c>
      <c r="B110" s="246">
        <v>61540</v>
      </c>
      <c r="C110" s="31" t="s">
        <v>138</v>
      </c>
      <c r="D110" s="318">
        <v>81</v>
      </c>
      <c r="E110" s="242">
        <v>6</v>
      </c>
      <c r="F110" s="242">
        <v>58</v>
      </c>
      <c r="G110" s="242">
        <v>16</v>
      </c>
      <c r="H110" s="242">
        <v>1</v>
      </c>
      <c r="I110" s="243">
        <f t="shared" si="8"/>
        <v>3.8518518518518516</v>
      </c>
      <c r="J110" s="316"/>
      <c r="K110" s="231"/>
      <c r="L110" s="231"/>
    </row>
    <row r="111" spans="1:12" s="233" customFormat="1" ht="15" customHeight="1" x14ac:dyDescent="0.25">
      <c r="A111" s="15">
        <v>29</v>
      </c>
      <c r="B111" s="239">
        <v>61560</v>
      </c>
      <c r="C111" s="29" t="s">
        <v>146</v>
      </c>
      <c r="D111" s="324">
        <v>149</v>
      </c>
      <c r="E111" s="248">
        <v>1</v>
      </c>
      <c r="F111" s="248">
        <v>64</v>
      </c>
      <c r="G111" s="248">
        <v>77</v>
      </c>
      <c r="H111" s="248">
        <v>7</v>
      </c>
      <c r="I111" s="249">
        <f t="shared" si="8"/>
        <v>3.3959731543624163</v>
      </c>
      <c r="J111" s="316"/>
      <c r="K111" s="231"/>
      <c r="L111" s="231"/>
    </row>
    <row r="112" spans="1:12" s="233" customFormat="1" ht="15" customHeight="1" thickBot="1" x14ac:dyDescent="0.3">
      <c r="A112" s="15">
        <v>30</v>
      </c>
      <c r="B112" s="287">
        <v>61570</v>
      </c>
      <c r="C112" s="103" t="s">
        <v>148</v>
      </c>
      <c r="D112" s="318">
        <v>58</v>
      </c>
      <c r="E112" s="242">
        <v>11</v>
      </c>
      <c r="F112" s="242">
        <v>31</v>
      </c>
      <c r="G112" s="242">
        <v>15</v>
      </c>
      <c r="H112" s="242">
        <v>1</v>
      </c>
      <c r="I112" s="249">
        <f t="shared" ref="I112" si="9">(H112*2+G112*3+F112*4+E112*5)/D112</f>
        <v>3.896551724137931</v>
      </c>
      <c r="J112" s="316"/>
      <c r="K112" s="231"/>
      <c r="L112" s="231"/>
    </row>
    <row r="113" spans="1:12" s="233" customFormat="1" ht="15" customHeight="1" thickBot="1" x14ac:dyDescent="0.3">
      <c r="A113" s="61"/>
      <c r="B113" s="251"/>
      <c r="C113" s="62" t="s">
        <v>123</v>
      </c>
      <c r="D113" s="252">
        <f>SUM(D114:D122)</f>
        <v>762</v>
      </c>
      <c r="E113" s="253">
        <f>SUM(E114:E122)</f>
        <v>70</v>
      </c>
      <c r="F113" s="253">
        <f>SUM(F114:F122)</f>
        <v>446</v>
      </c>
      <c r="G113" s="253">
        <f>SUM(G114:G122)</f>
        <v>227</v>
      </c>
      <c r="H113" s="253">
        <f>SUM(H114:H122)</f>
        <v>19</v>
      </c>
      <c r="I113" s="254">
        <f>AVERAGE(I114:I122)</f>
        <v>3.730990933327202</v>
      </c>
      <c r="J113" s="316"/>
      <c r="K113" s="231"/>
      <c r="L113" s="231"/>
    </row>
    <row r="114" spans="1:12" s="233" customFormat="1" ht="15" customHeight="1" x14ac:dyDescent="0.25">
      <c r="A114" s="16">
        <v>1</v>
      </c>
      <c r="B114" s="267">
        <v>70020</v>
      </c>
      <c r="C114" s="11" t="s">
        <v>70</v>
      </c>
      <c r="D114" s="319">
        <v>102</v>
      </c>
      <c r="E114" s="281">
        <v>15</v>
      </c>
      <c r="F114" s="281">
        <v>73</v>
      </c>
      <c r="G114" s="281">
        <v>13</v>
      </c>
      <c r="H114" s="281">
        <v>1</v>
      </c>
      <c r="I114" s="269">
        <f>(H114*2+G114*3+F114*4+E114*5)/D114</f>
        <v>4</v>
      </c>
      <c r="J114" s="316"/>
      <c r="K114" s="231"/>
      <c r="L114" s="231"/>
    </row>
    <row r="115" spans="1:12" s="233" customFormat="1" ht="15" customHeight="1" x14ac:dyDescent="0.25">
      <c r="A115" s="16">
        <v>2</v>
      </c>
      <c r="B115" s="239">
        <v>70110</v>
      </c>
      <c r="C115" s="29" t="s">
        <v>109</v>
      </c>
      <c r="D115" s="318">
        <v>73</v>
      </c>
      <c r="E115" s="242">
        <v>3</v>
      </c>
      <c r="F115" s="242">
        <v>49</v>
      </c>
      <c r="G115" s="242">
        <v>21</v>
      </c>
      <c r="H115" s="242"/>
      <c r="I115" s="243">
        <f t="shared" ref="I115:I122" si="10">(H115*2+G115*3+F115*4+E115*5)/D115</f>
        <v>3.7534246575342465</v>
      </c>
      <c r="J115" s="316"/>
      <c r="K115" s="231"/>
      <c r="L115" s="231"/>
    </row>
    <row r="116" spans="1:12" s="233" customFormat="1" x14ac:dyDescent="0.25">
      <c r="A116" s="16">
        <v>3</v>
      </c>
      <c r="B116" s="239">
        <v>70021</v>
      </c>
      <c r="C116" s="29" t="s">
        <v>69</v>
      </c>
      <c r="D116" s="318">
        <v>101</v>
      </c>
      <c r="E116" s="242">
        <v>16</v>
      </c>
      <c r="F116" s="242">
        <v>65</v>
      </c>
      <c r="G116" s="242">
        <v>20</v>
      </c>
      <c r="H116" s="242"/>
      <c r="I116" s="243">
        <f t="shared" si="10"/>
        <v>3.9603960396039604</v>
      </c>
      <c r="J116" s="316"/>
      <c r="K116" s="231"/>
      <c r="L116" s="231"/>
    </row>
    <row r="117" spans="1:12" s="233" customFormat="1" x14ac:dyDescent="0.25">
      <c r="A117" s="16">
        <v>4</v>
      </c>
      <c r="B117" s="239">
        <v>70040</v>
      </c>
      <c r="C117" s="29" t="s">
        <v>86</v>
      </c>
      <c r="D117" s="318">
        <v>43</v>
      </c>
      <c r="E117" s="242">
        <v>6</v>
      </c>
      <c r="F117" s="242">
        <v>13</v>
      </c>
      <c r="G117" s="242">
        <v>21</v>
      </c>
      <c r="H117" s="242">
        <v>3</v>
      </c>
      <c r="I117" s="243">
        <f t="shared" si="10"/>
        <v>3.5116279069767442</v>
      </c>
      <c r="J117" s="316"/>
      <c r="K117" s="231"/>
      <c r="L117" s="231"/>
    </row>
    <row r="118" spans="1:12" s="233" customFormat="1" x14ac:dyDescent="0.25">
      <c r="A118" s="16">
        <v>5</v>
      </c>
      <c r="B118" s="239">
        <v>70100</v>
      </c>
      <c r="C118" s="29" t="s">
        <v>127</v>
      </c>
      <c r="D118" s="318">
        <v>81</v>
      </c>
      <c r="E118" s="242">
        <v>19</v>
      </c>
      <c r="F118" s="242">
        <v>55</v>
      </c>
      <c r="G118" s="242">
        <v>7</v>
      </c>
      <c r="H118" s="242"/>
      <c r="I118" s="243">
        <f t="shared" si="10"/>
        <v>4.1481481481481479</v>
      </c>
      <c r="J118" s="316"/>
      <c r="K118" s="231"/>
      <c r="L118" s="231"/>
    </row>
    <row r="119" spans="1:12" s="233" customFormat="1" x14ac:dyDescent="0.25">
      <c r="A119" s="16">
        <v>6</v>
      </c>
      <c r="B119" s="239">
        <v>70270</v>
      </c>
      <c r="C119" s="29" t="s">
        <v>84</v>
      </c>
      <c r="D119" s="318">
        <v>46</v>
      </c>
      <c r="E119" s="242">
        <v>2</v>
      </c>
      <c r="F119" s="242">
        <v>29</v>
      </c>
      <c r="G119" s="242">
        <v>13</v>
      </c>
      <c r="H119" s="242">
        <v>2</v>
      </c>
      <c r="I119" s="243">
        <f t="shared" si="10"/>
        <v>3.6739130434782608</v>
      </c>
      <c r="J119" s="316"/>
      <c r="K119" s="231"/>
      <c r="L119" s="231"/>
    </row>
    <row r="120" spans="1:12" s="233" customFormat="1" x14ac:dyDescent="0.25">
      <c r="A120" s="15">
        <v>7</v>
      </c>
      <c r="B120" s="239">
        <v>70510</v>
      </c>
      <c r="C120" s="29" t="s">
        <v>94</v>
      </c>
      <c r="D120" s="318">
        <v>41</v>
      </c>
      <c r="E120" s="242"/>
      <c r="F120" s="242">
        <v>19</v>
      </c>
      <c r="G120" s="242">
        <v>21</v>
      </c>
      <c r="H120" s="242">
        <v>1</v>
      </c>
      <c r="I120" s="243">
        <f t="shared" si="10"/>
        <v>3.4390243902439024</v>
      </c>
      <c r="J120" s="316"/>
      <c r="K120" s="231"/>
      <c r="L120" s="231"/>
    </row>
    <row r="121" spans="1:12" s="233" customFormat="1" ht="15" customHeight="1" x14ac:dyDescent="0.25">
      <c r="A121" s="15">
        <v>8</v>
      </c>
      <c r="B121" s="239">
        <v>10880</v>
      </c>
      <c r="C121" s="29" t="s">
        <v>137</v>
      </c>
      <c r="D121" s="318">
        <v>219</v>
      </c>
      <c r="E121" s="242">
        <v>7</v>
      </c>
      <c r="F121" s="242">
        <v>115</v>
      </c>
      <c r="G121" s="242">
        <v>86</v>
      </c>
      <c r="H121" s="242">
        <v>11</v>
      </c>
      <c r="I121" s="243">
        <f t="shared" ref="I121" si="11">(H121*2+G121*3+F121*4+E121*5)/D121</f>
        <v>3.5388127853881279</v>
      </c>
      <c r="J121" s="316"/>
      <c r="K121" s="231"/>
      <c r="L121" s="231"/>
    </row>
    <row r="122" spans="1:12" s="233" customFormat="1" ht="15.75" thickBot="1" x14ac:dyDescent="0.3">
      <c r="A122" s="17">
        <v>9</v>
      </c>
      <c r="B122" s="283">
        <v>10890</v>
      </c>
      <c r="C122" s="284" t="s">
        <v>147</v>
      </c>
      <c r="D122" s="320">
        <v>56</v>
      </c>
      <c r="E122" s="285">
        <v>2</v>
      </c>
      <c r="F122" s="285">
        <v>28</v>
      </c>
      <c r="G122" s="285">
        <v>25</v>
      </c>
      <c r="H122" s="285">
        <v>1</v>
      </c>
      <c r="I122" s="286">
        <f t="shared" si="10"/>
        <v>3.5535714285714284</v>
      </c>
      <c r="J122" s="316"/>
      <c r="K122" s="231"/>
      <c r="L122" s="231"/>
    </row>
    <row r="123" spans="1:12" s="233" customFormat="1" x14ac:dyDescent="0.25">
      <c r="A123" s="231"/>
      <c r="B123" s="232"/>
      <c r="C123" s="231"/>
      <c r="D123" s="418" t="s">
        <v>110</v>
      </c>
      <c r="E123" s="418"/>
      <c r="F123" s="418"/>
      <c r="G123" s="418"/>
      <c r="H123" s="418"/>
      <c r="I123" s="282">
        <f>AVERAGE(I8:I15,I17:I28,I30:I46,I48:I66,I68:I81,I83:I112,I114:I122)</f>
        <v>3.5753667113633099</v>
      </c>
      <c r="K123" s="231"/>
      <c r="L123" s="231"/>
    </row>
  </sheetData>
  <mergeCells count="8">
    <mergeCell ref="I4:I5"/>
    <mergeCell ref="D123:H123"/>
    <mergeCell ref="C2:D2"/>
    <mergeCell ref="A4:A5"/>
    <mergeCell ref="B4:B5"/>
    <mergeCell ref="C4:C5"/>
    <mergeCell ref="D4:D5"/>
    <mergeCell ref="E4:H4"/>
  </mergeCells>
  <conditionalFormatting sqref="I6:I123">
    <cfRule type="cellIs" dxfId="4" priority="1" stopIfTrue="1" operator="equal">
      <formula>$I$123</formula>
    </cfRule>
    <cfRule type="cellIs" dxfId="3" priority="544" stopIfTrue="1" operator="lessThan">
      <formula>3.5</formula>
    </cfRule>
    <cfRule type="cellIs" dxfId="2" priority="545" stopIfTrue="1" operator="between">
      <formula>$I$123</formula>
      <formula>3.5</formula>
    </cfRule>
    <cfRule type="cellIs" dxfId="1" priority="546" stopIfTrue="1" operator="between">
      <formula>4.5</formula>
      <formula>$I$123</formula>
    </cfRule>
    <cfRule type="cellIs" dxfId="0" priority="547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Математ-9 диаграмма по районам</vt:lpstr>
      <vt:lpstr>Математ-9 диаграмма</vt:lpstr>
      <vt:lpstr>Рейтинги 2022</vt:lpstr>
      <vt:lpstr>Рейтинг  по сумме мест</vt:lpstr>
      <vt:lpstr>Математика-9 2022 Итоги</vt:lpstr>
      <vt:lpstr>Математика-9 2022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2022-09-26T04:11:40Z</dcterms:modified>
</cp:coreProperties>
</file>