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0" windowWidth="20160" windowHeight="7905" tabRatio="517"/>
  </bookViews>
  <sheets>
    <sheet name="Общест-9 диаграмма по районам" sheetId="17" r:id="rId1"/>
    <sheet name="Общест-9 диаграмма" sheetId="14" r:id="rId2"/>
    <sheet name="Рейтинги 2022" sheetId="13" r:id="rId3"/>
    <sheet name="Рейтинг по сумме мест" sheetId="11" r:id="rId4"/>
    <sheet name=" Обществознание-9 2022 Итоги" sheetId="16" r:id="rId5"/>
    <sheet name=" Обществознание-9 2022 расклад" sheetId="10" r:id="rId6"/>
  </sheets>
  <definedNames>
    <definedName name="_xlnm._FilterDatabase" localSheetId="0" hidden="1">'Общест-9 диаграмма по районам'!#REF!</definedName>
    <definedName name="_xlnm._FilterDatabase" localSheetId="2" hidden="1">'Рейтинги 2022'!#REF!</definedName>
  </definedNames>
  <calcPr calcId="145621" calcOnSave="0"/>
</workbook>
</file>

<file path=xl/calcChain.xml><?xml version="1.0" encoding="utf-8"?>
<calcChain xmlns="http://schemas.openxmlformats.org/spreadsheetml/2006/main">
  <c r="G119" i="17" l="1"/>
  <c r="G118" i="17"/>
  <c r="G117" i="17"/>
  <c r="G116" i="17"/>
  <c r="G115" i="17"/>
  <c r="G114" i="17"/>
  <c r="G113" i="17"/>
  <c r="G112" i="17"/>
  <c r="G111" i="17"/>
  <c r="G109" i="17"/>
  <c r="G108" i="17"/>
  <c r="G107" i="17"/>
  <c r="G106" i="17"/>
  <c r="G105" i="17"/>
  <c r="G104" i="17"/>
  <c r="G103" i="17"/>
  <c r="G102" i="17"/>
  <c r="G101" i="17"/>
  <c r="G100" i="17"/>
  <c r="G99" i="17"/>
  <c r="G98" i="17"/>
  <c r="G97" i="17"/>
  <c r="G96" i="17"/>
  <c r="G95" i="17"/>
  <c r="G94" i="17"/>
  <c r="G93" i="17"/>
  <c r="G92" i="17"/>
  <c r="G91" i="17"/>
  <c r="G90" i="17"/>
  <c r="G89" i="17"/>
  <c r="G88" i="17"/>
  <c r="G87" i="17"/>
  <c r="G86" i="17"/>
  <c r="G85" i="17"/>
  <c r="G84" i="17"/>
  <c r="G83" i="17"/>
  <c r="G82" i="17"/>
  <c r="G81" i="17"/>
  <c r="G80" i="17"/>
  <c r="G78" i="17"/>
  <c r="G77" i="17"/>
  <c r="G76" i="17"/>
  <c r="G75" i="17"/>
  <c r="G74" i="17"/>
  <c r="G73" i="17"/>
  <c r="G72" i="17"/>
  <c r="G71" i="17"/>
  <c r="G70" i="17"/>
  <c r="G69" i="17"/>
  <c r="G68" i="17"/>
  <c r="G67" i="17"/>
  <c r="G66" i="17"/>
  <c r="G65" i="17"/>
  <c r="G63" i="17"/>
  <c r="G62" i="17"/>
  <c r="G61" i="17"/>
  <c r="G60" i="17"/>
  <c r="G59" i="17"/>
  <c r="G58" i="17"/>
  <c r="G57" i="17"/>
  <c r="G56" i="17"/>
  <c r="G55" i="17"/>
  <c r="G54" i="17"/>
  <c r="G53" i="17"/>
  <c r="G52" i="17"/>
  <c r="G51" i="17"/>
  <c r="G50" i="17"/>
  <c r="G49" i="17"/>
  <c r="G48" i="17"/>
  <c r="G47" i="17"/>
  <c r="G46" i="17"/>
  <c r="G44" i="17"/>
  <c r="G43" i="17"/>
  <c r="G42" i="17"/>
  <c r="G41" i="17"/>
  <c r="G40" i="17"/>
  <c r="G39" i="17"/>
  <c r="G38" i="17"/>
  <c r="G37" i="17"/>
  <c r="G36" i="17"/>
  <c r="G35" i="17"/>
  <c r="G34" i="17"/>
  <c r="G33" i="17"/>
  <c r="G32" i="17"/>
  <c r="G31" i="17"/>
  <c r="G30" i="17"/>
  <c r="G29" i="17"/>
  <c r="G28" i="17"/>
  <c r="G26" i="17"/>
  <c r="G25" i="17"/>
  <c r="G24" i="17"/>
  <c r="G23" i="17"/>
  <c r="G22" i="17"/>
  <c r="G21" i="17"/>
  <c r="G20" i="17"/>
  <c r="G19" i="17"/>
  <c r="G18" i="17"/>
  <c r="G17" i="17"/>
  <c r="G16" i="17"/>
  <c r="G15" i="17"/>
  <c r="G13" i="17"/>
  <c r="G12" i="17"/>
  <c r="G11" i="17"/>
  <c r="G10" i="17"/>
  <c r="G9" i="17"/>
  <c r="G8" i="17"/>
  <c r="G7" i="17"/>
  <c r="G6" i="17"/>
  <c r="D4" i="17"/>
  <c r="D120" i="14"/>
  <c r="G119" i="14"/>
  <c r="G118" i="14"/>
  <c r="G117" i="14"/>
  <c r="G116" i="14"/>
  <c r="G115" i="14"/>
  <c r="G114" i="14"/>
  <c r="G113" i="14"/>
  <c r="G112" i="14"/>
  <c r="G111" i="14"/>
  <c r="G109" i="14"/>
  <c r="G108" i="14"/>
  <c r="G107" i="14"/>
  <c r="G106" i="14"/>
  <c r="G105" i="14"/>
  <c r="G104" i="14"/>
  <c r="G103" i="14"/>
  <c r="G102" i="14"/>
  <c r="G101" i="14"/>
  <c r="G100" i="14"/>
  <c r="G99" i="14"/>
  <c r="G98" i="14"/>
  <c r="G97" i="14"/>
  <c r="G96" i="14"/>
  <c r="G95" i="14"/>
  <c r="G94" i="14"/>
  <c r="G93" i="14"/>
  <c r="G92" i="14"/>
  <c r="G91" i="14"/>
  <c r="G90" i="14"/>
  <c r="G89" i="14"/>
  <c r="G88" i="14"/>
  <c r="G87" i="14"/>
  <c r="G86" i="14"/>
  <c r="G85" i="14"/>
  <c r="G84" i="14"/>
  <c r="G83" i="14"/>
  <c r="G82" i="14"/>
  <c r="G81" i="14"/>
  <c r="G80" i="14"/>
  <c r="G78" i="14"/>
  <c r="G77" i="14"/>
  <c r="G76" i="14"/>
  <c r="G75" i="14"/>
  <c r="G74" i="14"/>
  <c r="G73" i="14"/>
  <c r="G72" i="14"/>
  <c r="G71" i="14"/>
  <c r="G70" i="14"/>
  <c r="G69" i="14"/>
  <c r="G68" i="14"/>
  <c r="G67" i="14"/>
  <c r="G66" i="14"/>
  <c r="G65" i="14"/>
  <c r="G63" i="14"/>
  <c r="G62" i="14"/>
  <c r="G61" i="14"/>
  <c r="G60" i="14"/>
  <c r="G59" i="14"/>
  <c r="G58" i="14"/>
  <c r="G57" i="14"/>
  <c r="G56" i="14"/>
  <c r="G55" i="14"/>
  <c r="G54" i="14"/>
  <c r="G53" i="14"/>
  <c r="G52" i="14"/>
  <c r="G51" i="14"/>
  <c r="G50" i="14"/>
  <c r="G49" i="14"/>
  <c r="G48" i="14"/>
  <c r="G47" i="14"/>
  <c r="G46" i="14"/>
  <c r="G44" i="14"/>
  <c r="G43" i="14"/>
  <c r="G42" i="14"/>
  <c r="G41" i="14"/>
  <c r="G40" i="14"/>
  <c r="G39" i="14"/>
  <c r="G38" i="14"/>
  <c r="G37" i="14"/>
  <c r="G36" i="14"/>
  <c r="G35" i="14"/>
  <c r="G34" i="14"/>
  <c r="G33" i="14"/>
  <c r="G32" i="14"/>
  <c r="G31" i="14"/>
  <c r="G30" i="14"/>
  <c r="G29" i="14"/>
  <c r="G28" i="14"/>
  <c r="G26" i="14"/>
  <c r="G25" i="14"/>
  <c r="G24" i="14"/>
  <c r="G23" i="14"/>
  <c r="G22" i="14"/>
  <c r="G21" i="14"/>
  <c r="G20" i="14"/>
  <c r="G19" i="14"/>
  <c r="G18" i="14"/>
  <c r="G17" i="14"/>
  <c r="G16" i="14"/>
  <c r="G15" i="14"/>
  <c r="G13" i="14"/>
  <c r="G12" i="14"/>
  <c r="G11" i="14"/>
  <c r="G10" i="14"/>
  <c r="G9" i="14"/>
  <c r="G8" i="14"/>
  <c r="G7" i="14"/>
  <c r="G6" i="14"/>
  <c r="D4" i="14"/>
  <c r="E115" i="16"/>
  <c r="I78" i="10" l="1"/>
  <c r="I77" i="10"/>
  <c r="I64" i="10"/>
  <c r="I60" i="10"/>
  <c r="I26" i="10"/>
  <c r="I22" i="10"/>
  <c r="I121" i="10"/>
  <c r="I120" i="10"/>
  <c r="I119" i="10"/>
  <c r="I118" i="10"/>
  <c r="I117" i="10"/>
  <c r="I116" i="10"/>
  <c r="I115" i="10"/>
  <c r="I114" i="10"/>
  <c r="I113" i="10"/>
  <c r="I112" i="10"/>
  <c r="H112" i="10"/>
  <c r="G112" i="10"/>
  <c r="F112" i="10"/>
  <c r="E112" i="10"/>
  <c r="D112" i="10"/>
  <c r="I111" i="10"/>
  <c r="I110" i="10"/>
  <c r="I109" i="10"/>
  <c r="I108" i="10"/>
  <c r="I107" i="10"/>
  <c r="I106" i="10"/>
  <c r="I105" i="10"/>
  <c r="I104" i="10"/>
  <c r="I103" i="10"/>
  <c r="I102" i="10"/>
  <c r="I101" i="10"/>
  <c r="I100" i="10"/>
  <c r="I99" i="10"/>
  <c r="I98" i="10"/>
  <c r="I97" i="10"/>
  <c r="I96" i="10"/>
  <c r="I95" i="10"/>
  <c r="I94" i="10"/>
  <c r="I93" i="10"/>
  <c r="I92" i="10"/>
  <c r="I91" i="10"/>
  <c r="I90" i="10"/>
  <c r="I89" i="10"/>
  <c r="I88" i="10"/>
  <c r="I87" i="10"/>
  <c r="I86" i="10"/>
  <c r="I85" i="10"/>
  <c r="I84" i="10"/>
  <c r="I83" i="10"/>
  <c r="I82" i="10"/>
  <c r="I81" i="10"/>
  <c r="H81" i="10"/>
  <c r="G81" i="10"/>
  <c r="F81" i="10"/>
  <c r="E81" i="10"/>
  <c r="D81" i="10"/>
  <c r="I80" i="10"/>
  <c r="I79" i="10"/>
  <c r="I76" i="10"/>
  <c r="I75" i="10"/>
  <c r="I74" i="10"/>
  <c r="I73" i="10"/>
  <c r="I72" i="10"/>
  <c r="I71" i="10"/>
  <c r="I70" i="10"/>
  <c r="I69" i="10"/>
  <c r="I68" i="10"/>
  <c r="I67" i="10"/>
  <c r="I66" i="10"/>
  <c r="H66" i="10"/>
  <c r="G66" i="10"/>
  <c r="F66" i="10"/>
  <c r="E66" i="10"/>
  <c r="D66" i="10"/>
  <c r="I65" i="10"/>
  <c r="I63" i="10"/>
  <c r="I62" i="10"/>
  <c r="I61" i="10"/>
  <c r="I59" i="10"/>
  <c r="I58" i="10"/>
  <c r="I57" i="10"/>
  <c r="I56" i="10"/>
  <c r="I55" i="10"/>
  <c r="I54" i="10"/>
  <c r="I53" i="10"/>
  <c r="I52" i="10"/>
  <c r="I51" i="10"/>
  <c r="I50" i="10"/>
  <c r="I49" i="10"/>
  <c r="I48" i="10"/>
  <c r="I47" i="10"/>
  <c r="H47" i="10"/>
  <c r="G47" i="10"/>
  <c r="F47" i="10"/>
  <c r="E47" i="10"/>
  <c r="D47" i="10"/>
  <c r="I46" i="10"/>
  <c r="I45" i="10"/>
  <c r="I44" i="10"/>
  <c r="I43" i="10"/>
  <c r="I42" i="10"/>
  <c r="I41" i="10"/>
  <c r="I40" i="10"/>
  <c r="I39" i="10"/>
  <c r="I38" i="10"/>
  <c r="I37" i="10"/>
  <c r="I36" i="10"/>
  <c r="I35" i="10"/>
  <c r="I34" i="10"/>
  <c r="I33" i="10"/>
  <c r="I32" i="10"/>
  <c r="I31" i="10"/>
  <c r="I30" i="10"/>
  <c r="I29" i="10"/>
  <c r="H29" i="10"/>
  <c r="G29" i="10"/>
  <c r="F29" i="10"/>
  <c r="E29" i="10"/>
  <c r="D29" i="10"/>
  <c r="I28" i="10"/>
  <c r="I27" i="10"/>
  <c r="I25" i="10"/>
  <c r="I24" i="10"/>
  <c r="I23" i="10"/>
  <c r="I21" i="10"/>
  <c r="I20" i="10"/>
  <c r="I19" i="10"/>
  <c r="I18" i="10"/>
  <c r="I17" i="10"/>
  <c r="I16" i="10"/>
  <c r="H16" i="10"/>
  <c r="G16" i="10"/>
  <c r="F16" i="10"/>
  <c r="E16" i="10"/>
  <c r="D16" i="10"/>
  <c r="I15" i="10"/>
  <c r="I14" i="10"/>
  <c r="I13" i="10"/>
  <c r="I12" i="10"/>
  <c r="I11" i="10"/>
  <c r="I10" i="10"/>
  <c r="I9" i="10"/>
  <c r="I8" i="10"/>
  <c r="I122" i="10" s="1"/>
  <c r="I7" i="10"/>
  <c r="H7" i="10"/>
  <c r="G7" i="10"/>
  <c r="F7" i="10"/>
  <c r="E7" i="10"/>
  <c r="D7" i="10"/>
  <c r="H6" i="10"/>
  <c r="G6" i="10"/>
  <c r="F6" i="10"/>
  <c r="E6" i="10"/>
  <c r="D6" i="10"/>
  <c r="I6" i="10" l="1"/>
  <c r="D27" i="17"/>
  <c r="C27" i="17"/>
  <c r="D45" i="17"/>
  <c r="C45" i="17"/>
  <c r="D64" i="17"/>
  <c r="C64" i="17"/>
  <c r="D79" i="17"/>
  <c r="C79" i="17"/>
  <c r="D110" i="17"/>
  <c r="C110" i="17"/>
  <c r="D14" i="17"/>
  <c r="C14" i="17"/>
  <c r="D5" i="17"/>
  <c r="C5" i="17"/>
  <c r="C4" i="17" s="1"/>
  <c r="D120" i="17"/>
  <c r="D110" i="14"/>
  <c r="C110" i="14"/>
  <c r="D79" i="14"/>
  <c r="C79" i="14"/>
  <c r="D64" i="14"/>
  <c r="C64" i="14"/>
  <c r="D45" i="14"/>
  <c r="C45" i="14"/>
  <c r="D27" i="14"/>
  <c r="C27" i="14"/>
  <c r="D14" i="14"/>
  <c r="C14" i="14"/>
  <c r="D5" i="14"/>
  <c r="C5" i="14"/>
  <c r="C4" i="14" s="1"/>
  <c r="H44" i="11"/>
  <c r="E114" i="11"/>
  <c r="D114" i="13" l="1"/>
  <c r="H113" i="11" l="1"/>
  <c r="H112" i="11"/>
  <c r="H111" i="11"/>
  <c r="H110" i="11"/>
  <c r="H101" i="11"/>
  <c r="H109" i="11"/>
  <c r="H108" i="11"/>
  <c r="H107" i="11"/>
  <c r="H106" i="11"/>
  <c r="H105" i="11"/>
  <c r="H104" i="11"/>
  <c r="H103" i="11"/>
  <c r="H102" i="11"/>
  <c r="H100" i="11"/>
  <c r="H99" i="11"/>
  <c r="H85" i="11"/>
  <c r="H98" i="11"/>
  <c r="H97" i="11"/>
  <c r="H87" i="11"/>
  <c r="H88" i="11"/>
  <c r="H96" i="11"/>
  <c r="H95" i="11"/>
  <c r="H93" i="11"/>
  <c r="H91" i="11"/>
  <c r="H94" i="11"/>
  <c r="H80" i="11"/>
  <c r="H92" i="11"/>
  <c r="H84" i="11"/>
  <c r="H90" i="11"/>
  <c r="H89" i="11"/>
  <c r="H86" i="11"/>
  <c r="H81" i="11"/>
  <c r="H78" i="11"/>
  <c r="H83" i="11"/>
  <c r="H82" i="11"/>
  <c r="H79" i="11"/>
  <c r="H69" i="11"/>
  <c r="H77" i="11"/>
  <c r="H75" i="11"/>
  <c r="H70" i="11"/>
  <c r="H76" i="11"/>
  <c r="H74" i="11"/>
  <c r="H73" i="11"/>
  <c r="H72" i="11"/>
  <c r="H71" i="11"/>
  <c r="H62" i="11"/>
  <c r="H68" i="11"/>
  <c r="H66" i="11"/>
  <c r="H67" i="11"/>
  <c r="H65" i="11"/>
  <c r="H56" i="11"/>
  <c r="H63" i="11"/>
  <c r="H64" i="11"/>
  <c r="H61" i="11"/>
  <c r="H57" i="11"/>
  <c r="H60" i="11"/>
  <c r="H58" i="11"/>
  <c r="H59" i="11"/>
  <c r="H51" i="11"/>
  <c r="H55" i="11"/>
  <c r="H54" i="11"/>
  <c r="H49" i="11"/>
  <c r="H50" i="11"/>
  <c r="H53" i="11"/>
  <c r="H52" i="11"/>
  <c r="H37" i="11"/>
  <c r="H43" i="11"/>
  <c r="H36" i="11"/>
  <c r="H48" i="11"/>
  <c r="H47" i="11"/>
  <c r="H46" i="11"/>
  <c r="H45" i="11"/>
  <c r="H32" i="11"/>
  <c r="H42" i="11"/>
  <c r="H41" i="11"/>
  <c r="H40" i="11"/>
  <c r="H39" i="11"/>
  <c r="H38" i="11"/>
  <c r="H35" i="11"/>
  <c r="H34" i="11"/>
  <c r="H31" i="11"/>
  <c r="H33" i="11"/>
  <c r="H29" i="11"/>
  <c r="H30" i="11"/>
  <c r="H25" i="11"/>
  <c r="H28" i="11"/>
  <c r="H27" i="11"/>
  <c r="H26" i="11"/>
  <c r="H24" i="11"/>
  <c r="H19" i="11"/>
  <c r="H23" i="11"/>
  <c r="H22" i="11"/>
  <c r="H15" i="11"/>
  <c r="H21" i="11"/>
  <c r="H20" i="11"/>
  <c r="H18" i="11"/>
  <c r="H17" i="11"/>
  <c r="H12" i="11"/>
  <c r="H16" i="11"/>
  <c r="H14" i="11"/>
  <c r="H9" i="11"/>
  <c r="H13" i="11"/>
  <c r="H7" i="11"/>
  <c r="H11" i="11"/>
  <c r="H10" i="11"/>
  <c r="H8" i="11"/>
  <c r="H6" i="11"/>
  <c r="E6" i="16" l="1"/>
  <c r="D6" i="16"/>
</calcChain>
</file>

<file path=xl/sharedStrings.xml><?xml version="1.0" encoding="utf-8"?>
<sst xmlns="http://schemas.openxmlformats.org/spreadsheetml/2006/main" count="1073" uniqueCount="151">
  <si>
    <t>Центральный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</si>
  <si>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</si>
  <si>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</si>
  <si>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</si>
  <si>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</si>
  <si>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</si>
  <si>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</si>
  <si>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</si>
  <si>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</si>
  <si>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</si>
  <si>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</si>
  <si>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</si>
  <si>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</si>
  <si>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</si>
  <si>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</si>
  <si>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</si>
  <si>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</si>
  <si>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</si>
  <si>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</si>
  <si>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</si>
  <si>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</si>
  <si>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</si>
  <si>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</si>
  <si>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</si>
  <si>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</si>
  <si>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МБОУ СШ № 17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</si>
  <si>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</si>
  <si>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</si>
  <si>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</si>
  <si>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</si>
  <si>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</si>
  <si>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</si>
  <si>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</si>
  <si>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</si>
  <si>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</si>
  <si>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</si>
  <si>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</si>
  <si>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</si>
  <si>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</si>
  <si>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</si>
  <si>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</si>
  <si>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</si>
  <si>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</si>
  <si>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</si>
  <si>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</si>
  <si>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</si>
  <si>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</si>
  <si>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</si>
  <si>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</si>
  <si>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81</t>
  </si>
  <si>
    <t>МАОУ СШ № 55</t>
  </si>
  <si>
    <t>МБОУ СШ № 63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</si>
  <si>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</si>
  <si>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</si>
  <si>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</si>
  <si>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</si>
  <si>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</si>
  <si>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</si>
  <si>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</si>
  <si>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</si>
  <si>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</si>
  <si>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</si>
  <si>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</si>
  <si>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</si>
  <si>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</si>
  <si>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</si>
  <si>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</si>
  <si>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</si>
  <si>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</si>
  <si>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</si>
  <si>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</si>
  <si>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</si>
  <si>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</si>
  <si>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</si>
  <si>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</si>
  <si>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МАОУ Гимназия № 9</t>
  </si>
  <si>
    <t>МАОУ СШ № 32</t>
  </si>
  <si>
    <t>МБОУ Гимназия № 7</t>
  </si>
  <si>
    <t>МБОУ СШ № 21</t>
  </si>
  <si>
    <t>МБОУ СШ № 73</t>
  </si>
  <si>
    <t>МБОУ СШ № 95</t>
  </si>
  <si>
    <t>МАОУ Гимназия № 13 "Академ"</t>
  </si>
  <si>
    <t>МБОУ СШ № 93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</si>
  <si>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</si>
  <si>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</si>
  <si>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</si>
  <si>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</si>
  <si>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</si>
  <si>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</si>
  <si>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</si>
  <si>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МБОУ Гимназия  № 16</t>
  </si>
  <si>
    <t>МБОУ СШ № 8 "Созидание"</t>
  </si>
  <si>
    <t>МАОУ Лицей № 1</t>
  </si>
  <si>
    <t>МБОУ СШ № 78</t>
  </si>
  <si>
    <t>Наименование ОУ (кратко)</t>
  </si>
  <si>
    <t>МАОУ Лицей № 9 "Лидер"</t>
  </si>
  <si>
    <t>ОБЩЕСТВОЗНАНИЕ,  9 кл.</t>
  </si>
  <si>
    <t>Код ОУ по КИАСУО</t>
  </si>
  <si>
    <t>Чел.</t>
  </si>
  <si>
    <t>отметки по 5 -балльной шкале</t>
  </si>
  <si>
    <t>средний балл</t>
  </si>
  <si>
    <t>чел.</t>
  </si>
  <si>
    <t>ср. балл ОУ</t>
  </si>
  <si>
    <t>Среднее значение по городу принято: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</si>
  <si>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</si>
  <si>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</si>
  <si>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</si>
  <si>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</si>
  <si>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места</t>
  </si>
  <si>
    <t>Сумма мест</t>
  </si>
  <si>
    <t>ср. балл по городу</t>
  </si>
  <si>
    <t>Среднее значение по городу принято</t>
  </si>
  <si>
    <t>Наименование ОУ (кратно)</t>
  </si>
  <si>
    <t>ср.балл ОУ</t>
  </si>
  <si>
    <t>ср.балл по городу</t>
  </si>
  <si>
    <t>Образовательная организация</t>
  </si>
  <si>
    <t>место</t>
  </si>
  <si>
    <t xml:space="preserve">МБОУ СШ № 72 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</si>
  <si>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</si>
  <si>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</si>
  <si>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</si>
  <si>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</si>
  <si>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</si>
  <si>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</si>
  <si>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</si>
  <si>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</si>
  <si>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</si>
  <si>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СШ № 86</t>
  </si>
  <si>
    <t>МАОУ Гимназия № 11</t>
  </si>
  <si>
    <t>Расчётное среднее значение среднего балла по ОУ</t>
  </si>
  <si>
    <t>Среднее значение среднего балла принято ГУО</t>
  </si>
  <si>
    <t>МАОУ СШ № 155</t>
  </si>
  <si>
    <t>МАОУ СШ № 157</t>
  </si>
  <si>
    <t>МБОУ Гимназия № 3</t>
  </si>
  <si>
    <t>МАОУ СШ № 12</t>
  </si>
  <si>
    <t>МАОУ СШ № 19</t>
  </si>
  <si>
    <t>МАОУ "КУГ №1 - Универс"</t>
  </si>
  <si>
    <t>МАОУ Гимназия №14</t>
  </si>
  <si>
    <t>МАОУ СШ № 23</t>
  </si>
  <si>
    <t>МАОУ СШ № 76</t>
  </si>
  <si>
    <t>МАОУ СШ № 137</t>
  </si>
  <si>
    <t>МАОУ СШ № 158</t>
  </si>
  <si>
    <t>МБОУ СШ № 143</t>
  </si>
  <si>
    <t>МБОУ СШ № 145</t>
  </si>
  <si>
    <t>МБОУ СШ № 149</t>
  </si>
  <si>
    <t>МБОУ СШ № 150</t>
  </si>
  <si>
    <t>МБОУ СШ № 152</t>
  </si>
  <si>
    <t>МБОУ СШ № 154</t>
  </si>
  <si>
    <t>МБОУ СШ № 156</t>
  </si>
  <si>
    <t>МБОУ СШ № 10</t>
  </si>
  <si>
    <t>МАОУ СШ Комплекс "Покровский"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</si>
</sst>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34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66"/>
        <bgColor rgb="FF000000"/>
      </patternFill>
    </fill>
  </fills>
  <borders count="6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0">
    <xf numFmtId="0" fontId="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7" fillId="0" borderId="0"/>
    <xf numFmtId="164" fontId="17" fillId="0" borderId="0" applyBorder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30" fillId="0" borderId="0"/>
    <xf numFmtId="0" fontId="17" fillId="0" borderId="0"/>
    <xf numFmtId="0" fontId="4" fillId="0" borderId="0"/>
    <xf numFmtId="0" fontId="29" fillId="0" borderId="0"/>
    <xf numFmtId="0" fontId="4" fillId="0" borderId="0"/>
    <xf numFmtId="0" fontId="30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29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</cellStyleXfs>
  <cellXfs count="420">
    <xf numFmtId="0" fontId="0" fillId="0" borderId="0" xfId="0"/>
    <xf numFmtId="0" fontId="10" fillId="0" borderId="0" xfId="4" applyBorder="1"/>
    <xf numFmtId="0" fontId="10" fillId="0" borderId="0" xfId="4" applyBorder="1" applyAlignment="1">
      <alignment horizontal="center" vertical="center"/>
    </xf>
    <xf numFmtId="0" fontId="16" fillId="0" borderId="0" xfId="4" applyFont="1" applyAlignment="1">
      <alignment wrapText="1"/>
    </xf>
    <xf numFmtId="0" fontId="16" fillId="0" borderId="0" xfId="4" applyFont="1"/>
    <xf numFmtId="0" fontId="10" fillId="0" borderId="0" xfId="4"/>
    <xf numFmtId="0" fontId="10" fillId="0" borderId="0" xfId="4" applyAlignment="1">
      <alignment horizontal="center" vertical="center"/>
    </xf>
    <xf numFmtId="0" fontId="14" fillId="0" borderId="0" xfId="4" applyFont="1" applyBorder="1" applyAlignment="1">
      <alignment horizontal="center" vertical="center"/>
    </xf>
    <xf numFmtId="0" fontId="16" fillId="0" borderId="0" xfId="4" applyFont="1" applyAlignment="1">
      <alignment horizontal="left" vertical="top"/>
    </xf>
    <xf numFmtId="0" fontId="16" fillId="0" borderId="0" xfId="4" applyFont="1" applyBorder="1"/>
    <xf numFmtId="0" fontId="16" fillId="0" borderId="0" xfId="4" applyFont="1" applyBorder="1" applyAlignment="1"/>
    <xf numFmtId="0" fontId="14" fillId="0" borderId="0" xfId="4" applyFont="1" applyBorder="1"/>
    <xf numFmtId="0" fontId="8" fillId="0" borderId="4" xfId="0" applyFont="1" applyBorder="1" applyAlignment="1">
      <alignment horizontal="left" wrapText="1"/>
    </xf>
    <xf numFmtId="0" fontId="8" fillId="0" borderId="4" xfId="0" applyFont="1" applyFill="1" applyBorder="1" applyAlignment="1">
      <alignment horizontal="left" wrapText="1"/>
    </xf>
    <xf numFmtId="0" fontId="8" fillId="0" borderId="2" xfId="0" applyFont="1" applyBorder="1" applyAlignment="1">
      <alignment horizontal="left" wrapText="1"/>
    </xf>
    <xf numFmtId="0" fontId="20" fillId="0" borderId="4" xfId="0" applyFont="1" applyBorder="1"/>
    <xf numFmtId="0" fontId="20" fillId="0" borderId="2" xfId="0" applyFont="1" applyBorder="1"/>
    <xf numFmtId="0" fontId="8" fillId="0" borderId="4" xfId="4" applyFont="1" applyFill="1" applyBorder="1" applyAlignment="1"/>
    <xf numFmtId="0" fontId="8" fillId="0" borderId="2" xfId="4" applyFont="1" applyFill="1" applyBorder="1" applyAlignment="1"/>
    <xf numFmtId="0" fontId="20" fillId="0" borderId="4" xfId="0" applyFont="1" applyBorder="1" applyAlignment="1"/>
    <xf numFmtId="0" fontId="20" fillId="0" borderId="2" xfId="0" applyFont="1" applyBorder="1" applyAlignment="1"/>
    <xf numFmtId="0" fontId="20" fillId="0" borderId="0" xfId="0" applyFont="1" applyBorder="1" applyAlignment="1"/>
    <xf numFmtId="0" fontId="8" fillId="0" borderId="0" xfId="4" applyFont="1" applyAlignment="1"/>
    <xf numFmtId="0" fontId="8" fillId="0" borderId="0" xfId="4" applyFont="1" applyAlignment="1">
      <alignment horizontal="center"/>
    </xf>
    <xf numFmtId="0" fontId="21" fillId="0" borderId="25" xfId="0" applyFont="1" applyBorder="1" applyAlignment="1">
      <alignment horizontal="center" vertical="center"/>
    </xf>
    <xf numFmtId="2" fontId="8" fillId="2" borderId="4" xfId="4" applyNumberFormat="1" applyFont="1" applyFill="1" applyBorder="1" applyAlignment="1">
      <alignment horizontal="center"/>
    </xf>
    <xf numFmtId="0" fontId="20" fillId="0" borderId="36" xfId="0" applyFont="1" applyBorder="1" applyAlignment="1"/>
    <xf numFmtId="0" fontId="8" fillId="0" borderId="7" xfId="4" applyFont="1" applyFill="1" applyBorder="1" applyAlignment="1"/>
    <xf numFmtId="0" fontId="8" fillId="0" borderId="7" xfId="0" applyFont="1" applyFill="1" applyBorder="1" applyAlignment="1">
      <alignment horizontal="left" wrapText="1"/>
    </xf>
    <xf numFmtId="0" fontId="8" fillId="0" borderId="8" xfId="4" applyFont="1" applyFill="1" applyBorder="1" applyAlignment="1"/>
    <xf numFmtId="0" fontId="8" fillId="0" borderId="8" xfId="0" applyFont="1" applyBorder="1" applyAlignment="1">
      <alignment horizontal="left" wrapText="1"/>
    </xf>
    <xf numFmtId="0" fontId="8" fillId="0" borderId="6" xfId="4" applyFont="1" applyFill="1" applyBorder="1" applyAlignment="1"/>
    <xf numFmtId="0" fontId="8" fillId="0" borderId="6" xfId="0" applyFont="1" applyBorder="1" applyAlignment="1">
      <alignment horizontal="left" wrapText="1"/>
    </xf>
    <xf numFmtId="0" fontId="20" fillId="0" borderId="6" xfId="0" applyFont="1" applyBorder="1" applyAlignment="1"/>
    <xf numFmtId="0" fontId="11" fillId="0" borderId="0" xfId="4" applyFont="1" applyFill="1" applyBorder="1" applyAlignment="1" applyProtection="1">
      <alignment horizontal="left" wrapText="1"/>
      <protection locked="0"/>
    </xf>
    <xf numFmtId="2" fontId="11" fillId="2" borderId="4" xfId="4" applyNumberFormat="1" applyFont="1" applyFill="1" applyBorder="1" applyAlignment="1">
      <alignment horizontal="right"/>
    </xf>
    <xf numFmtId="0" fontId="23" fillId="0" borderId="0" xfId="0" applyFont="1"/>
    <xf numFmtId="0" fontId="23" fillId="7" borderId="0" xfId="0" applyFont="1" applyFill="1"/>
    <xf numFmtId="2" fontId="20" fillId="4" borderId="4" xfId="0" applyNumberFormat="1" applyFont="1" applyFill="1" applyBorder="1" applyAlignment="1">
      <alignment horizontal="center"/>
    </xf>
    <xf numFmtId="2" fontId="13" fillId="0" borderId="0" xfId="4" applyNumberFormat="1" applyFont="1"/>
    <xf numFmtId="0" fontId="20" fillId="0" borderId="7" xfId="0" applyFont="1" applyBorder="1" applyAlignment="1"/>
    <xf numFmtId="0" fontId="20" fillId="0" borderId="6" xfId="0" applyFont="1" applyBorder="1"/>
    <xf numFmtId="0" fontId="0" fillId="0" borderId="12" xfId="0" applyBorder="1"/>
    <xf numFmtId="0" fontId="0" fillId="0" borderId="14" xfId="0" applyBorder="1"/>
    <xf numFmtId="0" fontId="20" fillId="0" borderId="18" xfId="0" applyFont="1" applyBorder="1" applyAlignment="1">
      <alignment horizontal="right"/>
    </xf>
    <xf numFmtId="0" fontId="20" fillId="0" borderId="12" xfId="0" applyFont="1" applyBorder="1" applyAlignment="1">
      <alignment horizontal="right"/>
    </xf>
    <xf numFmtId="0" fontId="20" fillId="0" borderId="14" xfId="0" applyFont="1" applyBorder="1" applyAlignment="1">
      <alignment horizontal="right"/>
    </xf>
    <xf numFmtId="0" fontId="20" fillId="0" borderId="7" xfId="0" applyFont="1" applyBorder="1"/>
    <xf numFmtId="0" fontId="18" fillId="0" borderId="0" xfId="0" applyFont="1" applyFill="1" applyBorder="1" applyAlignment="1">
      <alignment horizontal="right" vertical="center"/>
    </xf>
    <xf numFmtId="0" fontId="24" fillId="0" borderId="0" xfId="0" applyFont="1" applyFill="1" applyBorder="1" applyAlignment="1">
      <alignment horizontal="right" vertical="center"/>
    </xf>
    <xf numFmtId="0" fontId="20" fillId="0" borderId="31" xfId="0" applyFont="1" applyBorder="1" applyAlignment="1">
      <alignment horizontal="right"/>
    </xf>
    <xf numFmtId="0" fontId="20" fillId="0" borderId="43" xfId="0" applyFont="1" applyBorder="1" applyAlignment="1">
      <alignment horizontal="right"/>
    </xf>
    <xf numFmtId="2" fontId="20" fillId="4" borderId="8" xfId="0" applyNumberFormat="1" applyFont="1" applyFill="1" applyBorder="1" applyAlignment="1">
      <alignment horizontal="center"/>
    </xf>
    <xf numFmtId="0" fontId="20" fillId="0" borderId="11" xfId="0" applyFont="1" applyBorder="1" applyAlignment="1">
      <alignment horizontal="right"/>
    </xf>
    <xf numFmtId="0" fontId="8" fillId="0" borderId="15" xfId="0" applyFont="1" applyBorder="1" applyAlignment="1">
      <alignment horizontal="left" wrapText="1"/>
    </xf>
    <xf numFmtId="0" fontId="20" fillId="0" borderId="15" xfId="0" applyFont="1" applyBorder="1" applyAlignment="1">
      <alignment horizontal="left" wrapText="1"/>
    </xf>
    <xf numFmtId="0" fontId="8" fillId="0" borderId="15" xfId="4" applyFont="1" applyFill="1" applyBorder="1" applyAlignment="1" applyProtection="1">
      <alignment horizontal="left" wrapText="1"/>
      <protection locked="0"/>
    </xf>
    <xf numFmtId="0" fontId="8" fillId="0" borderId="15" xfId="0" applyFont="1" applyFill="1" applyBorder="1" applyAlignment="1">
      <alignment horizontal="left" wrapText="1"/>
    </xf>
    <xf numFmtId="0" fontId="8" fillId="3" borderId="15" xfId="1" applyFont="1" applyFill="1" applyBorder="1" applyAlignment="1">
      <alignment horizontal="left" wrapText="1"/>
    </xf>
    <xf numFmtId="2" fontId="8" fillId="2" borderId="7" xfId="4" applyNumberFormat="1" applyFont="1" applyFill="1" applyBorder="1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0" fillId="0" borderId="11" xfId="0" applyBorder="1"/>
    <xf numFmtId="0" fontId="8" fillId="2" borderId="27" xfId="0" applyFont="1" applyFill="1" applyBorder="1" applyAlignment="1">
      <alignment horizontal="right"/>
    </xf>
    <xf numFmtId="2" fontId="0" fillId="0" borderId="0" xfId="0" applyNumberFormat="1"/>
    <xf numFmtId="0" fontId="8" fillId="2" borderId="28" xfId="0" applyFont="1" applyFill="1" applyBorder="1" applyAlignment="1">
      <alignment horizontal="right"/>
    </xf>
    <xf numFmtId="2" fontId="0" fillId="2" borderId="0" xfId="0" applyNumberFormat="1" applyFill="1"/>
    <xf numFmtId="0" fontId="8" fillId="2" borderId="33" xfId="0" applyFont="1" applyFill="1" applyBorder="1" applyAlignment="1">
      <alignment horizontal="right"/>
    </xf>
    <xf numFmtId="0" fontId="13" fillId="0" borderId="0" xfId="0" applyFont="1" applyFill="1" applyBorder="1" applyAlignment="1">
      <alignment horizontal="right" vertical="center"/>
    </xf>
    <xf numFmtId="0" fontId="10" fillId="0" borderId="0" xfId="4" applyBorder="1" applyAlignment="1"/>
    <xf numFmtId="0" fontId="15" fillId="0" borderId="0" xfId="4" applyFont="1" applyBorder="1" applyAlignment="1"/>
    <xf numFmtId="0" fontId="11" fillId="0" borderId="0" xfId="0" applyFont="1" applyAlignment="1">
      <alignment horizontal="right"/>
    </xf>
    <xf numFmtId="0" fontId="21" fillId="0" borderId="50" xfId="0" applyFont="1" applyBorder="1" applyAlignment="1">
      <alignment horizontal="center" vertical="center"/>
    </xf>
    <xf numFmtId="0" fontId="21" fillId="0" borderId="51" xfId="0" applyFont="1" applyBorder="1" applyAlignment="1">
      <alignment horizontal="center" vertical="center" wrapText="1"/>
    </xf>
    <xf numFmtId="0" fontId="21" fillId="0" borderId="51" xfId="0" applyFont="1" applyBorder="1" applyAlignment="1">
      <alignment horizontal="center" vertical="center"/>
    </xf>
    <xf numFmtId="0" fontId="21" fillId="0" borderId="52" xfId="0" applyFont="1" applyBorder="1" applyAlignment="1">
      <alignment horizontal="center" vertical="center" wrapText="1"/>
    </xf>
    <xf numFmtId="0" fontId="26" fillId="0" borderId="51" xfId="0" applyFont="1" applyBorder="1" applyAlignment="1">
      <alignment horizontal="center" vertical="center" wrapText="1"/>
    </xf>
    <xf numFmtId="0" fontId="21" fillId="0" borderId="51" xfId="0" applyFont="1" applyBorder="1" applyAlignment="1">
      <alignment horizontal="left" vertical="center" wrapText="1"/>
    </xf>
    <xf numFmtId="0" fontId="11" fillId="0" borderId="51" xfId="0" applyFont="1" applyFill="1" applyBorder="1" applyAlignment="1">
      <alignment horizontal="left" vertical="center" wrapText="1"/>
    </xf>
    <xf numFmtId="0" fontId="11" fillId="0" borderId="51" xfId="0" applyFont="1" applyBorder="1" applyAlignment="1">
      <alignment horizontal="left" vertical="center" wrapText="1"/>
    </xf>
    <xf numFmtId="0" fontId="11" fillId="0" borderId="51" xfId="4" applyFont="1" applyFill="1" applyBorder="1" applyAlignment="1" applyProtection="1">
      <alignment horizontal="left" vertical="center" wrapText="1"/>
      <protection locked="0"/>
    </xf>
    <xf numFmtId="2" fontId="13" fillId="0" borderId="8" xfId="7" applyNumberFormat="1" applyFont="1" applyBorder="1" applyAlignment="1">
      <alignment horizontal="right" vertical="center"/>
    </xf>
    <xf numFmtId="0" fontId="8" fillId="2" borderId="8" xfId="4" applyFont="1" applyFill="1" applyBorder="1" applyAlignment="1">
      <alignment horizontal="right" wrapText="1"/>
    </xf>
    <xf numFmtId="2" fontId="8" fillId="2" borderId="38" xfId="4" applyNumberFormat="1" applyFont="1" applyFill="1" applyBorder="1" applyAlignment="1">
      <alignment horizontal="right"/>
    </xf>
    <xf numFmtId="0" fontId="8" fillId="2" borderId="4" xfId="4" applyFont="1" applyFill="1" applyBorder="1" applyAlignment="1">
      <alignment horizontal="right" wrapText="1"/>
    </xf>
    <xf numFmtId="2" fontId="8" fillId="2" borderId="3" xfId="4" applyNumberFormat="1" applyFont="1" applyFill="1" applyBorder="1" applyAlignment="1">
      <alignment horizontal="right"/>
    </xf>
    <xf numFmtId="0" fontId="8" fillId="2" borderId="6" xfId="4" applyFont="1" applyFill="1" applyBorder="1" applyAlignment="1">
      <alignment horizontal="right" wrapText="1"/>
    </xf>
    <xf numFmtId="2" fontId="8" fillId="2" borderId="5" xfId="4" applyNumberFormat="1" applyFont="1" applyFill="1" applyBorder="1" applyAlignment="1">
      <alignment horizontal="right"/>
    </xf>
    <xf numFmtId="0" fontId="8" fillId="2" borderId="2" xfId="4" applyFont="1" applyFill="1" applyBorder="1" applyAlignment="1">
      <alignment horizontal="right" wrapText="1"/>
    </xf>
    <xf numFmtId="2" fontId="8" fillId="2" borderId="1" xfId="4" applyNumberFormat="1" applyFont="1" applyFill="1" applyBorder="1" applyAlignment="1">
      <alignment horizontal="right"/>
    </xf>
    <xf numFmtId="0" fontId="8" fillId="2" borderId="7" xfId="4" applyFont="1" applyFill="1" applyBorder="1" applyAlignment="1">
      <alignment horizontal="right" wrapText="1"/>
    </xf>
    <xf numFmtId="2" fontId="8" fillId="2" borderId="37" xfId="4" applyNumberFormat="1" applyFont="1" applyFill="1" applyBorder="1" applyAlignment="1">
      <alignment horizontal="right"/>
    </xf>
    <xf numFmtId="0" fontId="26" fillId="0" borderId="51" xfId="0" applyFont="1" applyBorder="1" applyAlignment="1">
      <alignment horizontal="center" vertical="center"/>
    </xf>
    <xf numFmtId="0" fontId="23" fillId="8" borderId="0" xfId="0" applyFont="1" applyFill="1"/>
    <xf numFmtId="0" fontId="23" fillId="9" borderId="0" xfId="0" applyFont="1" applyFill="1"/>
    <xf numFmtId="0" fontId="23" fillId="10" borderId="0" xfId="0" applyFont="1" applyFill="1"/>
    <xf numFmtId="0" fontId="6" fillId="0" borderId="0" xfId="4" applyFont="1" applyBorder="1" applyAlignment="1">
      <alignment horizontal="center" vertical="center"/>
    </xf>
    <xf numFmtId="0" fontId="11" fillId="0" borderId="0" xfId="4" applyFont="1" applyBorder="1" applyAlignment="1">
      <alignment horizontal="center" vertical="center"/>
    </xf>
    <xf numFmtId="0" fontId="8" fillId="0" borderId="19" xfId="4" applyFont="1" applyFill="1" applyBorder="1" applyAlignment="1"/>
    <xf numFmtId="0" fontId="8" fillId="2" borderId="19" xfId="4" applyFont="1" applyFill="1" applyBorder="1" applyAlignment="1">
      <alignment horizontal="right" wrapText="1"/>
    </xf>
    <xf numFmtId="0" fontId="21" fillId="0" borderId="0" xfId="0" applyFont="1" applyAlignment="1"/>
    <xf numFmtId="0" fontId="22" fillId="0" borderId="0" xfId="0" applyFont="1" applyBorder="1" applyAlignment="1">
      <alignment horizontal="right" vertical="top"/>
    </xf>
    <xf numFmtId="2" fontId="26" fillId="0" borderId="52" xfId="0" applyNumberFormat="1" applyFont="1" applyBorder="1" applyAlignment="1">
      <alignment horizontal="center" vertical="center" wrapText="1"/>
    </xf>
    <xf numFmtId="0" fontId="24" fillId="0" borderId="53" xfId="0" applyFont="1" applyFill="1" applyBorder="1" applyAlignment="1">
      <alignment horizontal="center" vertical="center"/>
    </xf>
    <xf numFmtId="0" fontId="27" fillId="0" borderId="7" xfId="0" applyFont="1" applyBorder="1" applyAlignment="1">
      <alignment horizontal="center" vertical="center" wrapText="1"/>
    </xf>
    <xf numFmtId="0" fontId="27" fillId="0" borderId="44" xfId="0" applyFont="1" applyBorder="1" applyAlignment="1">
      <alignment horizontal="center" vertical="center" wrapText="1"/>
    </xf>
    <xf numFmtId="0" fontId="21" fillId="0" borderId="0" xfId="0" applyFont="1" applyAlignment="1">
      <alignment horizontal="center"/>
    </xf>
    <xf numFmtId="2" fontId="8" fillId="2" borderId="8" xfId="4" applyNumberFormat="1" applyFont="1" applyFill="1" applyBorder="1" applyAlignment="1">
      <alignment horizontal="center"/>
    </xf>
    <xf numFmtId="0" fontId="6" fillId="0" borderId="4" xfId="4" applyFont="1" applyFill="1" applyBorder="1" applyAlignment="1"/>
    <xf numFmtId="0" fontId="6" fillId="0" borderId="15" xfId="0" applyFont="1" applyBorder="1" applyAlignment="1">
      <alignment horizontal="left" wrapText="1"/>
    </xf>
    <xf numFmtId="0" fontId="6" fillId="0" borderId="15" xfId="4" applyFont="1" applyFill="1" applyBorder="1" applyAlignment="1" applyProtection="1">
      <alignment horizontal="left" wrapText="1"/>
      <protection locked="0"/>
    </xf>
    <xf numFmtId="0" fontId="21" fillId="0" borderId="25" xfId="0" applyFont="1" applyBorder="1" applyAlignment="1">
      <alignment horizontal="center" vertical="center" wrapText="1"/>
    </xf>
    <xf numFmtId="0" fontId="21" fillId="0" borderId="34" xfId="0" applyFont="1" applyBorder="1" applyAlignment="1">
      <alignment horizontal="center" vertical="center" wrapText="1"/>
    </xf>
    <xf numFmtId="0" fontId="23" fillId="11" borderId="0" xfId="0" applyFont="1" applyFill="1"/>
    <xf numFmtId="2" fontId="8" fillId="2" borderId="6" xfId="4" applyNumberFormat="1" applyFont="1" applyFill="1" applyBorder="1" applyAlignment="1">
      <alignment horizontal="center"/>
    </xf>
    <xf numFmtId="2" fontId="19" fillId="2" borderId="4" xfId="4" applyNumberFormat="1" applyFont="1" applyFill="1" applyBorder="1" applyAlignment="1">
      <alignment horizontal="center"/>
    </xf>
    <xf numFmtId="2" fontId="8" fillId="2" borderId="4" xfId="4" applyNumberFormat="1" applyFont="1" applyFill="1" applyBorder="1" applyAlignment="1">
      <alignment horizontal="center" vertical="center"/>
    </xf>
    <xf numFmtId="2" fontId="19" fillId="2" borderId="2" xfId="4" applyNumberFormat="1" applyFont="1" applyFill="1" applyBorder="1" applyAlignment="1">
      <alignment horizontal="center"/>
    </xf>
    <xf numFmtId="2" fontId="20" fillId="5" borderId="4" xfId="4" applyNumberFormat="1" applyFont="1" applyFill="1" applyBorder="1" applyAlignment="1">
      <alignment horizontal="center"/>
    </xf>
    <xf numFmtId="2" fontId="19" fillId="2" borderId="6" xfId="4" applyNumberFormat="1" applyFont="1" applyFill="1" applyBorder="1" applyAlignment="1">
      <alignment horizontal="center"/>
    </xf>
    <xf numFmtId="2" fontId="8" fillId="2" borderId="2" xfId="4" applyNumberFormat="1" applyFont="1" applyFill="1" applyBorder="1" applyAlignment="1">
      <alignment horizontal="center"/>
    </xf>
    <xf numFmtId="2" fontId="19" fillId="2" borderId="8" xfId="4" applyNumberFormat="1" applyFont="1" applyFill="1" applyBorder="1" applyAlignment="1">
      <alignment horizontal="center"/>
    </xf>
    <xf numFmtId="0" fontId="8" fillId="0" borderId="27" xfId="0" applyFont="1" applyBorder="1" applyAlignment="1">
      <alignment horizontal="center" wrapText="1"/>
    </xf>
    <xf numFmtId="0" fontId="8" fillId="0" borderId="28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28" xfId="0" applyFont="1" applyFill="1" applyBorder="1" applyAlignment="1">
      <alignment horizontal="center" wrapText="1"/>
    </xf>
    <xf numFmtId="0" fontId="8" fillId="0" borderId="29" xfId="0" applyFont="1" applyBorder="1" applyAlignment="1">
      <alignment horizontal="center" wrapText="1"/>
    </xf>
    <xf numFmtId="0" fontId="8" fillId="0" borderId="33" xfId="0" applyFont="1" applyBorder="1" applyAlignment="1">
      <alignment horizontal="center" wrapText="1"/>
    </xf>
    <xf numFmtId="0" fontId="8" fillId="0" borderId="33" xfId="4" applyFont="1" applyFill="1" applyBorder="1" applyAlignment="1" applyProtection="1">
      <alignment horizontal="center" wrapText="1"/>
      <protection locked="0"/>
    </xf>
    <xf numFmtId="0" fontId="8" fillId="0" borderId="28" xfId="4" applyFont="1" applyFill="1" applyBorder="1" applyAlignment="1" applyProtection="1">
      <alignment horizontal="center" wrapText="1"/>
      <protection locked="0"/>
    </xf>
    <xf numFmtId="0" fontId="8" fillId="0" borderId="44" xfId="4" applyFont="1" applyFill="1" applyBorder="1" applyAlignment="1" applyProtection="1">
      <alignment horizontal="center" wrapText="1"/>
      <protection locked="0"/>
    </xf>
    <xf numFmtId="0" fontId="8" fillId="0" borderId="29" xfId="4" applyFont="1" applyFill="1" applyBorder="1" applyAlignment="1" applyProtection="1">
      <alignment horizontal="center" wrapText="1"/>
      <protection locked="0"/>
    </xf>
    <xf numFmtId="0" fontId="20" fillId="0" borderId="28" xfId="0" applyFont="1" applyBorder="1" applyAlignment="1">
      <alignment horizontal="center" wrapText="1"/>
    </xf>
    <xf numFmtId="2" fontId="18" fillId="0" borderId="0" xfId="0" applyNumberFormat="1" applyFont="1" applyFill="1" applyBorder="1" applyAlignment="1">
      <alignment horizontal="right" vertical="center"/>
    </xf>
    <xf numFmtId="0" fontId="6" fillId="0" borderId="15" xfId="1" applyFont="1" applyBorder="1" applyAlignment="1">
      <alignment horizontal="left" wrapText="1"/>
    </xf>
    <xf numFmtId="0" fontId="6" fillId="0" borderId="16" xfId="0" applyFont="1" applyBorder="1" applyAlignment="1">
      <alignment horizontal="left" wrapText="1"/>
    </xf>
    <xf numFmtId="0" fontId="8" fillId="0" borderId="15" xfId="0" applyFont="1" applyFill="1" applyBorder="1" applyAlignment="1">
      <alignment horizontal="left" vertical="center" wrapText="1"/>
    </xf>
    <xf numFmtId="0" fontId="25" fillId="0" borderId="0" xfId="4" applyFont="1" applyAlignment="1">
      <alignment horizontal="center" vertical="top"/>
    </xf>
    <xf numFmtId="0" fontId="11" fillId="0" borderId="50" xfId="0" applyFont="1" applyBorder="1" applyAlignment="1">
      <alignment horizontal="left" vertical="center"/>
    </xf>
    <xf numFmtId="0" fontId="11" fillId="0" borderId="54" xfId="4" applyFont="1" applyFill="1" applyBorder="1" applyAlignment="1" applyProtection="1">
      <alignment horizontal="left" vertical="center" wrapText="1"/>
      <protection locked="0"/>
    </xf>
    <xf numFmtId="0" fontId="11" fillId="2" borderId="41" xfId="0" applyFont="1" applyFill="1" applyBorder="1" applyAlignment="1">
      <alignment horizontal="left" vertical="center"/>
    </xf>
    <xf numFmtId="0" fontId="8" fillId="2" borderId="44" xfId="0" applyFont="1" applyFill="1" applyBorder="1" applyAlignment="1">
      <alignment horizontal="right"/>
    </xf>
    <xf numFmtId="0" fontId="11" fillId="0" borderId="50" xfId="0" applyFont="1" applyBorder="1" applyAlignment="1">
      <alignment horizontal="center" vertical="center"/>
    </xf>
    <xf numFmtId="0" fontId="21" fillId="0" borderId="54" xfId="0" applyFont="1" applyBorder="1" applyAlignment="1">
      <alignment horizontal="left" vertical="center" wrapText="1"/>
    </xf>
    <xf numFmtId="0" fontId="11" fillId="0" borderId="54" xfId="0" applyFont="1" applyBorder="1" applyAlignment="1">
      <alignment horizontal="left" vertical="center" wrapText="1"/>
    </xf>
    <xf numFmtId="0" fontId="11" fillId="0" borderId="41" xfId="0" applyFont="1" applyBorder="1" applyAlignment="1">
      <alignment horizontal="left" vertical="center" wrapText="1"/>
    </xf>
    <xf numFmtId="0" fontId="26" fillId="0" borderId="54" xfId="0" applyFont="1" applyBorder="1" applyAlignment="1">
      <alignment horizontal="center" vertical="center" wrapText="1"/>
    </xf>
    <xf numFmtId="0" fontId="28" fillId="0" borderId="41" xfId="0" applyFont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right" vertical="center"/>
    </xf>
    <xf numFmtId="0" fontId="0" fillId="0" borderId="36" xfId="0" applyBorder="1"/>
    <xf numFmtId="0" fontId="8" fillId="2" borderId="27" xfId="0" applyFont="1" applyFill="1" applyBorder="1" applyAlignment="1"/>
    <xf numFmtId="0" fontId="8" fillId="2" borderId="28" xfId="0" applyFont="1" applyFill="1" applyBorder="1" applyAlignment="1"/>
    <xf numFmtId="0" fontId="8" fillId="2" borderId="33" xfId="0" applyFont="1" applyFill="1" applyBorder="1" applyAlignment="1"/>
    <xf numFmtId="0" fontId="8" fillId="2" borderId="44" xfId="0" applyFont="1" applyFill="1" applyBorder="1" applyAlignment="1"/>
    <xf numFmtId="2" fontId="11" fillId="0" borderId="51" xfId="0" applyNumberFormat="1" applyFont="1" applyBorder="1" applyAlignment="1">
      <alignment horizontal="left" vertical="center" wrapText="1"/>
    </xf>
    <xf numFmtId="0" fontId="11" fillId="0" borderId="54" xfId="0" applyFont="1" applyFill="1" applyBorder="1" applyAlignment="1">
      <alignment horizontal="left" vertical="center" wrapText="1"/>
    </xf>
    <xf numFmtId="2" fontId="11" fillId="0" borderId="51" xfId="0" applyNumberFormat="1" applyFont="1" applyFill="1" applyBorder="1" applyAlignment="1">
      <alignment horizontal="left" vertical="center" wrapText="1"/>
    </xf>
    <xf numFmtId="0" fontId="8" fillId="2" borderId="47" xfId="0" applyFont="1" applyFill="1" applyBorder="1" applyAlignment="1"/>
    <xf numFmtId="2" fontId="11" fillId="0" borderId="51" xfId="4" applyNumberFormat="1" applyFont="1" applyFill="1" applyBorder="1" applyAlignment="1" applyProtection="1">
      <alignment horizontal="left" vertical="center" wrapText="1"/>
      <protection locked="0"/>
    </xf>
    <xf numFmtId="0" fontId="20" fillId="0" borderId="4" xfId="0" applyFont="1" applyBorder="1" applyAlignment="1">
      <alignment horizontal="right" wrapText="1"/>
    </xf>
    <xf numFmtId="0" fontId="0" fillId="0" borderId="47" xfId="0" applyBorder="1" applyAlignment="1"/>
    <xf numFmtId="0" fontId="13" fillId="0" borderId="0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center"/>
    </xf>
    <xf numFmtId="2" fontId="13" fillId="0" borderId="0" xfId="0" applyNumberFormat="1" applyFont="1" applyFill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0" fillId="0" borderId="43" xfId="0" applyFill="1" applyBorder="1"/>
    <xf numFmtId="0" fontId="0" fillId="0" borderId="28" xfId="0" applyBorder="1" applyAlignment="1"/>
    <xf numFmtId="0" fontId="20" fillId="0" borderId="30" xfId="0" applyFont="1" applyBorder="1" applyAlignment="1">
      <alignment horizontal="left" wrapText="1"/>
    </xf>
    <xf numFmtId="0" fontId="20" fillId="0" borderId="6" xfId="0" applyFont="1" applyBorder="1" applyAlignment="1">
      <alignment horizontal="right" wrapText="1"/>
    </xf>
    <xf numFmtId="0" fontId="8" fillId="0" borderId="3" xfId="4" applyFont="1" applyFill="1" applyBorder="1" applyAlignment="1" applyProtection="1">
      <alignment horizontal="left" wrapText="1"/>
      <protection locked="0"/>
    </xf>
    <xf numFmtId="0" fontId="20" fillId="0" borderId="59" xfId="0" applyFont="1" applyBorder="1" applyAlignment="1">
      <alignment horizontal="left"/>
    </xf>
    <xf numFmtId="0" fontId="20" fillId="0" borderId="21" xfId="0" applyFont="1" applyBorder="1" applyAlignment="1">
      <alignment horizontal="left"/>
    </xf>
    <xf numFmtId="0" fontId="20" fillId="0" borderId="20" xfId="0" applyFont="1" applyBorder="1" applyAlignment="1">
      <alignment horizontal="left"/>
    </xf>
    <xf numFmtId="0" fontId="20" fillId="0" borderId="25" xfId="0" applyFont="1" applyBorder="1" applyAlignment="1">
      <alignment horizontal="left"/>
    </xf>
    <xf numFmtId="0" fontId="20" fillId="0" borderId="35" xfId="0" applyFont="1" applyBorder="1" applyAlignment="1">
      <alignment horizontal="left"/>
    </xf>
    <xf numFmtId="0" fontId="20" fillId="0" borderId="23" xfId="0" applyFont="1" applyBorder="1" applyAlignment="1">
      <alignment horizontal="left"/>
    </xf>
    <xf numFmtId="2" fontId="19" fillId="2" borderId="7" xfId="4" applyNumberFormat="1" applyFont="1" applyFill="1" applyBorder="1" applyAlignment="1">
      <alignment horizontal="center"/>
    </xf>
    <xf numFmtId="0" fontId="8" fillId="0" borderId="44" xfId="0" applyFont="1" applyFill="1" applyBorder="1" applyAlignment="1">
      <alignment horizontal="center" wrapText="1"/>
    </xf>
    <xf numFmtId="0" fontId="8" fillId="0" borderId="57" xfId="4" applyFont="1" applyBorder="1" applyAlignment="1">
      <alignment horizontal="right" vertical="top"/>
    </xf>
    <xf numFmtId="0" fontId="8" fillId="0" borderId="58" xfId="4" applyFont="1" applyBorder="1" applyAlignment="1">
      <alignment horizontal="right" vertical="top"/>
    </xf>
    <xf numFmtId="0" fontId="8" fillId="0" borderId="60" xfId="4" applyFont="1" applyBorder="1" applyAlignment="1">
      <alignment horizontal="right" vertical="top"/>
    </xf>
    <xf numFmtId="0" fontId="8" fillId="0" borderId="61" xfId="4" applyFont="1" applyBorder="1" applyAlignment="1">
      <alignment horizontal="right" vertical="top"/>
    </xf>
    <xf numFmtId="0" fontId="8" fillId="0" borderId="62" xfId="4" applyFont="1" applyBorder="1" applyAlignment="1">
      <alignment horizontal="right" vertical="top"/>
    </xf>
    <xf numFmtId="0" fontId="20" fillId="0" borderId="33" xfId="0" applyFont="1" applyBorder="1" applyAlignment="1">
      <alignment horizontal="center" wrapText="1"/>
    </xf>
    <xf numFmtId="0" fontId="8" fillId="0" borderId="27" xfId="0" applyFont="1" applyFill="1" applyBorder="1" applyAlignment="1">
      <alignment horizontal="center" wrapText="1"/>
    </xf>
    <xf numFmtId="0" fontId="8" fillId="0" borderId="28" xfId="0" applyFont="1" applyFill="1" applyBorder="1" applyAlignment="1">
      <alignment horizontal="center" vertical="center" wrapText="1"/>
    </xf>
    <xf numFmtId="0" fontId="8" fillId="2" borderId="11" xfId="4" applyFont="1" applyFill="1" applyBorder="1" applyAlignment="1">
      <alignment horizontal="center" wrapText="1"/>
    </xf>
    <xf numFmtId="0" fontId="8" fillId="2" borderId="12" xfId="4" applyFont="1" applyFill="1" applyBorder="1" applyAlignment="1">
      <alignment horizontal="center" wrapText="1"/>
    </xf>
    <xf numFmtId="0" fontId="6" fillId="0" borderId="28" xfId="0" applyFont="1" applyBorder="1" applyAlignment="1">
      <alignment horizontal="center" wrapText="1"/>
    </xf>
    <xf numFmtId="0" fontId="8" fillId="2" borderId="18" xfId="4" applyFont="1" applyFill="1" applyBorder="1" applyAlignment="1">
      <alignment horizontal="center" wrapText="1"/>
    </xf>
    <xf numFmtId="0" fontId="8" fillId="2" borderId="14" xfId="4" applyFont="1" applyFill="1" applyBorder="1" applyAlignment="1">
      <alignment horizontal="center" wrapText="1"/>
    </xf>
    <xf numFmtId="0" fontId="8" fillId="0" borderId="33" xfId="0" applyFont="1" applyFill="1" applyBorder="1" applyAlignment="1">
      <alignment horizontal="center" wrapText="1"/>
    </xf>
    <xf numFmtId="0" fontId="8" fillId="2" borderId="36" xfId="4" applyFont="1" applyFill="1" applyBorder="1" applyAlignment="1">
      <alignment horizontal="center" wrapText="1"/>
    </xf>
    <xf numFmtId="0" fontId="8" fillId="2" borderId="12" xfId="4" applyFont="1" applyFill="1" applyBorder="1" applyAlignment="1">
      <alignment horizontal="center" vertical="center" wrapText="1"/>
    </xf>
    <xf numFmtId="0" fontId="6" fillId="0" borderId="33" xfId="4" applyFont="1" applyFill="1" applyBorder="1" applyAlignment="1" applyProtection="1">
      <alignment horizontal="center" wrapText="1"/>
      <protection locked="0"/>
    </xf>
    <xf numFmtId="0" fontId="6" fillId="0" borderId="28" xfId="4" applyFont="1" applyFill="1" applyBorder="1" applyAlignment="1" applyProtection="1">
      <alignment horizontal="center" wrapText="1"/>
      <protection locked="0"/>
    </xf>
    <xf numFmtId="0" fontId="20" fillId="4" borderId="14" xfId="0" applyFont="1" applyFill="1" applyBorder="1" applyAlignment="1">
      <alignment horizontal="center" wrapText="1"/>
    </xf>
    <xf numFmtId="0" fontId="20" fillId="4" borderId="12" xfId="0" applyFont="1" applyFill="1" applyBorder="1" applyAlignment="1">
      <alignment horizontal="center" wrapText="1"/>
    </xf>
    <xf numFmtId="0" fontId="8" fillId="0" borderId="3" xfId="0" applyFont="1" applyBorder="1" applyAlignment="1">
      <alignment horizontal="left" wrapText="1"/>
    </xf>
    <xf numFmtId="0" fontId="6" fillId="0" borderId="3" xfId="0" applyFont="1" applyBorder="1" applyAlignment="1">
      <alignment horizontal="left" wrapText="1"/>
    </xf>
    <xf numFmtId="0" fontId="8" fillId="0" borderId="38" xfId="0" applyFont="1" applyBorder="1" applyAlignment="1">
      <alignment horizontal="left" wrapText="1"/>
    </xf>
    <xf numFmtId="0" fontId="8" fillId="0" borderId="3" xfId="0" applyFont="1" applyFill="1" applyBorder="1" applyAlignment="1">
      <alignment horizontal="left" wrapText="1"/>
    </xf>
    <xf numFmtId="0" fontId="8" fillId="0" borderId="38" xfId="0" applyFont="1" applyFill="1" applyBorder="1" applyAlignment="1">
      <alignment horizontal="left" wrapText="1"/>
    </xf>
    <xf numFmtId="0" fontId="8" fillId="0" borderId="37" xfId="0" applyFont="1" applyBorder="1" applyAlignment="1">
      <alignment horizontal="left" wrapText="1"/>
    </xf>
    <xf numFmtId="0" fontId="8" fillId="0" borderId="1" xfId="0" applyFont="1" applyBorder="1" applyAlignment="1">
      <alignment horizontal="left" wrapText="1"/>
    </xf>
    <xf numFmtId="0" fontId="8" fillId="0" borderId="38" xfId="4" applyFont="1" applyFill="1" applyBorder="1" applyAlignment="1" applyProtection="1">
      <alignment horizontal="left" wrapText="1"/>
      <protection locked="0"/>
    </xf>
    <xf numFmtId="0" fontId="8" fillId="0" borderId="37" xfId="4" applyFont="1" applyFill="1" applyBorder="1" applyAlignment="1" applyProtection="1">
      <alignment horizontal="left" wrapText="1"/>
      <protection locked="0"/>
    </xf>
    <xf numFmtId="0" fontId="8" fillId="0" borderId="5" xfId="4" applyFont="1" applyFill="1" applyBorder="1" applyAlignment="1" applyProtection="1">
      <alignment horizontal="left" wrapText="1"/>
      <protection locked="0"/>
    </xf>
    <xf numFmtId="0" fontId="6" fillId="0" borderId="38" xfId="4" applyFont="1" applyFill="1" applyBorder="1" applyAlignment="1" applyProtection="1">
      <alignment horizontal="left" wrapText="1"/>
      <protection locked="0"/>
    </xf>
    <xf numFmtId="0" fontId="6" fillId="0" borderId="3" xfId="4" applyFont="1" applyFill="1" applyBorder="1" applyAlignment="1" applyProtection="1">
      <alignment horizontal="left" wrapText="1"/>
      <protection locked="0"/>
    </xf>
    <xf numFmtId="0" fontId="8" fillId="0" borderId="1" xfId="4" applyFont="1" applyFill="1" applyBorder="1" applyAlignment="1" applyProtection="1">
      <alignment horizontal="left" wrapText="1"/>
      <protection locked="0"/>
    </xf>
    <xf numFmtId="0" fontId="20" fillId="0" borderId="3" xfId="0" applyFont="1" applyBorder="1" applyAlignment="1">
      <alignment horizontal="left" wrapText="1"/>
    </xf>
    <xf numFmtId="0" fontId="8" fillId="2" borderId="13" xfId="4" applyFont="1" applyFill="1" applyBorder="1" applyAlignment="1">
      <alignment horizontal="center" wrapText="1"/>
    </xf>
    <xf numFmtId="0" fontId="8" fillId="0" borderId="33" xfId="4" applyFont="1" applyFill="1" applyBorder="1" applyAlignment="1" applyProtection="1">
      <alignment horizontal="left" wrapText="1"/>
      <protection locked="0"/>
    </xf>
    <xf numFmtId="0" fontId="8" fillId="2" borderId="56" xfId="4" applyFont="1" applyFill="1" applyBorder="1" applyAlignment="1">
      <alignment horizontal="center" wrapText="1"/>
    </xf>
    <xf numFmtId="0" fontId="8" fillId="2" borderId="55" xfId="4" applyFont="1" applyFill="1" applyBorder="1" applyAlignment="1">
      <alignment horizontal="center" wrapText="1"/>
    </xf>
    <xf numFmtId="2" fontId="8" fillId="2" borderId="20" xfId="4" applyNumberFormat="1" applyFont="1" applyFill="1" applyBorder="1" applyAlignment="1">
      <alignment horizontal="center"/>
    </xf>
    <xf numFmtId="2" fontId="8" fillId="2" borderId="63" xfId="4" applyNumberFormat="1" applyFont="1" applyFill="1" applyBorder="1" applyAlignment="1">
      <alignment horizontal="center"/>
    </xf>
    <xf numFmtId="0" fontId="6" fillId="0" borderId="5" xfId="0" applyFont="1" applyBorder="1" applyAlignment="1">
      <alignment horizontal="left" wrapText="1"/>
    </xf>
    <xf numFmtId="0" fontId="8" fillId="0" borderId="3" xfId="0" applyFont="1" applyFill="1" applyBorder="1" applyAlignment="1">
      <alignment horizontal="left" vertical="center" wrapText="1"/>
    </xf>
    <xf numFmtId="0" fontId="20" fillId="0" borderId="38" xfId="0" applyFont="1" applyBorder="1" applyAlignment="1">
      <alignment horizontal="left" wrapText="1"/>
    </xf>
    <xf numFmtId="0" fontId="6" fillId="0" borderId="27" xfId="0" applyFont="1" applyBorder="1" applyAlignment="1">
      <alignment horizontal="center" wrapText="1"/>
    </xf>
    <xf numFmtId="2" fontId="19" fillId="6" borderId="7" xfId="1" applyNumberFormat="1" applyFont="1" applyFill="1" applyBorder="1" applyAlignment="1">
      <alignment horizontal="center"/>
    </xf>
    <xf numFmtId="0" fontId="26" fillId="0" borderId="17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left" vertical="center" wrapText="1"/>
    </xf>
    <xf numFmtId="0" fontId="21" fillId="0" borderId="41" xfId="0" applyFont="1" applyBorder="1" applyAlignment="1">
      <alignment horizontal="left" vertical="center" wrapText="1"/>
    </xf>
    <xf numFmtId="0" fontId="11" fillId="0" borderId="17" xfId="0" applyFont="1" applyBorder="1" applyAlignment="1">
      <alignment horizontal="left" vertical="center" wrapText="1"/>
    </xf>
    <xf numFmtId="0" fontId="11" fillId="0" borderId="17" xfId="0" applyFont="1" applyFill="1" applyBorder="1" applyAlignment="1">
      <alignment horizontal="left" vertical="center" wrapText="1"/>
    </xf>
    <xf numFmtId="0" fontId="11" fillId="0" borderId="41" xfId="0" applyFont="1" applyFill="1" applyBorder="1" applyAlignment="1">
      <alignment horizontal="left" vertical="center" wrapText="1"/>
    </xf>
    <xf numFmtId="0" fontId="11" fillId="0" borderId="17" xfId="4" applyFont="1" applyFill="1" applyBorder="1" applyAlignment="1" applyProtection="1">
      <alignment horizontal="left" vertical="center" wrapText="1"/>
      <protection locked="0"/>
    </xf>
    <xf numFmtId="0" fontId="11" fillId="0" borderId="41" xfId="4" applyFont="1" applyFill="1" applyBorder="1" applyAlignment="1" applyProtection="1">
      <alignment horizontal="left" vertical="center" wrapText="1"/>
      <protection locked="0"/>
    </xf>
    <xf numFmtId="0" fontId="11" fillId="0" borderId="56" xfId="0" applyFont="1" applyFill="1" applyBorder="1" applyAlignment="1">
      <alignment horizontal="center" vertical="center"/>
    </xf>
    <xf numFmtId="0" fontId="11" fillId="0" borderId="29" xfId="0" applyFont="1" applyBorder="1" applyAlignment="1">
      <alignment horizontal="center" vertical="center" wrapText="1"/>
    </xf>
    <xf numFmtId="0" fontId="8" fillId="2" borderId="47" xfId="0" applyFont="1" applyFill="1" applyBorder="1" applyAlignment="1">
      <alignment horizontal="right"/>
    </xf>
    <xf numFmtId="0" fontId="6" fillId="0" borderId="4" xfId="0" applyFont="1" applyBorder="1" applyAlignment="1">
      <alignment horizontal="right" wrapText="1"/>
    </xf>
    <xf numFmtId="0" fontId="8" fillId="0" borderId="4" xfId="0" applyFont="1" applyBorder="1" applyAlignment="1">
      <alignment horizontal="right" wrapText="1"/>
    </xf>
    <xf numFmtId="0" fontId="8" fillId="0" borderId="4" xfId="4" applyFont="1" applyFill="1" applyBorder="1" applyAlignment="1" applyProtection="1">
      <alignment horizontal="right" wrapText="1"/>
      <protection locked="0"/>
    </xf>
    <xf numFmtId="0" fontId="6" fillId="0" borderId="4" xfId="4" applyFont="1" applyFill="1" applyBorder="1" applyAlignment="1" applyProtection="1">
      <alignment horizontal="right" wrapText="1"/>
      <protection locked="0"/>
    </xf>
    <xf numFmtId="0" fontId="8" fillId="0" borderId="4" xfId="0" applyFont="1" applyFill="1" applyBorder="1" applyAlignment="1">
      <alignment horizontal="right" wrapText="1"/>
    </xf>
    <xf numFmtId="0" fontId="6" fillId="0" borderId="4" xfId="1" applyFont="1" applyBorder="1" applyAlignment="1">
      <alignment horizontal="right" wrapText="1"/>
    </xf>
    <xf numFmtId="2" fontId="21" fillId="0" borderId="51" xfId="0" applyNumberFormat="1" applyFont="1" applyBorder="1" applyAlignment="1">
      <alignment horizontal="left" vertical="center" wrapText="1"/>
    </xf>
    <xf numFmtId="2" fontId="26" fillId="0" borderId="51" xfId="0" applyNumberFormat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top" wrapText="1"/>
    </xf>
    <xf numFmtId="0" fontId="21" fillId="0" borderId="0" xfId="0" applyFont="1" applyAlignment="1">
      <alignment horizontal="center"/>
    </xf>
    <xf numFmtId="0" fontId="21" fillId="0" borderId="19" xfId="0" applyFont="1" applyBorder="1" applyAlignment="1">
      <alignment horizontal="center" vertical="center"/>
    </xf>
    <xf numFmtId="2" fontId="20" fillId="0" borderId="59" xfId="0" applyNumberFormat="1" applyFont="1" applyBorder="1" applyAlignment="1">
      <alignment horizontal="center"/>
    </xf>
    <xf numFmtId="2" fontId="20" fillId="0" borderId="21" xfId="0" applyNumberFormat="1" applyFont="1" applyBorder="1" applyAlignment="1">
      <alignment horizontal="center"/>
    </xf>
    <xf numFmtId="2" fontId="20" fillId="0" borderId="20" xfId="0" applyNumberFormat="1" applyFont="1" applyBorder="1" applyAlignment="1">
      <alignment horizontal="center"/>
    </xf>
    <xf numFmtId="2" fontId="20" fillId="0" borderId="25" xfId="0" applyNumberFormat="1" applyFont="1" applyBorder="1" applyAlignment="1">
      <alignment horizontal="center"/>
    </xf>
    <xf numFmtId="2" fontId="20" fillId="0" borderId="35" xfId="0" applyNumberFormat="1" applyFont="1" applyBorder="1" applyAlignment="1">
      <alignment horizontal="center"/>
    </xf>
    <xf numFmtId="2" fontId="20" fillId="0" borderId="23" xfId="0" applyNumberFormat="1" applyFont="1" applyBorder="1" applyAlignment="1">
      <alignment horizontal="center"/>
    </xf>
    <xf numFmtId="0" fontId="8" fillId="0" borderId="5" xfId="0" applyFont="1" applyBorder="1" applyAlignment="1">
      <alignment horizontal="left" wrapText="1"/>
    </xf>
    <xf numFmtId="0" fontId="20" fillId="0" borderId="37" xfId="0" applyFont="1" applyBorder="1" applyAlignment="1">
      <alignment horizontal="left" wrapText="1"/>
    </xf>
    <xf numFmtId="0" fontId="20" fillId="0" borderId="1" xfId="0" applyFont="1" applyBorder="1" applyAlignment="1">
      <alignment horizontal="left" wrapText="1"/>
    </xf>
    <xf numFmtId="0" fontId="20" fillId="0" borderId="5" xfId="0" applyFont="1" applyBorder="1" applyAlignment="1">
      <alignment horizontal="left" wrapText="1"/>
    </xf>
    <xf numFmtId="0" fontId="20" fillId="4" borderId="36" xfId="0" applyFont="1" applyFill="1" applyBorder="1" applyAlignment="1">
      <alignment horizontal="center" wrapText="1"/>
    </xf>
    <xf numFmtId="0" fontId="20" fillId="0" borderId="29" xfId="0" applyFont="1" applyBorder="1" applyAlignment="1">
      <alignment horizontal="center" wrapText="1"/>
    </xf>
    <xf numFmtId="0" fontId="3" fillId="0" borderId="3" xfId="0" applyFont="1" applyBorder="1" applyAlignment="1">
      <alignment horizontal="left" wrapText="1"/>
    </xf>
    <xf numFmtId="0" fontId="8" fillId="0" borderId="3" xfId="4" applyFont="1" applyFill="1" applyBorder="1" applyAlignment="1" applyProtection="1">
      <alignment horizontal="left" vertical="center" wrapText="1"/>
      <protection locked="0"/>
    </xf>
    <xf numFmtId="0" fontId="8" fillId="0" borderId="26" xfId="0" applyFont="1" applyBorder="1" applyAlignment="1">
      <alignment horizontal="left" wrapText="1"/>
    </xf>
    <xf numFmtId="0" fontId="8" fillId="0" borderId="28" xfId="4" applyFont="1" applyFill="1" applyBorder="1" applyAlignment="1" applyProtection="1">
      <alignment horizontal="center" vertical="center" wrapText="1"/>
      <protection locked="0"/>
    </xf>
    <xf numFmtId="0" fontId="8" fillId="0" borderId="34" xfId="0" applyFont="1" applyBorder="1" applyAlignment="1">
      <alignment horizontal="center" wrapText="1"/>
    </xf>
    <xf numFmtId="0" fontId="8" fillId="0" borderId="11" xfId="4" applyNumberFormat="1" applyFont="1" applyBorder="1" applyAlignment="1">
      <alignment horizontal="right"/>
    </xf>
    <xf numFmtId="0" fontId="8" fillId="0" borderId="12" xfId="4" applyNumberFormat="1" applyFont="1" applyBorder="1" applyAlignment="1">
      <alignment horizontal="right"/>
    </xf>
    <xf numFmtId="0" fontId="8" fillId="0" borderId="36" xfId="4" applyNumberFormat="1" applyFont="1" applyBorder="1" applyAlignment="1">
      <alignment horizontal="right"/>
    </xf>
    <xf numFmtId="0" fontId="8" fillId="0" borderId="13" xfId="4" applyNumberFormat="1" applyFont="1" applyBorder="1" applyAlignment="1">
      <alignment horizontal="right"/>
    </xf>
    <xf numFmtId="0" fontId="8" fillId="0" borderId="14" xfId="4" applyNumberFormat="1" applyFont="1" applyBorder="1" applyAlignment="1">
      <alignment horizontal="right"/>
    </xf>
    <xf numFmtId="0" fontId="8" fillId="3" borderId="38" xfId="1" applyFont="1" applyFill="1" applyBorder="1" applyAlignment="1">
      <alignment horizontal="left" wrapText="1"/>
    </xf>
    <xf numFmtId="0" fontId="8" fillId="3" borderId="33" xfId="1" applyFont="1" applyFill="1" applyBorder="1" applyAlignment="1">
      <alignment horizontal="center" wrapText="1"/>
    </xf>
    <xf numFmtId="0" fontId="10" fillId="0" borderId="4" xfId="4" applyBorder="1"/>
    <xf numFmtId="0" fontId="10" fillId="0" borderId="7" xfId="4" applyBorder="1"/>
    <xf numFmtId="0" fontId="10" fillId="0" borderId="6" xfId="4" applyBorder="1"/>
    <xf numFmtId="0" fontId="10" fillId="0" borderId="2" xfId="4" applyBorder="1"/>
    <xf numFmtId="0" fontId="10" fillId="0" borderId="8" xfId="4" applyBorder="1"/>
    <xf numFmtId="0" fontId="6" fillId="0" borderId="44" xfId="1" applyFont="1" applyBorder="1" applyAlignment="1">
      <alignment horizontal="center" wrapText="1"/>
    </xf>
    <xf numFmtId="0" fontId="6" fillId="0" borderId="1" xfId="1" applyFont="1" applyBorder="1" applyAlignment="1">
      <alignment horizontal="left" wrapText="1"/>
    </xf>
    <xf numFmtId="0" fontId="8" fillId="0" borderId="55" xfId="0" applyFont="1" applyBorder="1" applyAlignment="1">
      <alignment horizontal="right" wrapText="1"/>
    </xf>
    <xf numFmtId="0" fontId="8" fillId="0" borderId="28" xfId="0" applyFont="1" applyBorder="1" applyAlignment="1">
      <alignment horizontal="right" wrapText="1"/>
    </xf>
    <xf numFmtId="0" fontId="6" fillId="0" borderId="55" xfId="0" applyFont="1" applyBorder="1" applyAlignment="1">
      <alignment horizontal="right" wrapText="1"/>
    </xf>
    <xf numFmtId="0" fontId="6" fillId="0" borderId="28" xfId="0" applyFont="1" applyBorder="1" applyAlignment="1">
      <alignment horizontal="right" wrapText="1"/>
    </xf>
    <xf numFmtId="0" fontId="8" fillId="0" borderId="55" xfId="0" applyFont="1" applyFill="1" applyBorder="1" applyAlignment="1">
      <alignment horizontal="right" wrapText="1"/>
    </xf>
    <xf numFmtId="0" fontId="8" fillId="0" borderId="28" xfId="0" applyFont="1" applyFill="1" applyBorder="1" applyAlignment="1">
      <alignment horizontal="right" wrapText="1"/>
    </xf>
    <xf numFmtId="0" fontId="20" fillId="0" borderId="55" xfId="0" applyFont="1" applyBorder="1" applyAlignment="1">
      <alignment horizontal="right" wrapText="1"/>
    </xf>
    <xf numFmtId="0" fontId="20" fillId="0" borderId="28" xfId="0" applyFont="1" applyBorder="1" applyAlignment="1">
      <alignment horizontal="right" wrapText="1"/>
    </xf>
    <xf numFmtId="0" fontId="6" fillId="0" borderId="55" xfId="0" applyFont="1" applyBorder="1" applyAlignment="1">
      <alignment horizontal="right" vertical="top" wrapText="1"/>
    </xf>
    <xf numFmtId="0" fontId="6" fillId="0" borderId="28" xfId="0" applyFont="1" applyBorder="1" applyAlignment="1">
      <alignment horizontal="right" vertical="top" wrapText="1"/>
    </xf>
    <xf numFmtId="0" fontId="6" fillId="0" borderId="55" xfId="1" applyFont="1" applyBorder="1" applyAlignment="1">
      <alignment horizontal="right" wrapText="1"/>
    </xf>
    <xf numFmtId="0" fontId="6" fillId="0" borderId="28" xfId="1" applyFont="1" applyBorder="1" applyAlignment="1">
      <alignment horizontal="right" wrapText="1"/>
    </xf>
    <xf numFmtId="0" fontId="8" fillId="3" borderId="55" xfId="1" applyFont="1" applyFill="1" applyBorder="1" applyAlignment="1">
      <alignment horizontal="right" wrapText="1"/>
    </xf>
    <xf numFmtId="0" fontId="8" fillId="3" borderId="28" xfId="1" applyFont="1" applyFill="1" applyBorder="1" applyAlignment="1">
      <alignment horizontal="right" wrapText="1"/>
    </xf>
    <xf numFmtId="0" fontId="8" fillId="0" borderId="55" xfId="4" applyFont="1" applyFill="1" applyBorder="1" applyAlignment="1" applyProtection="1">
      <alignment horizontal="right" wrapText="1"/>
      <protection locked="0"/>
    </xf>
    <xf numFmtId="0" fontId="8" fillId="0" borderId="28" xfId="4" applyFont="1" applyFill="1" applyBorder="1" applyAlignment="1" applyProtection="1">
      <alignment horizontal="right" wrapText="1"/>
      <protection locked="0"/>
    </xf>
    <xf numFmtId="0" fontId="6" fillId="0" borderId="55" xfId="4" applyFont="1" applyFill="1" applyBorder="1" applyAlignment="1" applyProtection="1">
      <alignment horizontal="right" wrapText="1"/>
      <protection locked="0"/>
    </xf>
    <xf numFmtId="0" fontId="6" fillId="0" borderId="28" xfId="4" applyFont="1" applyFill="1" applyBorder="1" applyAlignment="1" applyProtection="1">
      <alignment horizontal="right" wrapText="1"/>
      <protection locked="0"/>
    </xf>
    <xf numFmtId="0" fontId="8" fillId="0" borderId="55" xfId="0" applyFont="1" applyFill="1" applyBorder="1" applyAlignment="1">
      <alignment horizontal="right" vertical="center" wrapText="1"/>
    </xf>
    <xf numFmtId="0" fontId="8" fillId="0" borderId="28" xfId="0" applyFont="1" applyFill="1" applyBorder="1" applyAlignment="1">
      <alignment horizontal="right" vertical="center" wrapText="1"/>
    </xf>
    <xf numFmtId="0" fontId="6" fillId="0" borderId="53" xfId="0" applyFont="1" applyBorder="1" applyAlignment="1">
      <alignment horizontal="right" wrapText="1"/>
    </xf>
    <xf numFmtId="0" fontId="6" fillId="0" borderId="7" xfId="0" applyFont="1" applyBorder="1" applyAlignment="1">
      <alignment horizontal="right" wrapText="1"/>
    </xf>
    <xf numFmtId="0" fontId="6" fillId="0" borderId="44" xfId="0" applyFont="1" applyBorder="1" applyAlignment="1">
      <alignment horizontal="right" wrapText="1"/>
    </xf>
    <xf numFmtId="0" fontId="20" fillId="0" borderId="39" xfId="0" applyFont="1" applyBorder="1" applyAlignment="1">
      <alignment horizontal="right" wrapText="1"/>
    </xf>
    <xf numFmtId="0" fontId="20" fillId="0" borderId="27" xfId="0" applyFont="1" applyBorder="1" applyAlignment="1">
      <alignment horizontal="right" wrapText="1"/>
    </xf>
    <xf numFmtId="2" fontId="8" fillId="0" borderId="4" xfId="0" applyNumberFormat="1" applyFont="1" applyBorder="1" applyAlignment="1">
      <alignment horizontal="right" wrapText="1"/>
    </xf>
    <xf numFmtId="2" fontId="8" fillId="0" borderId="4" xfId="0" applyNumberFormat="1" applyFont="1" applyFill="1" applyBorder="1" applyAlignment="1">
      <alignment horizontal="right" wrapText="1"/>
    </xf>
    <xf numFmtId="2" fontId="6" fillId="0" borderId="4" xfId="0" applyNumberFormat="1" applyFont="1" applyBorder="1" applyAlignment="1">
      <alignment horizontal="right" wrapText="1"/>
    </xf>
    <xf numFmtId="2" fontId="6" fillId="0" borderId="4" xfId="0" applyNumberFormat="1" applyFont="1" applyBorder="1" applyAlignment="1">
      <alignment horizontal="right" vertical="top" wrapText="1"/>
    </xf>
    <xf numFmtId="2" fontId="8" fillId="0" borderId="4" xfId="4" applyNumberFormat="1" applyFont="1" applyFill="1" applyBorder="1" applyAlignment="1" applyProtection="1">
      <alignment horizontal="right" wrapText="1"/>
      <protection locked="0"/>
    </xf>
    <xf numFmtId="2" fontId="20" fillId="0" borderId="4" xfId="0" applyNumberFormat="1" applyFont="1" applyBorder="1" applyAlignment="1">
      <alignment horizontal="right" wrapText="1"/>
    </xf>
    <xf numFmtId="2" fontId="6" fillId="0" borderId="4" xfId="4" applyNumberFormat="1" applyFont="1" applyFill="1" applyBorder="1" applyAlignment="1" applyProtection="1">
      <alignment horizontal="right" wrapText="1"/>
      <protection locked="0"/>
    </xf>
    <xf numFmtId="2" fontId="6" fillId="0" borderId="7" xfId="0" applyNumberFormat="1" applyFont="1" applyBorder="1" applyAlignment="1">
      <alignment horizontal="right" wrapText="1"/>
    </xf>
    <xf numFmtId="2" fontId="6" fillId="0" borderId="4" xfId="1" applyNumberFormat="1" applyFont="1" applyBorder="1" applyAlignment="1">
      <alignment horizontal="right" wrapText="1"/>
    </xf>
    <xf numFmtId="2" fontId="8" fillId="3" borderId="4" xfId="1" applyNumberFormat="1" applyFont="1" applyFill="1" applyBorder="1" applyAlignment="1">
      <alignment horizontal="right" wrapText="1"/>
    </xf>
    <xf numFmtId="2" fontId="20" fillId="0" borderId="6" xfId="0" applyNumberFormat="1" applyFont="1" applyBorder="1" applyAlignment="1">
      <alignment horizontal="right" wrapText="1"/>
    </xf>
    <xf numFmtId="0" fontId="11" fillId="0" borderId="4" xfId="4" applyFont="1" applyBorder="1" applyAlignment="1">
      <alignment horizontal="center" vertical="center"/>
    </xf>
    <xf numFmtId="0" fontId="10" fillId="0" borderId="12" xfId="4" applyBorder="1"/>
    <xf numFmtId="0" fontId="10" fillId="0" borderId="13" xfId="4" applyBorder="1"/>
    <xf numFmtId="0" fontId="10" fillId="0" borderId="36" xfId="4" applyBorder="1"/>
    <xf numFmtId="0" fontId="10" fillId="0" borderId="14" xfId="4" applyBorder="1"/>
    <xf numFmtId="0" fontId="11" fillId="0" borderId="50" xfId="4" applyFont="1" applyBorder="1" applyAlignment="1">
      <alignment horizontal="left"/>
    </xf>
    <xf numFmtId="0" fontId="11" fillId="0" borderId="51" xfId="4" applyFont="1" applyBorder="1" applyAlignment="1">
      <alignment horizontal="left"/>
    </xf>
    <xf numFmtId="0" fontId="11" fillId="0" borderId="51" xfId="4" applyFont="1" applyBorder="1" applyAlignment="1">
      <alignment horizontal="left" vertical="center"/>
    </xf>
    <xf numFmtId="0" fontId="28" fillId="0" borderId="7" xfId="4" applyFont="1" applyBorder="1" applyAlignment="1">
      <alignment horizontal="center"/>
    </xf>
    <xf numFmtId="2" fontId="28" fillId="0" borderId="37" xfId="4" applyNumberFormat="1" applyFont="1" applyBorder="1" applyAlignment="1">
      <alignment horizontal="center"/>
    </xf>
    <xf numFmtId="2" fontId="11" fillId="0" borderId="52" xfId="4" applyNumberFormat="1" applyFont="1" applyBorder="1" applyAlignment="1">
      <alignment horizontal="left" vertical="center"/>
    </xf>
    <xf numFmtId="0" fontId="10" fillId="0" borderId="8" xfId="4" applyBorder="1" applyAlignment="1">
      <alignment horizontal="center"/>
    </xf>
    <xf numFmtId="0" fontId="10" fillId="0" borderId="4" xfId="4" applyBorder="1" applyAlignment="1">
      <alignment horizontal="center"/>
    </xf>
    <xf numFmtId="0" fontId="10" fillId="0" borderId="7" xfId="4" applyBorder="1" applyAlignment="1">
      <alignment horizontal="center"/>
    </xf>
    <xf numFmtId="0" fontId="11" fillId="0" borderId="51" xfId="4" applyFont="1" applyBorder="1" applyAlignment="1">
      <alignment horizontal="center"/>
    </xf>
    <xf numFmtId="0" fontId="10" fillId="0" borderId="2" xfId="4" applyBorder="1" applyAlignment="1">
      <alignment horizontal="center"/>
    </xf>
    <xf numFmtId="0" fontId="13" fillId="0" borderId="0" xfId="4" applyFont="1" applyBorder="1"/>
    <xf numFmtId="0" fontId="13" fillId="0" borderId="0" xfId="4" applyFont="1" applyBorder="1" applyAlignment="1">
      <alignment horizontal="center" vertical="center"/>
    </xf>
    <xf numFmtId="0" fontId="13" fillId="0" borderId="0" xfId="4" applyFont="1" applyBorder="1" applyAlignment="1">
      <alignment horizontal="left" vertical="center"/>
    </xf>
    <xf numFmtId="2" fontId="10" fillId="0" borderId="38" xfId="4" applyNumberFormat="1" applyBorder="1" applyAlignment="1">
      <alignment horizontal="right" vertical="center"/>
    </xf>
    <xf numFmtId="2" fontId="10" fillId="0" borderId="3" xfId="4" applyNumberFormat="1" applyBorder="1" applyAlignment="1">
      <alignment horizontal="right" vertical="center"/>
    </xf>
    <xf numFmtId="2" fontId="10" fillId="0" borderId="37" xfId="4" applyNumberFormat="1" applyBorder="1" applyAlignment="1">
      <alignment horizontal="right" vertical="center"/>
    </xf>
    <xf numFmtId="0" fontId="10" fillId="0" borderId="8" xfId="4" applyBorder="1" applyAlignment="1">
      <alignment horizontal="right" vertical="center"/>
    </xf>
    <xf numFmtId="0" fontId="10" fillId="0" borderId="4" xfId="4" applyBorder="1" applyAlignment="1">
      <alignment horizontal="right" vertical="center"/>
    </xf>
    <xf numFmtId="0" fontId="10" fillId="0" borderId="7" xfId="4" applyBorder="1" applyAlignment="1">
      <alignment horizontal="right" vertical="center"/>
    </xf>
    <xf numFmtId="0" fontId="10" fillId="0" borderId="2" xfId="4" applyBorder="1" applyAlignment="1">
      <alignment horizontal="right" vertical="center"/>
    </xf>
    <xf numFmtId="2" fontId="10" fillId="0" borderId="1" xfId="4" applyNumberFormat="1" applyBorder="1" applyAlignment="1">
      <alignment horizontal="right" vertical="center"/>
    </xf>
    <xf numFmtId="2" fontId="13" fillId="0" borderId="8" xfId="4" applyNumberFormat="1" applyFont="1" applyBorder="1" applyAlignment="1">
      <alignment horizontal="right" vertical="center"/>
    </xf>
    <xf numFmtId="0" fontId="2" fillId="0" borderId="4" xfId="4" applyFont="1" applyBorder="1"/>
    <xf numFmtId="0" fontId="11" fillId="0" borderId="49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21" fillId="0" borderId="45" xfId="0" applyFont="1" applyBorder="1" applyAlignment="1">
      <alignment horizontal="center" vertical="center" wrapText="1"/>
    </xf>
    <xf numFmtId="0" fontId="21" fillId="0" borderId="46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48" xfId="0" applyFont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54" xfId="0" applyFont="1" applyBorder="1" applyAlignment="1">
      <alignment horizontal="center"/>
    </xf>
    <xf numFmtId="0" fontId="21" fillId="0" borderId="40" xfId="0" applyFont="1" applyBorder="1" applyAlignment="1">
      <alignment horizontal="center"/>
    </xf>
    <xf numFmtId="0" fontId="21" fillId="0" borderId="41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11" fillId="0" borderId="10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/>
    </xf>
    <xf numFmtId="0" fontId="11" fillId="0" borderId="24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28" fillId="0" borderId="16" xfId="4" applyFont="1" applyBorder="1" applyAlignment="1">
      <alignment horizontal="right"/>
    </xf>
    <xf numFmtId="0" fontId="28" fillId="0" borderId="22" xfId="4" applyFont="1" applyBorder="1" applyAlignment="1">
      <alignment horizontal="right"/>
    </xf>
    <xf numFmtId="0" fontId="21" fillId="0" borderId="14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11" fillId="0" borderId="10" xfId="4" applyFont="1" applyBorder="1" applyAlignment="1">
      <alignment horizontal="center" vertical="center"/>
    </xf>
    <xf numFmtId="0" fontId="11" fillId="0" borderId="8" xfId="4" applyFont="1" applyBorder="1" applyAlignment="1">
      <alignment horizontal="center" vertical="center"/>
    </xf>
    <xf numFmtId="0" fontId="11" fillId="0" borderId="32" xfId="4" applyFont="1" applyBorder="1" applyAlignment="1">
      <alignment horizontal="center" vertical="center" wrapText="1"/>
    </xf>
    <xf numFmtId="0" fontId="11" fillId="0" borderId="38" xfId="4" applyFont="1" applyBorder="1" applyAlignment="1">
      <alignment horizontal="center" vertical="center" wrapText="1"/>
    </xf>
    <xf numFmtId="0" fontId="11" fillId="0" borderId="30" xfId="4" applyFont="1" applyBorder="1" applyAlignment="1">
      <alignment horizontal="center" vertical="center"/>
    </xf>
    <xf numFmtId="0" fontId="11" fillId="0" borderId="24" xfId="4" applyFont="1" applyBorder="1" applyAlignment="1">
      <alignment horizontal="center" vertical="center"/>
    </xf>
    <xf numFmtId="0" fontId="11" fillId="0" borderId="23" xfId="4" applyFont="1" applyBorder="1" applyAlignment="1">
      <alignment horizontal="center" vertical="center"/>
    </xf>
    <xf numFmtId="0" fontId="10" fillId="0" borderId="0" xfId="4" applyBorder="1" applyAlignment="1"/>
    <xf numFmtId="0" fontId="15" fillId="0" borderId="0" xfId="4" applyFont="1" applyBorder="1" applyAlignment="1"/>
    <xf numFmtId="0" fontId="8" fillId="0" borderId="7" xfId="0" applyFont="1" applyBorder="1" applyAlignment="1">
      <alignment horizontal="left" wrapText="1"/>
    </xf>
    <xf numFmtId="0" fontId="1" fillId="0" borderId="4" xfId="4" applyFont="1" applyFill="1" applyBorder="1" applyAlignment="1"/>
    <xf numFmtId="0" fontId="20" fillId="0" borderId="13" xfId="0" applyFont="1" applyBorder="1" applyAlignment="1">
      <alignment horizontal="right"/>
    </xf>
    <xf numFmtId="0" fontId="8" fillId="0" borderId="42" xfId="0" applyFont="1" applyBorder="1" applyAlignment="1">
      <alignment horizontal="left" wrapText="1"/>
    </xf>
    <xf numFmtId="0" fontId="8" fillId="2" borderId="42" xfId="4" applyFont="1" applyFill="1" applyBorder="1" applyAlignment="1">
      <alignment horizontal="right" wrapText="1"/>
    </xf>
    <xf numFmtId="2" fontId="8" fillId="2" borderId="64" xfId="4" applyNumberFormat="1" applyFont="1" applyFill="1" applyBorder="1" applyAlignment="1">
      <alignment horizontal="right"/>
    </xf>
    <xf numFmtId="0" fontId="8" fillId="0" borderId="10" xfId="0" applyFont="1" applyBorder="1" applyAlignment="1">
      <alignment horizontal="left" wrapText="1"/>
    </xf>
    <xf numFmtId="0" fontId="8" fillId="2" borderId="10" xfId="4" applyFont="1" applyFill="1" applyBorder="1" applyAlignment="1">
      <alignment horizontal="right" wrapText="1"/>
    </xf>
    <xf numFmtId="2" fontId="8" fillId="2" borderId="32" xfId="4" applyNumberFormat="1" applyFont="1" applyFill="1" applyBorder="1" applyAlignment="1">
      <alignment horizontal="right"/>
    </xf>
    <xf numFmtId="0" fontId="1" fillId="0" borderId="8" xfId="4" applyFont="1" applyFill="1" applyBorder="1" applyAlignment="1"/>
    <xf numFmtId="0" fontId="1" fillId="0" borderId="2" xfId="4" applyFont="1" applyFill="1" applyBorder="1" applyAlignment="1"/>
    <xf numFmtId="0" fontId="1" fillId="0" borderId="6" xfId="4" applyFont="1" applyFill="1" applyBorder="1" applyAlignment="1"/>
    <xf numFmtId="0" fontId="6" fillId="0" borderId="7" xfId="0" applyFont="1" applyBorder="1" applyAlignment="1">
      <alignment horizontal="left" wrapText="1"/>
    </xf>
    <xf numFmtId="0" fontId="20" fillId="0" borderId="7" xfId="0" applyFont="1" applyBorder="1" applyAlignment="1">
      <alignment horizontal="left" wrapText="1"/>
    </xf>
    <xf numFmtId="0" fontId="8" fillId="0" borderId="19" xfId="0" applyFont="1" applyBorder="1" applyAlignment="1">
      <alignment horizontal="left" wrapText="1"/>
    </xf>
    <xf numFmtId="0" fontId="6" fillId="0" borderId="10" xfId="0" applyFont="1" applyBorder="1" applyAlignment="1">
      <alignment horizontal="left" wrapText="1"/>
    </xf>
    <xf numFmtId="0" fontId="8" fillId="0" borderId="2" xfId="0" applyFont="1" applyFill="1" applyBorder="1" applyAlignment="1">
      <alignment horizontal="left" wrapText="1"/>
    </xf>
    <xf numFmtId="2" fontId="8" fillId="2" borderId="26" xfId="4" applyNumberFormat="1" applyFont="1" applyFill="1" applyBorder="1" applyAlignment="1">
      <alignment horizontal="right"/>
    </xf>
    <xf numFmtId="0" fontId="20" fillId="0" borderId="2" xfId="0" applyFont="1" applyBorder="1" applyAlignment="1">
      <alignment horizontal="right" wrapText="1"/>
    </xf>
    <xf numFmtId="0" fontId="20" fillId="0" borderId="13" xfId="0" applyFont="1" applyBorder="1" applyAlignment="1">
      <alignment horizontal="center" wrapText="1"/>
    </xf>
    <xf numFmtId="0" fontId="8" fillId="0" borderId="14" xfId="4" applyFont="1" applyFill="1" applyBorder="1" applyAlignment="1" applyProtection="1">
      <alignment horizontal="center" wrapText="1"/>
      <protection locked="0"/>
    </xf>
    <xf numFmtId="0" fontId="8" fillId="0" borderId="8" xfId="4" applyFont="1" applyFill="1" applyBorder="1" applyAlignment="1" applyProtection="1">
      <alignment horizontal="center" wrapText="1"/>
      <protection locked="0"/>
    </xf>
    <xf numFmtId="2" fontId="20" fillId="0" borderId="2" xfId="0" applyNumberFormat="1" applyFont="1" applyBorder="1" applyAlignment="1">
      <alignment horizontal="center" wrapText="1"/>
    </xf>
    <xf numFmtId="0" fontId="11" fillId="0" borderId="57" xfId="0" applyFont="1" applyBorder="1" applyAlignment="1">
      <alignment horizontal="center"/>
    </xf>
    <xf numFmtId="0" fontId="27" fillId="0" borderId="61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wrapText="1"/>
    </xf>
    <xf numFmtId="0" fontId="8" fillId="0" borderId="29" xfId="0" applyFont="1" applyFill="1" applyBorder="1" applyAlignment="1">
      <alignment horizontal="left" wrapText="1"/>
    </xf>
    <xf numFmtId="2" fontId="8" fillId="2" borderId="25" xfId="4" applyNumberFormat="1" applyFont="1" applyFill="1" applyBorder="1" applyAlignment="1">
      <alignment horizontal="center"/>
    </xf>
    <xf numFmtId="0" fontId="8" fillId="0" borderId="29" xfId="0" applyFont="1" applyFill="1" applyBorder="1" applyAlignment="1">
      <alignment horizontal="center" wrapText="1"/>
    </xf>
    <xf numFmtId="2" fontId="20" fillId="0" borderId="49" xfId="0" applyNumberFormat="1" applyFont="1" applyBorder="1" applyAlignment="1">
      <alignment horizontal="center"/>
    </xf>
    <xf numFmtId="2" fontId="20" fillId="0" borderId="28" xfId="0" applyNumberFormat="1" applyFont="1" applyBorder="1" applyAlignment="1">
      <alignment horizontal="center"/>
    </xf>
    <xf numFmtId="2" fontId="20" fillId="0" borderId="33" xfId="0" applyNumberFormat="1" applyFont="1" applyBorder="1" applyAlignment="1">
      <alignment horizontal="center"/>
    </xf>
    <xf numFmtId="2" fontId="20" fillId="0" borderId="34" xfId="0" applyNumberFormat="1" applyFont="1" applyBorder="1" applyAlignment="1">
      <alignment horizontal="center"/>
    </xf>
    <xf numFmtId="2" fontId="20" fillId="0" borderId="47" xfId="0" applyNumberFormat="1" applyFont="1" applyBorder="1" applyAlignment="1">
      <alignment horizontal="center"/>
    </xf>
    <xf numFmtId="2" fontId="20" fillId="0" borderId="27" xfId="0" applyNumberFormat="1" applyFont="1" applyBorder="1" applyAlignment="1">
      <alignment horizontal="center"/>
    </xf>
    <xf numFmtId="2" fontId="8" fillId="0" borderId="4" xfId="0" applyNumberFormat="1" applyFont="1" applyFill="1" applyBorder="1" applyAlignment="1">
      <alignment horizontal="right" vertical="center" wrapText="1"/>
    </xf>
    <xf numFmtId="2" fontId="11" fillId="0" borderId="0" xfId="0" applyNumberFormat="1" applyFont="1"/>
    <xf numFmtId="0" fontId="0" fillId="0" borderId="13" xfId="0" applyBorder="1"/>
    <xf numFmtId="0" fontId="20" fillId="0" borderId="65" xfId="0" applyFont="1" applyBorder="1" applyAlignment="1">
      <alignment horizontal="left" wrapText="1"/>
    </xf>
    <xf numFmtId="0" fontId="20" fillId="0" borderId="56" xfId="0" applyFont="1" applyBorder="1" applyAlignment="1">
      <alignment horizontal="right" wrapText="1"/>
    </xf>
    <xf numFmtId="2" fontId="20" fillId="0" borderId="2" xfId="0" applyNumberFormat="1" applyFont="1" applyBorder="1" applyAlignment="1">
      <alignment horizontal="right" wrapText="1"/>
    </xf>
    <xf numFmtId="0" fontId="20" fillId="0" borderId="29" xfId="0" applyFont="1" applyBorder="1" applyAlignment="1">
      <alignment horizontal="right" wrapText="1"/>
    </xf>
    <xf numFmtId="0" fontId="8" fillId="2" borderId="29" xfId="0" applyFont="1" applyFill="1" applyBorder="1" applyAlignment="1">
      <alignment horizontal="right"/>
    </xf>
    <xf numFmtId="0" fontId="6" fillId="2" borderId="29" xfId="0" applyFont="1" applyFill="1" applyBorder="1" applyAlignment="1">
      <alignment horizontal="right" vertical="center"/>
    </xf>
  </cellXfs>
  <cellStyles count="30">
    <cellStyle name="Excel Built-in Normal" xfId="1"/>
    <cellStyle name="Excel Built-in Normal 1" xfId="6"/>
    <cellStyle name="Excel Built-in Normal 2" xfId="2"/>
    <cellStyle name="TableStyleLight1" xfId="5"/>
    <cellStyle name="Денежный 2" xfId="25"/>
    <cellStyle name="Обычный" xfId="0" builtinId="0"/>
    <cellStyle name="Обычный 2" xfId="7"/>
    <cellStyle name="Обычный 2 2" xfId="8"/>
    <cellStyle name="Обычный 2 2 2" xfId="19"/>
    <cellStyle name="Обычный 2 2 3" xfId="22"/>
    <cellStyle name="Обычный 2 2 4" xfId="14"/>
    <cellStyle name="Обычный 2 3" xfId="10"/>
    <cellStyle name="Обычный 2 3 2" xfId="23"/>
    <cellStyle name="Обычный 2 3 3" xfId="18"/>
    <cellStyle name="Обычный 2 4" xfId="12"/>
    <cellStyle name="Обычный 3" xfId="4"/>
    <cellStyle name="Обычный 3 2" xfId="20"/>
    <cellStyle name="Обычный 3 2 2" xfId="26"/>
    <cellStyle name="Обычный 3 3" xfId="24"/>
    <cellStyle name="Обычный 3 4" xfId="13"/>
    <cellStyle name="Обычный 4" xfId="3"/>
    <cellStyle name="Обычный 4 2" xfId="9"/>
    <cellStyle name="Обычный 4 2 2" xfId="28"/>
    <cellStyle name="Обычный 4 3" xfId="27"/>
    <cellStyle name="Обычный 4 4" xfId="15"/>
    <cellStyle name="Обычный 5" xfId="11"/>
    <cellStyle name="Обычный 5 2" xfId="29"/>
    <cellStyle name="Обычный 5 3" xfId="16"/>
    <cellStyle name="Обычный 6" xfId="17"/>
    <cellStyle name="Обычный 7" xfId="21"/>
  </cellStyles>
  <dxfs count="30"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DDEBF7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</dxfs>
  <tableStyles count="0" defaultTableStyle="TableStyleMedium2" defaultPivotStyle="PivotStyleLight16"/>
  <colors>
    <mruColors>
      <color rgb="FFCCFF99"/>
      <color rgb="FFFFFF66"/>
      <color rgb="FFFF0066"/>
      <color rgb="FFFFCCCC"/>
      <color rgb="FFDDEBF7"/>
      <color rgb="FFA0A0A0"/>
      <color rgb="FFFF9408"/>
      <color rgb="FFFF66CC"/>
      <color rgb="FFCCECFF"/>
      <color rgb="FF6600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Обществознание </a:t>
            </a:r>
            <a:r>
              <a:rPr lang="ru-RU" baseline="0"/>
              <a:t> ОГЭ 2022</a:t>
            </a:r>
            <a:endParaRPr lang="ru-RU"/>
          </a:p>
        </c:rich>
      </c:tx>
      <c:layout>
        <c:manualLayout>
          <c:xMode val="edge"/>
          <c:yMode val="edge"/>
          <c:x val="2.2594617527836463E-2"/>
          <c:y val="1.95555897808911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3.5706339167538556E-2"/>
          <c:y val="9.4672671817057852E-2"/>
          <c:w val="0.95448316721298754"/>
          <c:h val="0.60581216528343795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'Общест-9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50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МБОУ СШ № 72 </c:v>
                </c:pt>
                <c:pt idx="53">
                  <c:v>МБОУ СШ № 73</c:v>
                </c:pt>
                <c:pt idx="54">
                  <c:v>МБОУ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СВЕРДЛОВСКИЙ РАЙОН</c:v>
                </c:pt>
                <c:pt idx="60">
                  <c:v>МАОУ Гимназия №14</c:v>
                </c:pt>
                <c:pt idx="61">
                  <c:v>МАОУ Лицей № 9 "Лидер"</c:v>
                </c:pt>
                <c:pt idx="62">
                  <c:v>МБОУ СШ № 6</c:v>
                </c:pt>
                <c:pt idx="63">
                  <c:v>МБОУ СШ № 17</c:v>
                </c:pt>
                <c:pt idx="64">
                  <c:v>МАОУ СШ № 23</c:v>
                </c:pt>
                <c:pt idx="65">
                  <c:v>МБОУ СШ № 34</c:v>
                </c:pt>
                <c:pt idx="66">
                  <c:v>МБОУ СШ № 42</c:v>
                </c:pt>
                <c:pt idx="67">
                  <c:v>МБОУ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МБОУ СШ № 78</c:v>
                </c:pt>
                <c:pt idx="71">
                  <c:v>МБОУ СШ № 93</c:v>
                </c:pt>
                <c:pt idx="72">
                  <c:v>МАОУ СШ № 137</c:v>
                </c:pt>
                <c:pt idx="73">
                  <c:v>МАОУ СШ № 158</c:v>
                </c:pt>
                <c:pt idx="74">
                  <c:v>СОВЕТСКИЙ РАЙОН</c:v>
                </c:pt>
                <c:pt idx="75">
                  <c:v>МБОУ СШ № 1</c:v>
                </c:pt>
                <c:pt idx="76">
                  <c:v>МБОУ СШ № 2</c:v>
                </c:pt>
                <c:pt idx="77">
                  <c:v>МБОУ СШ № 5</c:v>
                </c:pt>
                <c:pt idx="78">
                  <c:v>МБОУ СШ № 7</c:v>
                </c:pt>
                <c:pt idx="79">
                  <c:v>МБОУ СШ № 18</c:v>
                </c:pt>
                <c:pt idx="80">
                  <c:v>МБОУ СШ № 24</c:v>
                </c:pt>
                <c:pt idx="81">
                  <c:v>МБОУ СШ № 56</c:v>
                </c:pt>
                <c:pt idx="82">
                  <c:v>МБОУ СШ № 66</c:v>
                </c:pt>
                <c:pt idx="83">
                  <c:v>МБОУ СШ № 69</c:v>
                </c:pt>
                <c:pt idx="84">
                  <c:v>МБОУ СШ № 85</c:v>
                </c:pt>
                <c:pt idx="85">
                  <c:v>МБОУ СШ № 91</c:v>
                </c:pt>
                <c:pt idx="86">
                  <c:v>МБОУ СШ № 98</c:v>
                </c:pt>
                <c:pt idx="87">
                  <c:v>МБОУ СШ № 108</c:v>
                </c:pt>
                <c:pt idx="88">
                  <c:v>МБОУ СШ № 115</c:v>
                </c:pt>
                <c:pt idx="89">
                  <c:v>МБОУ СШ № 121</c:v>
                </c:pt>
                <c:pt idx="90">
                  <c:v>МБОУ СШ № 129</c:v>
                </c:pt>
                <c:pt idx="91">
                  <c:v>МБОУ СШ № 134</c:v>
                </c:pt>
                <c:pt idx="92">
                  <c:v>МБОУ СШ № 139</c:v>
                </c:pt>
                <c:pt idx="93">
                  <c:v>МБОУ СШ № 141</c:v>
                </c:pt>
                <c:pt idx="94">
                  <c:v>МБОУ СШ № 143</c:v>
                </c:pt>
                <c:pt idx="95">
                  <c:v>МБОУ СШ № 144</c:v>
                </c:pt>
                <c:pt idx="96">
                  <c:v>МБОУ СШ № 145</c:v>
                </c:pt>
                <c:pt idx="97">
                  <c:v>МБОУ СШ № 147</c:v>
                </c:pt>
                <c:pt idx="98">
                  <c:v>МБОУ СШ № 149</c:v>
                </c:pt>
                <c:pt idx="99">
                  <c:v>МБОУ СШ № 150</c:v>
                </c:pt>
                <c:pt idx="100">
                  <c:v>МАОУ СШ № 151</c:v>
                </c:pt>
                <c:pt idx="101">
                  <c:v>МБОУ СШ № 152</c:v>
                </c:pt>
                <c:pt idx="102">
                  <c:v>МБОУ СШ № 154</c:v>
                </c:pt>
                <c:pt idx="103">
                  <c:v>МБОУ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Комплекс "Покровский"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'Общест-9 диаграмма по районам'!$E$5:$E$119</c:f>
              <c:numCache>
                <c:formatCode>Основной</c:formatCode>
                <c:ptCount val="115"/>
                <c:pt idx="0">
                  <c:v>3.58</c:v>
                </c:pt>
                <c:pt idx="1">
                  <c:v>3.58</c:v>
                </c:pt>
                <c:pt idx="2">
                  <c:v>3.58</c:v>
                </c:pt>
                <c:pt idx="3">
                  <c:v>3.58</c:v>
                </c:pt>
                <c:pt idx="4">
                  <c:v>3.58</c:v>
                </c:pt>
                <c:pt idx="5">
                  <c:v>3.58</c:v>
                </c:pt>
                <c:pt idx="6">
                  <c:v>3.58</c:v>
                </c:pt>
                <c:pt idx="7">
                  <c:v>3.58</c:v>
                </c:pt>
                <c:pt idx="8">
                  <c:v>3.58</c:v>
                </c:pt>
                <c:pt idx="9">
                  <c:v>3.58</c:v>
                </c:pt>
                <c:pt idx="10">
                  <c:v>3.58</c:v>
                </c:pt>
                <c:pt idx="11">
                  <c:v>3.58</c:v>
                </c:pt>
                <c:pt idx="12">
                  <c:v>3.58</c:v>
                </c:pt>
                <c:pt idx="13">
                  <c:v>3.58</c:v>
                </c:pt>
                <c:pt idx="14">
                  <c:v>3.58</c:v>
                </c:pt>
                <c:pt idx="15">
                  <c:v>3.58</c:v>
                </c:pt>
                <c:pt idx="16">
                  <c:v>3.58</c:v>
                </c:pt>
                <c:pt idx="17">
                  <c:v>3.58</c:v>
                </c:pt>
                <c:pt idx="18">
                  <c:v>3.58</c:v>
                </c:pt>
                <c:pt idx="19">
                  <c:v>3.58</c:v>
                </c:pt>
                <c:pt idx="20">
                  <c:v>3.58</c:v>
                </c:pt>
                <c:pt idx="21">
                  <c:v>3.58</c:v>
                </c:pt>
                <c:pt idx="22">
                  <c:v>3.58</c:v>
                </c:pt>
                <c:pt idx="23">
                  <c:v>3.58</c:v>
                </c:pt>
                <c:pt idx="24">
                  <c:v>3.58</c:v>
                </c:pt>
                <c:pt idx="25">
                  <c:v>3.58</c:v>
                </c:pt>
                <c:pt idx="26">
                  <c:v>3.58</c:v>
                </c:pt>
                <c:pt idx="27">
                  <c:v>3.58</c:v>
                </c:pt>
                <c:pt idx="28">
                  <c:v>3.58</c:v>
                </c:pt>
                <c:pt idx="29">
                  <c:v>3.58</c:v>
                </c:pt>
                <c:pt idx="30">
                  <c:v>3.58</c:v>
                </c:pt>
                <c:pt idx="31">
                  <c:v>3.58</c:v>
                </c:pt>
                <c:pt idx="32">
                  <c:v>3.58</c:v>
                </c:pt>
                <c:pt idx="33">
                  <c:v>3.58</c:v>
                </c:pt>
                <c:pt idx="34">
                  <c:v>3.58</c:v>
                </c:pt>
                <c:pt idx="35">
                  <c:v>3.58</c:v>
                </c:pt>
                <c:pt idx="36">
                  <c:v>3.58</c:v>
                </c:pt>
                <c:pt idx="37">
                  <c:v>3.58</c:v>
                </c:pt>
                <c:pt idx="38">
                  <c:v>3.58</c:v>
                </c:pt>
                <c:pt idx="39">
                  <c:v>3.58</c:v>
                </c:pt>
                <c:pt idx="40">
                  <c:v>3.58</c:v>
                </c:pt>
                <c:pt idx="41">
                  <c:v>3.58</c:v>
                </c:pt>
                <c:pt idx="42">
                  <c:v>3.58</c:v>
                </c:pt>
                <c:pt idx="43">
                  <c:v>3.58</c:v>
                </c:pt>
                <c:pt idx="44">
                  <c:v>3.58</c:v>
                </c:pt>
                <c:pt idx="45">
                  <c:v>3.58</c:v>
                </c:pt>
                <c:pt idx="46">
                  <c:v>3.58</c:v>
                </c:pt>
                <c:pt idx="47">
                  <c:v>3.58</c:v>
                </c:pt>
                <c:pt idx="48">
                  <c:v>3.58</c:v>
                </c:pt>
                <c:pt idx="49">
                  <c:v>3.58</c:v>
                </c:pt>
                <c:pt idx="50">
                  <c:v>3.58</c:v>
                </c:pt>
                <c:pt idx="51">
                  <c:v>3.58</c:v>
                </c:pt>
                <c:pt idx="52">
                  <c:v>3.58</c:v>
                </c:pt>
                <c:pt idx="53">
                  <c:v>3.58</c:v>
                </c:pt>
                <c:pt idx="54">
                  <c:v>3.58</c:v>
                </c:pt>
                <c:pt idx="55">
                  <c:v>3.58</c:v>
                </c:pt>
                <c:pt idx="56">
                  <c:v>3.58</c:v>
                </c:pt>
                <c:pt idx="57">
                  <c:v>3.58</c:v>
                </c:pt>
                <c:pt idx="58">
                  <c:v>3.58</c:v>
                </c:pt>
                <c:pt idx="59">
                  <c:v>3.58</c:v>
                </c:pt>
                <c:pt idx="60">
                  <c:v>3.58</c:v>
                </c:pt>
                <c:pt idx="61">
                  <c:v>3.58</c:v>
                </c:pt>
                <c:pt idx="62">
                  <c:v>3.58</c:v>
                </c:pt>
                <c:pt idx="63">
                  <c:v>3.58</c:v>
                </c:pt>
                <c:pt idx="64">
                  <c:v>3.58</c:v>
                </c:pt>
                <c:pt idx="65">
                  <c:v>3.58</c:v>
                </c:pt>
                <c:pt idx="66">
                  <c:v>3.58</c:v>
                </c:pt>
                <c:pt idx="67">
                  <c:v>3.58</c:v>
                </c:pt>
                <c:pt idx="68">
                  <c:v>3.58</c:v>
                </c:pt>
                <c:pt idx="69">
                  <c:v>3.58</c:v>
                </c:pt>
                <c:pt idx="70">
                  <c:v>3.58</c:v>
                </c:pt>
                <c:pt idx="71">
                  <c:v>3.58</c:v>
                </c:pt>
                <c:pt idx="72">
                  <c:v>3.58</c:v>
                </c:pt>
                <c:pt idx="73">
                  <c:v>3.58</c:v>
                </c:pt>
                <c:pt idx="74">
                  <c:v>3.58</c:v>
                </c:pt>
                <c:pt idx="75">
                  <c:v>3.58</c:v>
                </c:pt>
                <c:pt idx="76">
                  <c:v>3.58</c:v>
                </c:pt>
                <c:pt idx="77">
                  <c:v>3.58</c:v>
                </c:pt>
                <c:pt idx="78">
                  <c:v>3.58</c:v>
                </c:pt>
                <c:pt idx="79">
                  <c:v>3.58</c:v>
                </c:pt>
                <c:pt idx="80">
                  <c:v>3.58</c:v>
                </c:pt>
                <c:pt idx="81">
                  <c:v>3.58</c:v>
                </c:pt>
                <c:pt idx="82">
                  <c:v>3.58</c:v>
                </c:pt>
                <c:pt idx="83">
                  <c:v>3.58</c:v>
                </c:pt>
                <c:pt idx="84">
                  <c:v>3.58</c:v>
                </c:pt>
                <c:pt idx="85">
                  <c:v>3.58</c:v>
                </c:pt>
                <c:pt idx="86">
                  <c:v>3.58</c:v>
                </c:pt>
                <c:pt idx="87">
                  <c:v>3.58</c:v>
                </c:pt>
                <c:pt idx="88">
                  <c:v>3.58</c:v>
                </c:pt>
                <c:pt idx="89">
                  <c:v>3.58</c:v>
                </c:pt>
                <c:pt idx="90">
                  <c:v>3.58</c:v>
                </c:pt>
                <c:pt idx="91">
                  <c:v>3.58</c:v>
                </c:pt>
                <c:pt idx="92">
                  <c:v>3.58</c:v>
                </c:pt>
                <c:pt idx="93">
                  <c:v>3.58</c:v>
                </c:pt>
                <c:pt idx="94">
                  <c:v>3.58</c:v>
                </c:pt>
                <c:pt idx="95">
                  <c:v>3.58</c:v>
                </c:pt>
                <c:pt idx="96">
                  <c:v>3.58</c:v>
                </c:pt>
                <c:pt idx="97">
                  <c:v>3.58</c:v>
                </c:pt>
                <c:pt idx="98">
                  <c:v>3.58</c:v>
                </c:pt>
                <c:pt idx="99">
                  <c:v>3.58</c:v>
                </c:pt>
                <c:pt idx="100">
                  <c:v>3.58</c:v>
                </c:pt>
                <c:pt idx="101">
                  <c:v>3.58</c:v>
                </c:pt>
                <c:pt idx="102">
                  <c:v>3.58</c:v>
                </c:pt>
                <c:pt idx="103">
                  <c:v>3.58</c:v>
                </c:pt>
                <c:pt idx="104">
                  <c:v>3.58</c:v>
                </c:pt>
                <c:pt idx="105">
                  <c:v>3.58</c:v>
                </c:pt>
                <c:pt idx="106">
                  <c:v>3.58</c:v>
                </c:pt>
                <c:pt idx="107">
                  <c:v>3.58</c:v>
                </c:pt>
                <c:pt idx="108">
                  <c:v>3.58</c:v>
                </c:pt>
                <c:pt idx="109">
                  <c:v>3.58</c:v>
                </c:pt>
                <c:pt idx="110">
                  <c:v>3.58</c:v>
                </c:pt>
                <c:pt idx="111">
                  <c:v>3.58</c:v>
                </c:pt>
                <c:pt idx="112">
                  <c:v>3.58</c:v>
                </c:pt>
                <c:pt idx="113">
                  <c:v>3.58</c:v>
                </c:pt>
                <c:pt idx="114">
                  <c:v>3.58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'Общест-9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50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МБОУ СШ № 72 </c:v>
                </c:pt>
                <c:pt idx="53">
                  <c:v>МБОУ СШ № 73</c:v>
                </c:pt>
                <c:pt idx="54">
                  <c:v>МБОУ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СВЕРДЛОВСКИЙ РАЙОН</c:v>
                </c:pt>
                <c:pt idx="60">
                  <c:v>МАОУ Гимназия №14</c:v>
                </c:pt>
                <c:pt idx="61">
                  <c:v>МАОУ Лицей № 9 "Лидер"</c:v>
                </c:pt>
                <c:pt idx="62">
                  <c:v>МБОУ СШ № 6</c:v>
                </c:pt>
                <c:pt idx="63">
                  <c:v>МБОУ СШ № 17</c:v>
                </c:pt>
                <c:pt idx="64">
                  <c:v>МАОУ СШ № 23</c:v>
                </c:pt>
                <c:pt idx="65">
                  <c:v>МБОУ СШ № 34</c:v>
                </c:pt>
                <c:pt idx="66">
                  <c:v>МБОУ СШ № 42</c:v>
                </c:pt>
                <c:pt idx="67">
                  <c:v>МБОУ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МБОУ СШ № 78</c:v>
                </c:pt>
                <c:pt idx="71">
                  <c:v>МБОУ СШ № 93</c:v>
                </c:pt>
                <c:pt idx="72">
                  <c:v>МАОУ СШ № 137</c:v>
                </c:pt>
                <c:pt idx="73">
                  <c:v>МАОУ СШ № 158</c:v>
                </c:pt>
                <c:pt idx="74">
                  <c:v>СОВЕТСКИЙ РАЙОН</c:v>
                </c:pt>
                <c:pt idx="75">
                  <c:v>МБОУ СШ № 1</c:v>
                </c:pt>
                <c:pt idx="76">
                  <c:v>МБОУ СШ № 2</c:v>
                </c:pt>
                <c:pt idx="77">
                  <c:v>МБОУ СШ № 5</c:v>
                </c:pt>
                <c:pt idx="78">
                  <c:v>МБОУ СШ № 7</c:v>
                </c:pt>
                <c:pt idx="79">
                  <c:v>МБОУ СШ № 18</c:v>
                </c:pt>
                <c:pt idx="80">
                  <c:v>МБОУ СШ № 24</c:v>
                </c:pt>
                <c:pt idx="81">
                  <c:v>МБОУ СШ № 56</c:v>
                </c:pt>
                <c:pt idx="82">
                  <c:v>МБОУ СШ № 66</c:v>
                </c:pt>
                <c:pt idx="83">
                  <c:v>МБОУ СШ № 69</c:v>
                </c:pt>
                <c:pt idx="84">
                  <c:v>МБОУ СШ № 85</c:v>
                </c:pt>
                <c:pt idx="85">
                  <c:v>МБОУ СШ № 91</c:v>
                </c:pt>
                <c:pt idx="86">
                  <c:v>МБОУ СШ № 98</c:v>
                </c:pt>
                <c:pt idx="87">
                  <c:v>МБОУ СШ № 108</c:v>
                </c:pt>
                <c:pt idx="88">
                  <c:v>МБОУ СШ № 115</c:v>
                </c:pt>
                <c:pt idx="89">
                  <c:v>МБОУ СШ № 121</c:v>
                </c:pt>
                <c:pt idx="90">
                  <c:v>МБОУ СШ № 129</c:v>
                </c:pt>
                <c:pt idx="91">
                  <c:v>МБОУ СШ № 134</c:v>
                </c:pt>
                <c:pt idx="92">
                  <c:v>МБОУ СШ № 139</c:v>
                </c:pt>
                <c:pt idx="93">
                  <c:v>МБОУ СШ № 141</c:v>
                </c:pt>
                <c:pt idx="94">
                  <c:v>МБОУ СШ № 143</c:v>
                </c:pt>
                <c:pt idx="95">
                  <c:v>МБОУ СШ № 144</c:v>
                </c:pt>
                <c:pt idx="96">
                  <c:v>МБОУ СШ № 145</c:v>
                </c:pt>
                <c:pt idx="97">
                  <c:v>МБОУ СШ № 147</c:v>
                </c:pt>
                <c:pt idx="98">
                  <c:v>МБОУ СШ № 149</c:v>
                </c:pt>
                <c:pt idx="99">
                  <c:v>МБОУ СШ № 150</c:v>
                </c:pt>
                <c:pt idx="100">
                  <c:v>МАОУ СШ № 151</c:v>
                </c:pt>
                <c:pt idx="101">
                  <c:v>МБОУ СШ № 152</c:v>
                </c:pt>
                <c:pt idx="102">
                  <c:v>МБОУ СШ № 154</c:v>
                </c:pt>
                <c:pt idx="103">
                  <c:v>МБОУ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Комплекс "Покровский"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'Общест-9 диаграмма по районам'!$D$5:$D$119</c:f>
              <c:numCache>
                <c:formatCode>0,00</c:formatCode>
                <c:ptCount val="115"/>
                <c:pt idx="0">
                  <c:v>3.6615023669383633</c:v>
                </c:pt>
                <c:pt idx="1">
                  <c:v>3.5833333333333335</c:v>
                </c:pt>
                <c:pt idx="2">
                  <c:v>3.6964285714285716</c:v>
                </c:pt>
                <c:pt idx="3">
                  <c:v>3.8571428571428572</c:v>
                </c:pt>
                <c:pt idx="4">
                  <c:v>3.6097560975609757</c:v>
                </c:pt>
                <c:pt idx="5">
                  <c:v>3.4857142857142858</c:v>
                </c:pt>
                <c:pt idx="6">
                  <c:v>4.0238095238095237</c:v>
                </c:pt>
                <c:pt idx="7">
                  <c:v>3.6315789473684212</c:v>
                </c:pt>
                <c:pt idx="8">
                  <c:v>3.4042553191489362</c:v>
                </c:pt>
                <c:pt idx="9">
                  <c:v>3.6125639148098059</c:v>
                </c:pt>
                <c:pt idx="10">
                  <c:v>3.6911764705882355</c:v>
                </c:pt>
                <c:pt idx="11">
                  <c:v>3.6486486486486487</c:v>
                </c:pt>
                <c:pt idx="12">
                  <c:v>3.8961038961038961</c:v>
                </c:pt>
                <c:pt idx="13">
                  <c:v>3.8539325842696628</c:v>
                </c:pt>
                <c:pt idx="14">
                  <c:v>3.7333333333333334</c:v>
                </c:pt>
                <c:pt idx="15">
                  <c:v>3.5510204081632653</c:v>
                </c:pt>
                <c:pt idx="16">
                  <c:v>3.6481481481481484</c:v>
                </c:pt>
                <c:pt idx="17">
                  <c:v>3.52</c:v>
                </c:pt>
                <c:pt idx="18">
                  <c:v>3.5319148936170213</c:v>
                </c:pt>
                <c:pt idx="19">
                  <c:v>3.2926829268292681</c:v>
                </c:pt>
                <c:pt idx="20">
                  <c:v>3.6153846153846154</c:v>
                </c:pt>
                <c:pt idx="21">
                  <c:v>3.3684210526315788</c:v>
                </c:pt>
                <c:pt idx="22">
                  <c:v>3.5224877040320637</c:v>
                </c:pt>
                <c:pt idx="23">
                  <c:v>3.7023809523809526</c:v>
                </c:pt>
                <c:pt idx="24">
                  <c:v>3.8627450980392157</c:v>
                </c:pt>
                <c:pt idx="25">
                  <c:v>3.8644067796610169</c:v>
                </c:pt>
                <c:pt idx="26">
                  <c:v>3.737704918032787</c:v>
                </c:pt>
                <c:pt idx="27">
                  <c:v>3.62</c:v>
                </c:pt>
                <c:pt idx="28">
                  <c:v>3.32</c:v>
                </c:pt>
                <c:pt idx="29">
                  <c:v>3.7307692307692308</c:v>
                </c:pt>
                <c:pt idx="30">
                  <c:v>3.3636363636363638</c:v>
                </c:pt>
                <c:pt idx="31">
                  <c:v>3.2830188679245285</c:v>
                </c:pt>
                <c:pt idx="32">
                  <c:v>3.1304347826086958</c:v>
                </c:pt>
                <c:pt idx="33">
                  <c:v>3.3653846153846154</c:v>
                </c:pt>
                <c:pt idx="34">
                  <c:v>3.7941176470588234</c:v>
                </c:pt>
                <c:pt idx="35">
                  <c:v>3.2708333333333335</c:v>
                </c:pt>
                <c:pt idx="36">
                  <c:v>3.3333333333333335</c:v>
                </c:pt>
                <c:pt idx="37">
                  <c:v>3.6</c:v>
                </c:pt>
                <c:pt idx="38">
                  <c:v>3.4545454545454546</c:v>
                </c:pt>
                <c:pt idx="39">
                  <c:v>3.4489795918367347</c:v>
                </c:pt>
                <c:pt idx="40">
                  <c:v>3.6052464526672563</c:v>
                </c:pt>
                <c:pt idx="41">
                  <c:v>3.9368421052631577</c:v>
                </c:pt>
                <c:pt idx="42">
                  <c:v>3.9666666666666668</c:v>
                </c:pt>
                <c:pt idx="43">
                  <c:v>3.86046511627907</c:v>
                </c:pt>
                <c:pt idx="44">
                  <c:v>3.8846153846153846</c:v>
                </c:pt>
                <c:pt idx="45">
                  <c:v>3.9358974358974357</c:v>
                </c:pt>
                <c:pt idx="46">
                  <c:v>4</c:v>
                </c:pt>
                <c:pt idx="47">
                  <c:v>3.5</c:v>
                </c:pt>
                <c:pt idx="48">
                  <c:v>3.5</c:v>
                </c:pt>
                <c:pt idx="49">
                  <c:v>3.8</c:v>
                </c:pt>
                <c:pt idx="50">
                  <c:v>3.0882352941176472</c:v>
                </c:pt>
                <c:pt idx="51">
                  <c:v>3.2</c:v>
                </c:pt>
                <c:pt idx="52">
                  <c:v>3.5588235294117645</c:v>
                </c:pt>
                <c:pt idx="53">
                  <c:v>3.3333333333333335</c:v>
                </c:pt>
                <c:pt idx="54">
                  <c:v>3.3409090909090908</c:v>
                </c:pt>
                <c:pt idx="55">
                  <c:v>3.2444444444444445</c:v>
                </c:pt>
                <c:pt idx="56">
                  <c:v>3.5142857142857142</c:v>
                </c:pt>
                <c:pt idx="57">
                  <c:v>3.7049180327868854</c:v>
                </c:pt>
                <c:pt idx="58">
                  <c:v>3.5249999999999999</c:v>
                </c:pt>
                <c:pt idx="59">
                  <c:v>3.669540953851997</c:v>
                </c:pt>
                <c:pt idx="60">
                  <c:v>3.7777777777777777</c:v>
                </c:pt>
                <c:pt idx="61">
                  <c:v>3.8222222222222224</c:v>
                </c:pt>
                <c:pt idx="62">
                  <c:v>3.7745098039215685</c:v>
                </c:pt>
                <c:pt idx="63">
                  <c:v>3.7333333333333334</c:v>
                </c:pt>
                <c:pt idx="64">
                  <c:v>3.6666666666666665</c:v>
                </c:pt>
                <c:pt idx="65">
                  <c:v>3.5555555555555554</c:v>
                </c:pt>
                <c:pt idx="66">
                  <c:v>3.8409090909090908</c:v>
                </c:pt>
                <c:pt idx="67">
                  <c:v>3.4883720930232558</c:v>
                </c:pt>
                <c:pt idx="68">
                  <c:v>3.5333333333333332</c:v>
                </c:pt>
                <c:pt idx="69">
                  <c:v>3.6027397260273974</c:v>
                </c:pt>
                <c:pt idx="70">
                  <c:v>3.5</c:v>
                </c:pt>
                <c:pt idx="71">
                  <c:v>3.76</c:v>
                </c:pt>
                <c:pt idx="72">
                  <c:v>3.6962025316455698</c:v>
                </c:pt>
                <c:pt idx="73">
                  <c:v>3.6219512195121952</c:v>
                </c:pt>
                <c:pt idx="74">
                  <c:v>3.4273300415444532</c:v>
                </c:pt>
                <c:pt idx="75">
                  <c:v>3.3823529411764706</c:v>
                </c:pt>
                <c:pt idx="76">
                  <c:v>3.5</c:v>
                </c:pt>
                <c:pt idx="77">
                  <c:v>3.403225806451613</c:v>
                </c:pt>
                <c:pt idx="78">
                  <c:v>3.5492957746478875</c:v>
                </c:pt>
                <c:pt idx="79">
                  <c:v>3.46875</c:v>
                </c:pt>
                <c:pt idx="80">
                  <c:v>3.2857142857142856</c:v>
                </c:pt>
                <c:pt idx="81">
                  <c:v>3.5882352941176472</c:v>
                </c:pt>
                <c:pt idx="82">
                  <c:v>3.1333333333333333</c:v>
                </c:pt>
                <c:pt idx="83">
                  <c:v>2.7076923076923078</c:v>
                </c:pt>
                <c:pt idx="84">
                  <c:v>3.66</c:v>
                </c:pt>
                <c:pt idx="85">
                  <c:v>3.4901960784313726</c:v>
                </c:pt>
                <c:pt idx="86">
                  <c:v>3.5636363636363635</c:v>
                </c:pt>
                <c:pt idx="87">
                  <c:v>3.3425925925925926</c:v>
                </c:pt>
                <c:pt idx="88">
                  <c:v>3.5135135135135136</c:v>
                </c:pt>
                <c:pt idx="89">
                  <c:v>3.0476190476190474</c:v>
                </c:pt>
                <c:pt idx="90">
                  <c:v>3.0169491525423728</c:v>
                </c:pt>
                <c:pt idx="91">
                  <c:v>3.1707317073170733</c:v>
                </c:pt>
                <c:pt idx="92">
                  <c:v>3.5909090909090908</c:v>
                </c:pt>
                <c:pt idx="93">
                  <c:v>3.5</c:v>
                </c:pt>
                <c:pt idx="94">
                  <c:v>3.5704225352112675</c:v>
                </c:pt>
                <c:pt idx="95">
                  <c:v>3.4642857142857144</c:v>
                </c:pt>
                <c:pt idx="96">
                  <c:v>3.5764705882352943</c:v>
                </c:pt>
                <c:pt idx="97">
                  <c:v>3.0151515151515151</c:v>
                </c:pt>
                <c:pt idx="98">
                  <c:v>3.8134328358208953</c:v>
                </c:pt>
                <c:pt idx="99">
                  <c:v>3.3095238095238093</c:v>
                </c:pt>
                <c:pt idx="100">
                  <c:v>3.8260869565217392</c:v>
                </c:pt>
                <c:pt idx="101">
                  <c:v>3.8314606741573032</c:v>
                </c:pt>
                <c:pt idx="102">
                  <c:v>3.8571428571428572</c:v>
                </c:pt>
                <c:pt idx="103">
                  <c:v>3.0823529411764707</c:v>
                </c:pt>
                <c:pt idx="104">
                  <c:v>3.5588235294117645</c:v>
                </c:pt>
                <c:pt idx="105">
                  <c:v>3.7491544991544989</c:v>
                </c:pt>
                <c:pt idx="106">
                  <c:v>4.083333333333333</c:v>
                </c:pt>
                <c:pt idx="107">
                  <c:v>3.9047619047619047</c:v>
                </c:pt>
                <c:pt idx="108">
                  <c:v>4.0714285714285712</c:v>
                </c:pt>
                <c:pt idx="109">
                  <c:v>3.5769230769230771</c:v>
                </c:pt>
                <c:pt idx="110">
                  <c:v>4</c:v>
                </c:pt>
                <c:pt idx="111">
                  <c:v>3.5454545454545454</c:v>
                </c:pt>
                <c:pt idx="112">
                  <c:v>3.5714285714285716</c:v>
                </c:pt>
                <c:pt idx="113">
                  <c:v>3.6081081081081079</c:v>
                </c:pt>
                <c:pt idx="114">
                  <c:v>3.3809523809523809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493312"/>
        <c:axId val="90494848"/>
      </c:lineChart>
      <c:catAx>
        <c:axId val="904933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494848"/>
        <c:crosses val="autoZero"/>
        <c:auto val="1"/>
        <c:lblAlgn val="ctr"/>
        <c:lblOffset val="100"/>
        <c:noMultiLvlLbl val="0"/>
      </c:catAx>
      <c:valAx>
        <c:axId val="90494848"/>
        <c:scaling>
          <c:orientation val="minMax"/>
          <c:max val="5"/>
          <c:min val="2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493312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281719781146221"/>
          <c:y val="1.5797390997767082E-2"/>
          <c:w val="0.65290833586931563"/>
          <c:h val="4.27556458004947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Обществознание </a:t>
            </a:r>
            <a:r>
              <a:rPr lang="ru-RU" baseline="0"/>
              <a:t> ОГЭ 2022</a:t>
            </a:r>
            <a:endParaRPr lang="ru-RU"/>
          </a:p>
        </c:rich>
      </c:tx>
      <c:layout>
        <c:manualLayout>
          <c:xMode val="edge"/>
          <c:yMode val="edge"/>
          <c:x val="2.4896655121182425E-2"/>
          <c:y val="1.95555897808911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578517039630066E-2"/>
          <c:y val="8.2143287644599966E-2"/>
          <c:w val="0.97701552434968286"/>
          <c:h val="0.56296310187408316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'Общест-9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19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Лицей № 28</c:v>
                </c:pt>
                <c:pt idx="6">
                  <c:v>МБОУ Гимназия № 8</c:v>
                </c:pt>
                <c:pt idx="7">
                  <c:v>МАОУ СШ № 12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10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МБОУ СШ № 46</c:v>
                </c:pt>
                <c:pt idx="16">
                  <c:v>МБОУ СШ № 90</c:v>
                </c:pt>
                <c:pt idx="17">
                  <c:v>МБОУ СШ № 8 "Созидание"</c:v>
                </c:pt>
                <c:pt idx="18">
                  <c:v>МБОУ СШ № 63</c:v>
                </c:pt>
                <c:pt idx="19">
                  <c:v>МАОУ СШ № 55</c:v>
                </c:pt>
                <c:pt idx="20">
                  <c:v>МБОУ СШ № 135</c:v>
                </c:pt>
                <c:pt idx="21">
                  <c:v>МБОУ СШ № 81</c:v>
                </c:pt>
                <c:pt idx="22">
                  <c:v>ЛЕНИНСКИЙ РАЙОН</c:v>
                </c:pt>
                <c:pt idx="23">
                  <c:v>МАОУ Гимназия № 11</c:v>
                </c:pt>
                <c:pt idx="24">
                  <c:v>МАОУ Гимназия № 15</c:v>
                </c:pt>
                <c:pt idx="25">
                  <c:v>МБОУ СШ № 64</c:v>
                </c:pt>
                <c:pt idx="26">
                  <c:v>МБОУ Лицей № 3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89</c:v>
                </c:pt>
                <c:pt idx="31">
                  <c:v>МБОУ СШ № 94</c:v>
                </c:pt>
                <c:pt idx="32">
                  <c:v>МАОУ СШ № 148</c:v>
                </c:pt>
                <c:pt idx="33">
                  <c:v>МБОУ СШ № 53</c:v>
                </c:pt>
                <c:pt idx="34">
                  <c:v>МБОУ СШ № 31</c:v>
                </c:pt>
                <c:pt idx="35">
                  <c:v>МБОУ СШ № 79</c:v>
                </c:pt>
                <c:pt idx="36">
                  <c:v>МБОУ СШ № 13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50</c:v>
                </c:pt>
                <c:pt idx="40">
                  <c:v>ОКТЯБРЬСКИЙ РАЙОН</c:v>
                </c:pt>
                <c:pt idx="41">
                  <c:v>МБОУ Лицей № 10</c:v>
                </c:pt>
                <c:pt idx="42">
                  <c:v>МБОУ Гимназия № 3</c:v>
                </c:pt>
                <c:pt idx="43">
                  <c:v>МАОУ "КУГ №1 - Универс"</c:v>
                </c:pt>
                <c:pt idx="44">
                  <c:v>МБОУ Лицей № 8</c:v>
                </c:pt>
                <c:pt idx="45">
                  <c:v>МАОУ Лицей № 1</c:v>
                </c:pt>
                <c:pt idx="46">
                  <c:v>МАОУ Гимназия № 13 "Академ"</c:v>
                </c:pt>
                <c:pt idx="47">
                  <c:v>МБОУ СШ № 30</c:v>
                </c:pt>
                <c:pt idx="48">
                  <c:v>МБОУ СШ № 99</c:v>
                </c:pt>
                <c:pt idx="49">
                  <c:v>МБОУ СШ № 72 </c:v>
                </c:pt>
                <c:pt idx="50">
                  <c:v>МБОУ СШ № 133 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82</c:v>
                </c:pt>
                <c:pt idx="55">
                  <c:v>МБОУ СШ № 73</c:v>
                </c:pt>
                <c:pt idx="56">
                  <c:v>МБОУ СШ № 84</c:v>
                </c:pt>
                <c:pt idx="57">
                  <c:v>МБОУ СШ № 39</c:v>
                </c:pt>
                <c:pt idx="58">
                  <c:v>МБОУ СШ № 36</c:v>
                </c:pt>
                <c:pt idx="59">
                  <c:v>СВЕРДЛОВСКИЙ РАЙОН</c:v>
                </c:pt>
                <c:pt idx="60">
                  <c:v>МБОУ СШ № 42</c:v>
                </c:pt>
                <c:pt idx="61">
                  <c:v>МАОУ Лицей № 9 "Лидер"</c:v>
                </c:pt>
                <c:pt idx="62">
                  <c:v>МАОУ Гимназия №14</c:v>
                </c:pt>
                <c:pt idx="63">
                  <c:v>МБОУ СШ № 6</c:v>
                </c:pt>
                <c:pt idx="64">
                  <c:v>МБОУ СШ № 93</c:v>
                </c:pt>
                <c:pt idx="65">
                  <c:v>МБОУ СШ № 17</c:v>
                </c:pt>
                <c:pt idx="66">
                  <c:v>МАОУ СШ № 137</c:v>
                </c:pt>
                <c:pt idx="67">
                  <c:v>МАОУ СШ № 23</c:v>
                </c:pt>
                <c:pt idx="68">
                  <c:v>МАОУ СШ № 158</c:v>
                </c:pt>
                <c:pt idx="69">
                  <c:v>МАОУ СШ № 76</c:v>
                </c:pt>
                <c:pt idx="70">
                  <c:v>МБОУ СШ № 34</c:v>
                </c:pt>
                <c:pt idx="71">
                  <c:v>МБОУ СШ № 62</c:v>
                </c:pt>
                <c:pt idx="72">
                  <c:v>МБОУ СШ № 78</c:v>
                </c:pt>
                <c:pt idx="73">
                  <c:v>МБОУ СШ № 45</c:v>
                </c:pt>
                <c:pt idx="74">
                  <c:v>СОВЕТСКИЙ РАЙОН</c:v>
                </c:pt>
                <c:pt idx="75">
                  <c:v>МБОУ СШ № 154</c:v>
                </c:pt>
                <c:pt idx="76">
                  <c:v>МАОУ СШ № 151</c:v>
                </c:pt>
                <c:pt idx="77">
                  <c:v>МБОУ СШ № 152</c:v>
                </c:pt>
                <c:pt idx="78">
                  <c:v>МБОУ СШ № 149</c:v>
                </c:pt>
                <c:pt idx="79">
                  <c:v>МБОУ СШ № 85</c:v>
                </c:pt>
                <c:pt idx="80">
                  <c:v>МБОУ СШ № 56</c:v>
                </c:pt>
                <c:pt idx="81">
                  <c:v>МБОУ СШ № 139</c:v>
                </c:pt>
                <c:pt idx="82">
                  <c:v>МБОУ СШ № 145</c:v>
                </c:pt>
                <c:pt idx="83">
                  <c:v>МБОУ СШ № 143</c:v>
                </c:pt>
                <c:pt idx="84">
                  <c:v>МБОУ СШ № 98</c:v>
                </c:pt>
                <c:pt idx="85">
                  <c:v>МАОУ СШ № 157</c:v>
                </c:pt>
                <c:pt idx="86">
                  <c:v>МБОУ СШ № 7</c:v>
                </c:pt>
                <c:pt idx="87">
                  <c:v>МБОУ СШ № 115</c:v>
                </c:pt>
                <c:pt idx="88">
                  <c:v>МБОУ СШ № 2</c:v>
                </c:pt>
                <c:pt idx="89">
                  <c:v>МБОУ СШ № 141</c:v>
                </c:pt>
                <c:pt idx="90">
                  <c:v>МБОУ СШ № 91</c:v>
                </c:pt>
                <c:pt idx="91">
                  <c:v>МБОУ СШ № 18</c:v>
                </c:pt>
                <c:pt idx="92">
                  <c:v>МБОУ СШ № 144</c:v>
                </c:pt>
                <c:pt idx="93">
                  <c:v>МБОУ СШ № 5</c:v>
                </c:pt>
                <c:pt idx="94">
                  <c:v>МБОУ СШ № 1</c:v>
                </c:pt>
                <c:pt idx="95">
                  <c:v>МБОУ СШ № 108</c:v>
                </c:pt>
                <c:pt idx="96">
                  <c:v>МБОУ СШ № 150</c:v>
                </c:pt>
                <c:pt idx="97">
                  <c:v>МБОУ СШ № 24</c:v>
                </c:pt>
                <c:pt idx="98">
                  <c:v>МБОУ СШ № 134</c:v>
                </c:pt>
                <c:pt idx="99">
                  <c:v>МБОУ СШ № 66</c:v>
                </c:pt>
                <c:pt idx="100">
                  <c:v>МБОУ СШ № 156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147</c:v>
                </c:pt>
                <c:pt idx="104">
                  <c:v>МБОУ СШ № 69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Лицей № 2</c:v>
                </c:pt>
                <c:pt idx="108">
                  <c:v>МБОУ СШ № 10</c:v>
                </c:pt>
                <c:pt idx="109">
                  <c:v>МБОУ Гимназия  № 16</c:v>
                </c:pt>
                <c:pt idx="110">
                  <c:v>МАОУ СШ Комплекс "Покровский"</c:v>
                </c:pt>
                <c:pt idx="111">
                  <c:v>МБОУ СШ № 4</c:v>
                </c:pt>
                <c:pt idx="112">
                  <c:v>МБОУ СШ № 51</c:v>
                </c:pt>
                <c:pt idx="113">
                  <c:v>МБОУ СШ № 27</c:v>
                </c:pt>
                <c:pt idx="114">
                  <c:v>МАОУ СШ № 155</c:v>
                </c:pt>
              </c:strCache>
            </c:strRef>
          </c:cat>
          <c:val>
            <c:numRef>
              <c:f>'Общест-9 диаграмма'!$E$5:$E$119</c:f>
              <c:numCache>
                <c:formatCode>0,00</c:formatCode>
                <c:ptCount val="115"/>
                <c:pt idx="0">
                  <c:v>3.58</c:v>
                </c:pt>
                <c:pt idx="1">
                  <c:v>3.58</c:v>
                </c:pt>
                <c:pt idx="2">
                  <c:v>3.58</c:v>
                </c:pt>
                <c:pt idx="3">
                  <c:v>3.58</c:v>
                </c:pt>
                <c:pt idx="4">
                  <c:v>3.58</c:v>
                </c:pt>
                <c:pt idx="5">
                  <c:v>3.58</c:v>
                </c:pt>
                <c:pt idx="6">
                  <c:v>3.58</c:v>
                </c:pt>
                <c:pt idx="7">
                  <c:v>3.58</c:v>
                </c:pt>
                <c:pt idx="8">
                  <c:v>3.58</c:v>
                </c:pt>
                <c:pt idx="9">
                  <c:v>3.58</c:v>
                </c:pt>
                <c:pt idx="10">
                  <c:v>3.58</c:v>
                </c:pt>
                <c:pt idx="11">
                  <c:v>3.58</c:v>
                </c:pt>
                <c:pt idx="12">
                  <c:v>3.58</c:v>
                </c:pt>
                <c:pt idx="13">
                  <c:v>3.58</c:v>
                </c:pt>
                <c:pt idx="14">
                  <c:v>3.58</c:v>
                </c:pt>
                <c:pt idx="15">
                  <c:v>3.58</c:v>
                </c:pt>
                <c:pt idx="16">
                  <c:v>3.58</c:v>
                </c:pt>
                <c:pt idx="17">
                  <c:v>3.58</c:v>
                </c:pt>
                <c:pt idx="18">
                  <c:v>3.58</c:v>
                </c:pt>
                <c:pt idx="19">
                  <c:v>3.58</c:v>
                </c:pt>
                <c:pt idx="20">
                  <c:v>3.58</c:v>
                </c:pt>
                <c:pt idx="21">
                  <c:v>3.58</c:v>
                </c:pt>
                <c:pt idx="22">
                  <c:v>3.58</c:v>
                </c:pt>
                <c:pt idx="23">
                  <c:v>3.58</c:v>
                </c:pt>
                <c:pt idx="24">
                  <c:v>3.58</c:v>
                </c:pt>
                <c:pt idx="25">
                  <c:v>3.58</c:v>
                </c:pt>
                <c:pt idx="26">
                  <c:v>3.58</c:v>
                </c:pt>
                <c:pt idx="27">
                  <c:v>3.58</c:v>
                </c:pt>
                <c:pt idx="28">
                  <c:v>3.58</c:v>
                </c:pt>
                <c:pt idx="29">
                  <c:v>3.58</c:v>
                </c:pt>
                <c:pt idx="30">
                  <c:v>3.58</c:v>
                </c:pt>
                <c:pt idx="31">
                  <c:v>3.58</c:v>
                </c:pt>
                <c:pt idx="32">
                  <c:v>3.58</c:v>
                </c:pt>
                <c:pt idx="33">
                  <c:v>3.58</c:v>
                </c:pt>
                <c:pt idx="34">
                  <c:v>3.58</c:v>
                </c:pt>
                <c:pt idx="35">
                  <c:v>3.58</c:v>
                </c:pt>
                <c:pt idx="36">
                  <c:v>3.58</c:v>
                </c:pt>
                <c:pt idx="37">
                  <c:v>3.58</c:v>
                </c:pt>
                <c:pt idx="38">
                  <c:v>3.58</c:v>
                </c:pt>
                <c:pt idx="39">
                  <c:v>3.58</c:v>
                </c:pt>
                <c:pt idx="40">
                  <c:v>3.58</c:v>
                </c:pt>
                <c:pt idx="41">
                  <c:v>3.58</c:v>
                </c:pt>
                <c:pt idx="42">
                  <c:v>3.58</c:v>
                </c:pt>
                <c:pt idx="43">
                  <c:v>3.58</c:v>
                </c:pt>
                <c:pt idx="44">
                  <c:v>3.58</c:v>
                </c:pt>
                <c:pt idx="45">
                  <c:v>3.58</c:v>
                </c:pt>
                <c:pt idx="46">
                  <c:v>3.58</c:v>
                </c:pt>
                <c:pt idx="47">
                  <c:v>3.58</c:v>
                </c:pt>
                <c:pt idx="48">
                  <c:v>3.58</c:v>
                </c:pt>
                <c:pt idx="49">
                  <c:v>3.58</c:v>
                </c:pt>
                <c:pt idx="50">
                  <c:v>3.58</c:v>
                </c:pt>
                <c:pt idx="51">
                  <c:v>3.58</c:v>
                </c:pt>
                <c:pt idx="52">
                  <c:v>3.58</c:v>
                </c:pt>
                <c:pt idx="53">
                  <c:v>3.58</c:v>
                </c:pt>
                <c:pt idx="54">
                  <c:v>3.58</c:v>
                </c:pt>
                <c:pt idx="55">
                  <c:v>3.58</c:v>
                </c:pt>
                <c:pt idx="56">
                  <c:v>3.58</c:v>
                </c:pt>
                <c:pt idx="57">
                  <c:v>3.58</c:v>
                </c:pt>
                <c:pt idx="58">
                  <c:v>3.58</c:v>
                </c:pt>
                <c:pt idx="59">
                  <c:v>3.58</c:v>
                </c:pt>
                <c:pt idx="60">
                  <c:v>3.58</c:v>
                </c:pt>
                <c:pt idx="61">
                  <c:v>3.58</c:v>
                </c:pt>
                <c:pt idx="62">
                  <c:v>3.58</c:v>
                </c:pt>
                <c:pt idx="63">
                  <c:v>3.58</c:v>
                </c:pt>
                <c:pt idx="64">
                  <c:v>3.58</c:v>
                </c:pt>
                <c:pt idx="65">
                  <c:v>3.58</c:v>
                </c:pt>
                <c:pt idx="66">
                  <c:v>3.58</c:v>
                </c:pt>
                <c:pt idx="67">
                  <c:v>3.58</c:v>
                </c:pt>
                <c:pt idx="68">
                  <c:v>3.58</c:v>
                </c:pt>
                <c:pt idx="69">
                  <c:v>3.58</c:v>
                </c:pt>
                <c:pt idx="70">
                  <c:v>3.58</c:v>
                </c:pt>
                <c:pt idx="71">
                  <c:v>3.58</c:v>
                </c:pt>
                <c:pt idx="72">
                  <c:v>3.58</c:v>
                </c:pt>
                <c:pt idx="73">
                  <c:v>3.58</c:v>
                </c:pt>
                <c:pt idx="74">
                  <c:v>3.58</c:v>
                </c:pt>
                <c:pt idx="75">
                  <c:v>3.58</c:v>
                </c:pt>
                <c:pt idx="76">
                  <c:v>3.58</c:v>
                </c:pt>
                <c:pt idx="77">
                  <c:v>3.58</c:v>
                </c:pt>
                <c:pt idx="78">
                  <c:v>3.58</c:v>
                </c:pt>
                <c:pt idx="79">
                  <c:v>3.58</c:v>
                </c:pt>
                <c:pt idx="80">
                  <c:v>3.58</c:v>
                </c:pt>
                <c:pt idx="81">
                  <c:v>3.58</c:v>
                </c:pt>
                <c:pt idx="82">
                  <c:v>3.58</c:v>
                </c:pt>
                <c:pt idx="83">
                  <c:v>3.58</c:v>
                </c:pt>
                <c:pt idx="84">
                  <c:v>3.58</c:v>
                </c:pt>
                <c:pt idx="85">
                  <c:v>3.58</c:v>
                </c:pt>
                <c:pt idx="86">
                  <c:v>3.58</c:v>
                </c:pt>
                <c:pt idx="87">
                  <c:v>3.58</c:v>
                </c:pt>
                <c:pt idx="88">
                  <c:v>3.58</c:v>
                </c:pt>
                <c:pt idx="89">
                  <c:v>3.58</c:v>
                </c:pt>
                <c:pt idx="90">
                  <c:v>3.58</c:v>
                </c:pt>
                <c:pt idx="91">
                  <c:v>3.58</c:v>
                </c:pt>
                <c:pt idx="92">
                  <c:v>3.58</c:v>
                </c:pt>
                <c:pt idx="93">
                  <c:v>3.58</c:v>
                </c:pt>
                <c:pt idx="94">
                  <c:v>3.58</c:v>
                </c:pt>
                <c:pt idx="95">
                  <c:v>3.58</c:v>
                </c:pt>
                <c:pt idx="96">
                  <c:v>3.58</c:v>
                </c:pt>
                <c:pt idx="97">
                  <c:v>3.58</c:v>
                </c:pt>
                <c:pt idx="98">
                  <c:v>3.58</c:v>
                </c:pt>
                <c:pt idx="99">
                  <c:v>3.58</c:v>
                </c:pt>
                <c:pt idx="100">
                  <c:v>3.58</c:v>
                </c:pt>
                <c:pt idx="101">
                  <c:v>3.58</c:v>
                </c:pt>
                <c:pt idx="102">
                  <c:v>3.58</c:v>
                </c:pt>
                <c:pt idx="103">
                  <c:v>3.58</c:v>
                </c:pt>
                <c:pt idx="104">
                  <c:v>3.58</c:v>
                </c:pt>
                <c:pt idx="105">
                  <c:v>3.58</c:v>
                </c:pt>
                <c:pt idx="106">
                  <c:v>3.58</c:v>
                </c:pt>
                <c:pt idx="107">
                  <c:v>3.58</c:v>
                </c:pt>
                <c:pt idx="108">
                  <c:v>3.58</c:v>
                </c:pt>
                <c:pt idx="109">
                  <c:v>3.58</c:v>
                </c:pt>
                <c:pt idx="110">
                  <c:v>3.58</c:v>
                </c:pt>
                <c:pt idx="111">
                  <c:v>3.58</c:v>
                </c:pt>
                <c:pt idx="112">
                  <c:v>3.58</c:v>
                </c:pt>
                <c:pt idx="113">
                  <c:v>3.58</c:v>
                </c:pt>
                <c:pt idx="114">
                  <c:v>3.58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'Общест-9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19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Лицей № 28</c:v>
                </c:pt>
                <c:pt idx="6">
                  <c:v>МБОУ Гимназия № 8</c:v>
                </c:pt>
                <c:pt idx="7">
                  <c:v>МАОУ СШ № 12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10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МБОУ СШ № 46</c:v>
                </c:pt>
                <c:pt idx="16">
                  <c:v>МБОУ СШ № 90</c:v>
                </c:pt>
                <c:pt idx="17">
                  <c:v>МБОУ СШ № 8 "Созидание"</c:v>
                </c:pt>
                <c:pt idx="18">
                  <c:v>МБОУ СШ № 63</c:v>
                </c:pt>
                <c:pt idx="19">
                  <c:v>МАОУ СШ № 55</c:v>
                </c:pt>
                <c:pt idx="20">
                  <c:v>МБОУ СШ № 135</c:v>
                </c:pt>
                <c:pt idx="21">
                  <c:v>МБОУ СШ № 81</c:v>
                </c:pt>
                <c:pt idx="22">
                  <c:v>ЛЕНИНСКИЙ РАЙОН</c:v>
                </c:pt>
                <c:pt idx="23">
                  <c:v>МАОУ Гимназия № 11</c:v>
                </c:pt>
                <c:pt idx="24">
                  <c:v>МАОУ Гимназия № 15</c:v>
                </c:pt>
                <c:pt idx="25">
                  <c:v>МБОУ СШ № 64</c:v>
                </c:pt>
                <c:pt idx="26">
                  <c:v>МБОУ Лицей № 3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89</c:v>
                </c:pt>
                <c:pt idx="31">
                  <c:v>МБОУ СШ № 94</c:v>
                </c:pt>
                <c:pt idx="32">
                  <c:v>МАОУ СШ № 148</c:v>
                </c:pt>
                <c:pt idx="33">
                  <c:v>МБОУ СШ № 53</c:v>
                </c:pt>
                <c:pt idx="34">
                  <c:v>МБОУ СШ № 31</c:v>
                </c:pt>
                <c:pt idx="35">
                  <c:v>МБОУ СШ № 79</c:v>
                </c:pt>
                <c:pt idx="36">
                  <c:v>МБОУ СШ № 13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50</c:v>
                </c:pt>
                <c:pt idx="40">
                  <c:v>ОКТЯБРЬСКИЙ РАЙОН</c:v>
                </c:pt>
                <c:pt idx="41">
                  <c:v>МБОУ Лицей № 10</c:v>
                </c:pt>
                <c:pt idx="42">
                  <c:v>МБОУ Гимназия № 3</c:v>
                </c:pt>
                <c:pt idx="43">
                  <c:v>МАОУ "КУГ №1 - Универс"</c:v>
                </c:pt>
                <c:pt idx="44">
                  <c:v>МБОУ Лицей № 8</c:v>
                </c:pt>
                <c:pt idx="45">
                  <c:v>МАОУ Лицей № 1</c:v>
                </c:pt>
                <c:pt idx="46">
                  <c:v>МАОУ Гимназия № 13 "Академ"</c:v>
                </c:pt>
                <c:pt idx="47">
                  <c:v>МБОУ СШ № 30</c:v>
                </c:pt>
                <c:pt idx="48">
                  <c:v>МБОУ СШ № 99</c:v>
                </c:pt>
                <c:pt idx="49">
                  <c:v>МБОУ СШ № 72 </c:v>
                </c:pt>
                <c:pt idx="50">
                  <c:v>МБОУ СШ № 133 </c:v>
                </c:pt>
                <c:pt idx="51">
                  <c:v>МБОУ СШ № 95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82</c:v>
                </c:pt>
                <c:pt idx="55">
                  <c:v>МБОУ СШ № 73</c:v>
                </c:pt>
                <c:pt idx="56">
                  <c:v>МБОУ СШ № 84</c:v>
                </c:pt>
                <c:pt idx="57">
                  <c:v>МБОУ СШ № 39</c:v>
                </c:pt>
                <c:pt idx="58">
                  <c:v>МБОУ СШ № 36</c:v>
                </c:pt>
                <c:pt idx="59">
                  <c:v>СВЕРДЛОВСКИЙ РАЙОН</c:v>
                </c:pt>
                <c:pt idx="60">
                  <c:v>МБОУ СШ № 42</c:v>
                </c:pt>
                <c:pt idx="61">
                  <c:v>МАОУ Лицей № 9 "Лидер"</c:v>
                </c:pt>
                <c:pt idx="62">
                  <c:v>МАОУ Гимназия №14</c:v>
                </c:pt>
                <c:pt idx="63">
                  <c:v>МБОУ СШ № 6</c:v>
                </c:pt>
                <c:pt idx="64">
                  <c:v>МБОУ СШ № 93</c:v>
                </c:pt>
                <c:pt idx="65">
                  <c:v>МБОУ СШ № 17</c:v>
                </c:pt>
                <c:pt idx="66">
                  <c:v>МАОУ СШ № 137</c:v>
                </c:pt>
                <c:pt idx="67">
                  <c:v>МАОУ СШ № 23</c:v>
                </c:pt>
                <c:pt idx="68">
                  <c:v>МАОУ СШ № 158</c:v>
                </c:pt>
                <c:pt idx="69">
                  <c:v>МАОУ СШ № 76</c:v>
                </c:pt>
                <c:pt idx="70">
                  <c:v>МБОУ СШ № 34</c:v>
                </c:pt>
                <c:pt idx="71">
                  <c:v>МБОУ СШ № 62</c:v>
                </c:pt>
                <c:pt idx="72">
                  <c:v>МБОУ СШ № 78</c:v>
                </c:pt>
                <c:pt idx="73">
                  <c:v>МБОУ СШ № 45</c:v>
                </c:pt>
                <c:pt idx="74">
                  <c:v>СОВЕТСКИЙ РАЙОН</c:v>
                </c:pt>
                <c:pt idx="75">
                  <c:v>МБОУ СШ № 154</c:v>
                </c:pt>
                <c:pt idx="76">
                  <c:v>МАОУ СШ № 151</c:v>
                </c:pt>
                <c:pt idx="77">
                  <c:v>МБОУ СШ № 152</c:v>
                </c:pt>
                <c:pt idx="78">
                  <c:v>МБОУ СШ № 149</c:v>
                </c:pt>
                <c:pt idx="79">
                  <c:v>МБОУ СШ № 85</c:v>
                </c:pt>
                <c:pt idx="80">
                  <c:v>МБОУ СШ № 56</c:v>
                </c:pt>
                <c:pt idx="81">
                  <c:v>МБОУ СШ № 139</c:v>
                </c:pt>
                <c:pt idx="82">
                  <c:v>МБОУ СШ № 145</c:v>
                </c:pt>
                <c:pt idx="83">
                  <c:v>МБОУ СШ № 143</c:v>
                </c:pt>
                <c:pt idx="84">
                  <c:v>МБОУ СШ № 98</c:v>
                </c:pt>
                <c:pt idx="85">
                  <c:v>МАОУ СШ № 157</c:v>
                </c:pt>
                <c:pt idx="86">
                  <c:v>МБОУ СШ № 7</c:v>
                </c:pt>
                <c:pt idx="87">
                  <c:v>МБОУ СШ № 115</c:v>
                </c:pt>
                <c:pt idx="88">
                  <c:v>МБОУ СШ № 2</c:v>
                </c:pt>
                <c:pt idx="89">
                  <c:v>МБОУ СШ № 141</c:v>
                </c:pt>
                <c:pt idx="90">
                  <c:v>МБОУ СШ № 91</c:v>
                </c:pt>
                <c:pt idx="91">
                  <c:v>МБОУ СШ № 18</c:v>
                </c:pt>
                <c:pt idx="92">
                  <c:v>МБОУ СШ № 144</c:v>
                </c:pt>
                <c:pt idx="93">
                  <c:v>МБОУ СШ № 5</c:v>
                </c:pt>
                <c:pt idx="94">
                  <c:v>МБОУ СШ № 1</c:v>
                </c:pt>
                <c:pt idx="95">
                  <c:v>МБОУ СШ № 108</c:v>
                </c:pt>
                <c:pt idx="96">
                  <c:v>МБОУ СШ № 150</c:v>
                </c:pt>
                <c:pt idx="97">
                  <c:v>МБОУ СШ № 24</c:v>
                </c:pt>
                <c:pt idx="98">
                  <c:v>МБОУ СШ № 134</c:v>
                </c:pt>
                <c:pt idx="99">
                  <c:v>МБОУ СШ № 66</c:v>
                </c:pt>
                <c:pt idx="100">
                  <c:v>МБОУ СШ № 156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147</c:v>
                </c:pt>
                <c:pt idx="104">
                  <c:v>МБОУ СШ № 69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Лицей № 2</c:v>
                </c:pt>
                <c:pt idx="108">
                  <c:v>МБОУ СШ № 10</c:v>
                </c:pt>
                <c:pt idx="109">
                  <c:v>МБОУ Гимназия  № 16</c:v>
                </c:pt>
                <c:pt idx="110">
                  <c:v>МАОУ СШ Комплекс "Покровский"</c:v>
                </c:pt>
                <c:pt idx="111">
                  <c:v>МБОУ СШ № 4</c:v>
                </c:pt>
                <c:pt idx="112">
                  <c:v>МБОУ СШ № 51</c:v>
                </c:pt>
                <c:pt idx="113">
                  <c:v>МБОУ СШ № 27</c:v>
                </c:pt>
                <c:pt idx="114">
                  <c:v>МАОУ СШ № 155</c:v>
                </c:pt>
              </c:strCache>
            </c:strRef>
          </c:cat>
          <c:val>
            <c:numRef>
              <c:f>'Общест-9 диаграмма'!$D$5:$D$119</c:f>
              <c:numCache>
                <c:formatCode>0,00</c:formatCode>
                <c:ptCount val="115"/>
                <c:pt idx="0">
                  <c:v>3.6615023669383628</c:v>
                </c:pt>
                <c:pt idx="1">
                  <c:v>4.0238095238095237</c:v>
                </c:pt>
                <c:pt idx="2">
                  <c:v>3.8571428571428572</c:v>
                </c:pt>
                <c:pt idx="3">
                  <c:v>3.6964285714285716</c:v>
                </c:pt>
                <c:pt idx="4">
                  <c:v>3.6315789473684212</c:v>
                </c:pt>
                <c:pt idx="5">
                  <c:v>3.6097560975609757</c:v>
                </c:pt>
                <c:pt idx="6">
                  <c:v>3.5833333333333335</c:v>
                </c:pt>
                <c:pt idx="7">
                  <c:v>3.4857142857142858</c:v>
                </c:pt>
                <c:pt idx="8">
                  <c:v>3.4042553191489362</c:v>
                </c:pt>
                <c:pt idx="9">
                  <c:v>3.6125639148098063</c:v>
                </c:pt>
                <c:pt idx="10">
                  <c:v>3.8961038961038961</c:v>
                </c:pt>
                <c:pt idx="11">
                  <c:v>3.8539325842696628</c:v>
                </c:pt>
                <c:pt idx="12">
                  <c:v>3.7333333333333334</c:v>
                </c:pt>
                <c:pt idx="13">
                  <c:v>3.6911764705882355</c:v>
                </c:pt>
                <c:pt idx="14">
                  <c:v>3.6486486486486487</c:v>
                </c:pt>
                <c:pt idx="15">
                  <c:v>3.6481481481481484</c:v>
                </c:pt>
                <c:pt idx="16">
                  <c:v>3.6153846153846154</c:v>
                </c:pt>
                <c:pt idx="17">
                  <c:v>3.5510204081632653</c:v>
                </c:pt>
                <c:pt idx="18">
                  <c:v>3.5319148936170213</c:v>
                </c:pt>
                <c:pt idx="19">
                  <c:v>3.52</c:v>
                </c:pt>
                <c:pt idx="20">
                  <c:v>3.3684210526315788</c:v>
                </c:pt>
                <c:pt idx="21">
                  <c:v>3.2926829268292681</c:v>
                </c:pt>
                <c:pt idx="22">
                  <c:v>3.5224877040320637</c:v>
                </c:pt>
                <c:pt idx="23">
                  <c:v>3.8627450980392157</c:v>
                </c:pt>
                <c:pt idx="24">
                  <c:v>3.8644067796610169</c:v>
                </c:pt>
                <c:pt idx="25">
                  <c:v>3.7941176470588234</c:v>
                </c:pt>
                <c:pt idx="26">
                  <c:v>3.737704918032787</c:v>
                </c:pt>
                <c:pt idx="27">
                  <c:v>3.7307692307692308</c:v>
                </c:pt>
                <c:pt idx="28">
                  <c:v>3.7023809523809526</c:v>
                </c:pt>
                <c:pt idx="29">
                  <c:v>3.62</c:v>
                </c:pt>
                <c:pt idx="30">
                  <c:v>3.6</c:v>
                </c:pt>
                <c:pt idx="31">
                  <c:v>3.4545454545454546</c:v>
                </c:pt>
                <c:pt idx="32">
                  <c:v>3.4489795918367347</c:v>
                </c:pt>
                <c:pt idx="33">
                  <c:v>3.3653846153846154</c:v>
                </c:pt>
                <c:pt idx="34">
                  <c:v>3.3636363636363638</c:v>
                </c:pt>
                <c:pt idx="35">
                  <c:v>3.3333333333333335</c:v>
                </c:pt>
                <c:pt idx="36">
                  <c:v>3.32</c:v>
                </c:pt>
                <c:pt idx="37">
                  <c:v>3.2830188679245285</c:v>
                </c:pt>
                <c:pt idx="38">
                  <c:v>3.2708333333333335</c:v>
                </c:pt>
                <c:pt idx="39">
                  <c:v>3.1304347826086958</c:v>
                </c:pt>
                <c:pt idx="40">
                  <c:v>3.6052464526672563</c:v>
                </c:pt>
                <c:pt idx="41">
                  <c:v>4</c:v>
                </c:pt>
                <c:pt idx="42">
                  <c:v>3.9666666666666668</c:v>
                </c:pt>
                <c:pt idx="43">
                  <c:v>3.9368421052631577</c:v>
                </c:pt>
                <c:pt idx="44">
                  <c:v>3.9358974358974357</c:v>
                </c:pt>
                <c:pt idx="45">
                  <c:v>3.8846153846153846</c:v>
                </c:pt>
                <c:pt idx="46">
                  <c:v>3.86046511627907</c:v>
                </c:pt>
                <c:pt idx="47">
                  <c:v>3.8</c:v>
                </c:pt>
                <c:pt idx="48">
                  <c:v>3.7049180327868854</c:v>
                </c:pt>
                <c:pt idx="49">
                  <c:v>3.5588235294117645</c:v>
                </c:pt>
                <c:pt idx="50">
                  <c:v>3.5249999999999999</c:v>
                </c:pt>
                <c:pt idx="51">
                  <c:v>3.5142857142857142</c:v>
                </c:pt>
                <c:pt idx="52">
                  <c:v>3.5</c:v>
                </c:pt>
                <c:pt idx="53">
                  <c:v>3.5</c:v>
                </c:pt>
                <c:pt idx="54">
                  <c:v>3.3409090909090908</c:v>
                </c:pt>
                <c:pt idx="55">
                  <c:v>3.3333333333333335</c:v>
                </c:pt>
                <c:pt idx="56">
                  <c:v>3.2444444444444445</c:v>
                </c:pt>
                <c:pt idx="57">
                  <c:v>3.2</c:v>
                </c:pt>
                <c:pt idx="58">
                  <c:v>3.0882352941176472</c:v>
                </c:pt>
                <c:pt idx="59">
                  <c:v>3.6695409538519974</c:v>
                </c:pt>
                <c:pt idx="60">
                  <c:v>3.8409090909090908</c:v>
                </c:pt>
                <c:pt idx="61">
                  <c:v>3.8222222222222224</c:v>
                </c:pt>
                <c:pt idx="62">
                  <c:v>3.7777777777777777</c:v>
                </c:pt>
                <c:pt idx="63">
                  <c:v>3.7745098039215685</c:v>
                </c:pt>
                <c:pt idx="64">
                  <c:v>3.76</c:v>
                </c:pt>
                <c:pt idx="65">
                  <c:v>3.7333333333333334</c:v>
                </c:pt>
                <c:pt idx="66">
                  <c:v>3.6962025316455698</c:v>
                </c:pt>
                <c:pt idx="67">
                  <c:v>3.6666666666666665</c:v>
                </c:pt>
                <c:pt idx="68">
                  <c:v>3.6219512195121952</c:v>
                </c:pt>
                <c:pt idx="69">
                  <c:v>3.6027397260273974</c:v>
                </c:pt>
                <c:pt idx="70">
                  <c:v>3.5555555555555554</c:v>
                </c:pt>
                <c:pt idx="71">
                  <c:v>3.5333333333333332</c:v>
                </c:pt>
                <c:pt idx="72">
                  <c:v>3.5</c:v>
                </c:pt>
                <c:pt idx="73">
                  <c:v>3.4883720930232558</c:v>
                </c:pt>
                <c:pt idx="74">
                  <c:v>3.4273300415444536</c:v>
                </c:pt>
                <c:pt idx="75">
                  <c:v>3.8571428571428572</c:v>
                </c:pt>
                <c:pt idx="76">
                  <c:v>3.8260869565217392</c:v>
                </c:pt>
                <c:pt idx="77">
                  <c:v>3.8314606741573032</c:v>
                </c:pt>
                <c:pt idx="78">
                  <c:v>3.8134328358208953</c:v>
                </c:pt>
                <c:pt idx="79">
                  <c:v>3.66</c:v>
                </c:pt>
                <c:pt idx="80">
                  <c:v>3.5882352941176472</c:v>
                </c:pt>
                <c:pt idx="81">
                  <c:v>3.5909090909090908</c:v>
                </c:pt>
                <c:pt idx="82">
                  <c:v>3.5764705882352943</c:v>
                </c:pt>
                <c:pt idx="83">
                  <c:v>3.5704225352112675</c:v>
                </c:pt>
                <c:pt idx="84">
                  <c:v>3.5636363636363635</c:v>
                </c:pt>
                <c:pt idx="85">
                  <c:v>3.5588235294117645</c:v>
                </c:pt>
                <c:pt idx="86">
                  <c:v>3.5492957746478875</c:v>
                </c:pt>
                <c:pt idx="87">
                  <c:v>3.5135135135135136</c:v>
                </c:pt>
                <c:pt idx="88">
                  <c:v>3.5</c:v>
                </c:pt>
                <c:pt idx="89">
                  <c:v>3.5</c:v>
                </c:pt>
                <c:pt idx="90">
                  <c:v>3.4901960784313726</c:v>
                </c:pt>
                <c:pt idx="91">
                  <c:v>3.46875</c:v>
                </c:pt>
                <c:pt idx="92">
                  <c:v>3.4642857142857144</c:v>
                </c:pt>
                <c:pt idx="93">
                  <c:v>3.403225806451613</c:v>
                </c:pt>
                <c:pt idx="94">
                  <c:v>3.3823529411764706</c:v>
                </c:pt>
                <c:pt idx="95">
                  <c:v>3.3425925925925926</c:v>
                </c:pt>
                <c:pt idx="96">
                  <c:v>3.3095238095238093</c:v>
                </c:pt>
                <c:pt idx="97">
                  <c:v>3.2857142857142856</c:v>
                </c:pt>
                <c:pt idx="98">
                  <c:v>3.1707317073170733</c:v>
                </c:pt>
                <c:pt idx="99">
                  <c:v>3.1333333333333333</c:v>
                </c:pt>
                <c:pt idx="100">
                  <c:v>3.0823529411764707</c:v>
                </c:pt>
                <c:pt idx="101">
                  <c:v>3.0476190476190474</c:v>
                </c:pt>
                <c:pt idx="102">
                  <c:v>3.0169491525423728</c:v>
                </c:pt>
                <c:pt idx="103">
                  <c:v>3.0151515151515151</c:v>
                </c:pt>
                <c:pt idx="104">
                  <c:v>2.7076923076923078</c:v>
                </c:pt>
                <c:pt idx="105">
                  <c:v>3.7491544991544998</c:v>
                </c:pt>
                <c:pt idx="106">
                  <c:v>4.083333333333333</c:v>
                </c:pt>
                <c:pt idx="107">
                  <c:v>4.0714285714285712</c:v>
                </c:pt>
                <c:pt idx="108">
                  <c:v>4</c:v>
                </c:pt>
                <c:pt idx="109">
                  <c:v>3.9047619047619047</c:v>
                </c:pt>
                <c:pt idx="110">
                  <c:v>3.6081081081081079</c:v>
                </c:pt>
                <c:pt idx="111">
                  <c:v>3.5769230769230771</c:v>
                </c:pt>
                <c:pt idx="112">
                  <c:v>3.5714285714285716</c:v>
                </c:pt>
                <c:pt idx="113">
                  <c:v>3.5454545454545454</c:v>
                </c:pt>
                <c:pt idx="114">
                  <c:v>3.3809523809523809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378688"/>
        <c:axId val="97380224"/>
      </c:lineChart>
      <c:catAx>
        <c:axId val="9737868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380224"/>
        <c:crosses val="autoZero"/>
        <c:auto val="1"/>
        <c:lblAlgn val="ctr"/>
        <c:lblOffset val="100"/>
        <c:noMultiLvlLbl val="0"/>
      </c:catAx>
      <c:valAx>
        <c:axId val="97380224"/>
        <c:scaling>
          <c:orientation val="minMax"/>
          <c:max val="5"/>
          <c:min val="2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378688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602003086140281"/>
          <c:y val="1.5797390997767075E-2"/>
          <c:w val="0.69017613220626761"/>
          <c:h val="4.27556458004947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80698</xdr:colOff>
      <xdr:row>0</xdr:row>
      <xdr:rowOff>74083</xdr:rowOff>
    </xdr:from>
    <xdr:to>
      <xdr:col>25</xdr:col>
      <xdr:colOff>560916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0.10002</cdr:x>
      <cdr:y>0.09201</cdr:y>
    </cdr:from>
    <cdr:to>
      <cdr:x>0.10108</cdr:x>
      <cdr:y>0.61183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65552" y="463163"/>
          <a:ext cx="17605" cy="26165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0.21051</cdr:x>
      <cdr:y>0.09284</cdr:y>
    </cdr:from>
    <cdr:to>
      <cdr:x>0.21189</cdr:x>
      <cdr:y>0.60972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3505241" y="467304"/>
          <a:ext cx="22978" cy="26018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0.36361</cdr:x>
      <cdr:y>0.08365</cdr:y>
    </cdr:from>
    <cdr:to>
      <cdr:x>0.36442</cdr:x>
      <cdr:y>0.61183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6054667" y="421057"/>
          <a:ext cx="13552" cy="26586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0.5265</cdr:x>
      <cdr:y>0.09421</cdr:y>
    </cdr:from>
    <cdr:to>
      <cdr:x>0.52687</cdr:x>
      <cdr:y>0.61183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8766969" y="474237"/>
          <a:ext cx="6253" cy="260551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0.6526</cdr:x>
      <cdr:y>0.09697</cdr:y>
    </cdr:from>
    <cdr:to>
      <cdr:x>0.65488</cdr:x>
      <cdr:y>0.60342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0866763" y="488130"/>
          <a:ext cx="38039" cy="25492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0.91802</cdr:x>
      <cdr:y>0.08889</cdr:y>
    </cdr:from>
    <cdr:to>
      <cdr:x>0.91865</cdr:x>
      <cdr:y>0.61183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286428" y="447445"/>
          <a:ext cx="10457" cy="26323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0.02303</cdr:x>
      <cdr:y>0.08753</cdr:y>
    </cdr:from>
    <cdr:to>
      <cdr:x>0.02439</cdr:x>
      <cdr:y>0.60762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383443" y="440587"/>
          <a:ext cx="22692" cy="26179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71439</xdr:colOff>
      <xdr:row>0</xdr:row>
      <xdr:rowOff>59532</xdr:rowOff>
    </xdr:from>
    <xdr:to>
      <xdr:col>25</xdr:col>
      <xdr:colOff>452438</xdr:colOff>
      <xdr:row>0</xdr:row>
      <xdr:rowOff>5083969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0.10316</cdr:x>
      <cdr:y>0.08314</cdr:y>
    </cdr:from>
    <cdr:to>
      <cdr:x>0.10369</cdr:x>
      <cdr:y>0.66165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284369" y="416742"/>
          <a:ext cx="11736" cy="28997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0.21299</cdr:x>
      <cdr:y>0.08236</cdr:y>
    </cdr:from>
    <cdr:to>
      <cdr:x>0.21436</cdr:x>
      <cdr:y>0.66164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3525552" y="413808"/>
          <a:ext cx="22676" cy="29105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0.36585</cdr:x>
      <cdr:y>0.08037</cdr:y>
    </cdr:from>
    <cdr:to>
      <cdr:x>0.36742</cdr:x>
      <cdr:y>0.65744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6055753" y="403818"/>
          <a:ext cx="25987" cy="28994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0.52672</cdr:x>
      <cdr:y>0.08525</cdr:y>
    </cdr:from>
    <cdr:to>
      <cdr:x>0.52727</cdr:x>
      <cdr:y>0.66587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1663741" y="427301"/>
          <a:ext cx="12320" cy="29104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0.654</cdr:x>
      <cdr:y>0.07982</cdr:y>
    </cdr:from>
    <cdr:to>
      <cdr:x>0.65476</cdr:x>
      <cdr:y>0.65532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0825256" y="401068"/>
          <a:ext cx="12579" cy="28915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0.91763</cdr:x>
      <cdr:y>0.08048</cdr:y>
    </cdr:from>
    <cdr:to>
      <cdr:x>0.9182</cdr:x>
      <cdr:y>0.65532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188848" y="404367"/>
          <a:ext cx="9434" cy="28882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0.02685</cdr:x>
      <cdr:y>0.0785</cdr:y>
    </cdr:from>
    <cdr:to>
      <cdr:x>0.02704</cdr:x>
      <cdr:y>0.65321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 flipH="1">
          <a:off x="444377" y="394401"/>
          <a:ext cx="3145" cy="28875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1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5703125" customWidth="1"/>
    <col min="3" max="8" width="7.7109375" customWidth="1"/>
  </cols>
  <sheetData>
    <row r="1" spans="1:12" ht="409.5" customHeight="1" thickBot="1" x14ac:dyDescent="0.3"/>
    <row r="2" spans="1:12" ht="15" customHeight="1" x14ac:dyDescent="0.25">
      <c r="A2" s="343" t="s">
        <v>60</v>
      </c>
      <c r="B2" s="345" t="s">
        <v>115</v>
      </c>
      <c r="C2" s="347">
        <v>2022</v>
      </c>
      <c r="D2" s="348"/>
      <c r="E2" s="348"/>
      <c r="F2" s="341"/>
      <c r="G2" s="341" t="s">
        <v>109</v>
      </c>
    </row>
    <row r="3" spans="1:12" ht="45" customHeight="1" thickBot="1" x14ac:dyDescent="0.3">
      <c r="A3" s="344"/>
      <c r="B3" s="346"/>
      <c r="C3" s="231" t="s">
        <v>101</v>
      </c>
      <c r="D3" s="60" t="s">
        <v>102</v>
      </c>
      <c r="E3" s="60" t="s">
        <v>110</v>
      </c>
      <c r="F3" s="232" t="s">
        <v>116</v>
      </c>
      <c r="G3" s="342"/>
    </row>
    <row r="4" spans="1:12" ht="15" customHeight="1" thickBot="1" x14ac:dyDescent="0.3">
      <c r="A4" s="141"/>
      <c r="B4" s="145" t="s">
        <v>119</v>
      </c>
      <c r="C4" s="222">
        <f>C5+C14+C27+C45+C64+C79+C110</f>
        <v>5995</v>
      </c>
      <c r="D4" s="241">
        <f>AVERAGE(D6:D13,D15:D26,D28:D44,D46:D63,D65:D78,D80:D109,D111:D119)</f>
        <v>3.5681053529854836</v>
      </c>
      <c r="E4" s="75">
        <v>3.58</v>
      </c>
      <c r="F4" s="223"/>
      <c r="G4" s="146"/>
      <c r="I4" s="112"/>
      <c r="J4" s="36" t="s">
        <v>104</v>
      </c>
    </row>
    <row r="5" spans="1:12" ht="15" customHeight="1" thickBot="1" x14ac:dyDescent="0.3">
      <c r="A5" s="137"/>
      <c r="B5" s="142" t="s">
        <v>120</v>
      </c>
      <c r="C5" s="224">
        <f>SUM(C6:C13)</f>
        <v>380</v>
      </c>
      <c r="D5" s="240">
        <f>AVERAGE(D6:D13)</f>
        <v>3.6615023669383633</v>
      </c>
      <c r="E5" s="76">
        <v>3.58</v>
      </c>
      <c r="F5" s="225"/>
      <c r="G5" s="144"/>
      <c r="I5" s="92"/>
      <c r="J5" s="36" t="s">
        <v>105</v>
      </c>
    </row>
    <row r="6" spans="1:12" ht="15" customHeight="1" x14ac:dyDescent="0.25">
      <c r="A6" s="163">
        <v>1</v>
      </c>
      <c r="B6" s="54" t="s">
        <v>74</v>
      </c>
      <c r="C6" s="276">
        <v>72</v>
      </c>
      <c r="D6" s="301">
        <v>3.5833333333333335</v>
      </c>
      <c r="E6" s="235">
        <v>3.58</v>
      </c>
      <c r="F6" s="277">
        <v>51</v>
      </c>
      <c r="G6" s="149">
        <f>F6</f>
        <v>51</v>
      </c>
      <c r="I6" s="93"/>
      <c r="J6" s="36" t="s">
        <v>106</v>
      </c>
    </row>
    <row r="7" spans="1:12" ht="15" customHeight="1" x14ac:dyDescent="0.25">
      <c r="A7" s="43">
        <v>2</v>
      </c>
      <c r="B7" s="54" t="s">
        <v>75</v>
      </c>
      <c r="C7" s="276">
        <v>56</v>
      </c>
      <c r="D7" s="301">
        <v>3.6964285714285716</v>
      </c>
      <c r="E7" s="235">
        <v>3.58</v>
      </c>
      <c r="F7" s="277">
        <v>32</v>
      </c>
      <c r="G7" s="151">
        <f t="shared" ref="G7:G65" si="0">F7</f>
        <v>32</v>
      </c>
      <c r="I7" s="37"/>
      <c r="J7" s="36" t="s">
        <v>107</v>
      </c>
      <c r="L7" s="63"/>
    </row>
    <row r="8" spans="1:12" ht="15" customHeight="1" x14ac:dyDescent="0.25">
      <c r="A8" s="42">
        <v>3</v>
      </c>
      <c r="B8" s="54" t="s">
        <v>72</v>
      </c>
      <c r="C8" s="276">
        <v>49</v>
      </c>
      <c r="D8" s="301">
        <v>3.8571428571428572</v>
      </c>
      <c r="E8" s="235">
        <v>3.58</v>
      </c>
      <c r="F8" s="277">
        <v>12</v>
      </c>
      <c r="G8" s="150">
        <f t="shared" si="0"/>
        <v>12</v>
      </c>
      <c r="L8" s="63"/>
    </row>
    <row r="9" spans="1:12" ht="15" customHeight="1" x14ac:dyDescent="0.25">
      <c r="A9" s="42">
        <v>4</v>
      </c>
      <c r="B9" s="54" t="s">
        <v>73</v>
      </c>
      <c r="C9" s="276">
        <v>41</v>
      </c>
      <c r="D9" s="301">
        <v>3.6097560975609757</v>
      </c>
      <c r="E9" s="235">
        <v>3.58</v>
      </c>
      <c r="F9" s="277">
        <v>45</v>
      </c>
      <c r="G9" s="150">
        <f t="shared" si="0"/>
        <v>45</v>
      </c>
      <c r="I9" s="65"/>
      <c r="J9" s="63"/>
      <c r="L9" s="63"/>
    </row>
    <row r="10" spans="1:12" ht="15" customHeight="1" x14ac:dyDescent="0.25">
      <c r="A10" s="42">
        <v>5</v>
      </c>
      <c r="B10" s="54" t="s">
        <v>134</v>
      </c>
      <c r="C10" s="276">
        <v>35</v>
      </c>
      <c r="D10" s="301">
        <v>3.4857142857142858</v>
      </c>
      <c r="E10" s="235">
        <v>3.58</v>
      </c>
      <c r="F10" s="277">
        <v>74</v>
      </c>
      <c r="G10" s="150">
        <f t="shared" si="0"/>
        <v>74</v>
      </c>
      <c r="I10" s="65"/>
      <c r="J10" s="63"/>
      <c r="L10" s="63"/>
    </row>
    <row r="11" spans="1:12" ht="15" customHeight="1" x14ac:dyDescent="0.25">
      <c r="A11" s="42">
        <v>6</v>
      </c>
      <c r="B11" s="54" t="s">
        <v>135</v>
      </c>
      <c r="C11" s="276">
        <v>42</v>
      </c>
      <c r="D11" s="301">
        <v>4.0238095238095237</v>
      </c>
      <c r="E11" s="235">
        <v>3.58</v>
      </c>
      <c r="F11" s="277">
        <v>3</v>
      </c>
      <c r="G11" s="151">
        <f t="shared" si="0"/>
        <v>3</v>
      </c>
      <c r="I11" s="65"/>
      <c r="J11" s="63"/>
      <c r="L11" s="63"/>
    </row>
    <row r="12" spans="1:12" ht="15" customHeight="1" x14ac:dyDescent="0.25">
      <c r="A12" s="42">
        <v>7</v>
      </c>
      <c r="B12" s="54" t="s">
        <v>76</v>
      </c>
      <c r="C12" s="276">
        <v>38</v>
      </c>
      <c r="D12" s="301">
        <v>3.6315789473684212</v>
      </c>
      <c r="E12" s="235">
        <v>3.58</v>
      </c>
      <c r="F12" s="277">
        <v>41</v>
      </c>
      <c r="G12" s="150">
        <f t="shared" si="0"/>
        <v>41</v>
      </c>
      <c r="I12" s="65"/>
      <c r="J12" s="63"/>
      <c r="L12" s="63"/>
    </row>
    <row r="13" spans="1:12" ht="15" customHeight="1" thickBot="1" x14ac:dyDescent="0.3">
      <c r="A13" s="148">
        <v>8</v>
      </c>
      <c r="B13" s="134" t="s">
        <v>127</v>
      </c>
      <c r="C13" s="296">
        <v>47</v>
      </c>
      <c r="D13" s="308">
        <v>3.4042553191489362</v>
      </c>
      <c r="E13" s="297">
        <v>3.58</v>
      </c>
      <c r="F13" s="298">
        <v>81</v>
      </c>
      <c r="G13" s="152">
        <f t="shared" si="0"/>
        <v>81</v>
      </c>
      <c r="I13" s="65"/>
      <c r="J13" s="63"/>
      <c r="L13" s="63"/>
    </row>
    <row r="14" spans="1:12" ht="15" customHeight="1" thickBot="1" x14ac:dyDescent="0.3">
      <c r="A14" s="137"/>
      <c r="B14" s="143" t="s">
        <v>121</v>
      </c>
      <c r="C14" s="226">
        <f>SUM(C15:C26)</f>
        <v>680</v>
      </c>
      <c r="D14" s="153">
        <f>AVERAGE(D15:D26)</f>
        <v>3.6125639148098059</v>
      </c>
      <c r="E14" s="78">
        <v>3.58</v>
      </c>
      <c r="F14" s="144"/>
      <c r="G14" s="139"/>
      <c r="I14" s="65"/>
      <c r="J14" s="63"/>
      <c r="L14" s="63"/>
    </row>
    <row r="15" spans="1:12" ht="15" customHeight="1" x14ac:dyDescent="0.25">
      <c r="A15" s="61">
        <v>1</v>
      </c>
      <c r="B15" s="54" t="s">
        <v>53</v>
      </c>
      <c r="C15" s="276">
        <v>68</v>
      </c>
      <c r="D15" s="301">
        <v>3.6911764705882355</v>
      </c>
      <c r="E15" s="235">
        <v>3.58</v>
      </c>
      <c r="F15" s="277">
        <v>36</v>
      </c>
      <c r="G15" s="64">
        <f t="shared" si="0"/>
        <v>36</v>
      </c>
      <c r="I15" s="63"/>
      <c r="J15" s="63"/>
      <c r="L15" s="63"/>
    </row>
    <row r="16" spans="1:12" ht="15" customHeight="1" x14ac:dyDescent="0.25">
      <c r="A16" s="42">
        <v>2</v>
      </c>
      <c r="B16" s="54" t="s">
        <v>52</v>
      </c>
      <c r="C16" s="276">
        <v>37</v>
      </c>
      <c r="D16" s="301">
        <v>3.6486486486486487</v>
      </c>
      <c r="E16" s="235">
        <v>3.58</v>
      </c>
      <c r="F16" s="277">
        <v>39</v>
      </c>
      <c r="G16" s="64">
        <f t="shared" si="0"/>
        <v>39</v>
      </c>
      <c r="I16" s="63"/>
      <c r="J16" s="63"/>
      <c r="L16" s="63"/>
    </row>
    <row r="17" spans="1:12" ht="15" customHeight="1" x14ac:dyDescent="0.25">
      <c r="A17" s="42">
        <v>3</v>
      </c>
      <c r="B17" s="54" t="s">
        <v>54</v>
      </c>
      <c r="C17" s="276">
        <v>77</v>
      </c>
      <c r="D17" s="301">
        <v>3.8961038961038961</v>
      </c>
      <c r="E17" s="235">
        <v>3.58</v>
      </c>
      <c r="F17" s="277">
        <v>9</v>
      </c>
      <c r="G17" s="66">
        <f t="shared" si="0"/>
        <v>9</v>
      </c>
      <c r="I17" s="63"/>
      <c r="J17" s="63"/>
      <c r="L17" s="63"/>
    </row>
    <row r="18" spans="1:12" ht="15" customHeight="1" x14ac:dyDescent="0.25">
      <c r="A18" s="42">
        <v>4</v>
      </c>
      <c r="B18" s="57" t="s">
        <v>55</v>
      </c>
      <c r="C18" s="280">
        <v>89</v>
      </c>
      <c r="D18" s="302">
        <v>3.8539325842696628</v>
      </c>
      <c r="E18" s="238">
        <v>3.58</v>
      </c>
      <c r="F18" s="281">
        <v>17</v>
      </c>
      <c r="G18" s="64">
        <f t="shared" si="0"/>
        <v>17</v>
      </c>
      <c r="I18" s="63"/>
      <c r="J18" s="63"/>
      <c r="L18" s="63"/>
    </row>
    <row r="19" spans="1:12" ht="15" customHeight="1" x14ac:dyDescent="0.25">
      <c r="A19" s="42">
        <v>5</v>
      </c>
      <c r="B19" s="57" t="s">
        <v>56</v>
      </c>
      <c r="C19" s="280">
        <v>90</v>
      </c>
      <c r="D19" s="302">
        <v>3.7333333333333334</v>
      </c>
      <c r="E19" s="238">
        <v>3.58</v>
      </c>
      <c r="F19" s="281">
        <v>29</v>
      </c>
      <c r="G19" s="64">
        <f t="shared" si="0"/>
        <v>29</v>
      </c>
      <c r="I19" s="63"/>
      <c r="J19" s="63"/>
      <c r="L19" s="63"/>
    </row>
    <row r="20" spans="1:12" ht="15" customHeight="1" x14ac:dyDescent="0.25">
      <c r="A20" s="42">
        <v>6</v>
      </c>
      <c r="B20" s="57" t="s">
        <v>91</v>
      </c>
      <c r="C20" s="280">
        <v>49</v>
      </c>
      <c r="D20" s="302">
        <v>3.5510204081632653</v>
      </c>
      <c r="E20" s="238">
        <v>3.58</v>
      </c>
      <c r="F20" s="281">
        <v>60</v>
      </c>
      <c r="G20" s="64">
        <f t="shared" si="0"/>
        <v>60</v>
      </c>
      <c r="I20" s="63"/>
      <c r="J20" s="63"/>
      <c r="L20" s="63"/>
    </row>
    <row r="21" spans="1:12" ht="15" customHeight="1" x14ac:dyDescent="0.25">
      <c r="A21" s="42">
        <v>7</v>
      </c>
      <c r="B21" s="57" t="s">
        <v>58</v>
      </c>
      <c r="C21" s="280">
        <v>54</v>
      </c>
      <c r="D21" s="302">
        <v>3.6481481481481484</v>
      </c>
      <c r="E21" s="238">
        <v>3.58</v>
      </c>
      <c r="F21" s="281">
        <v>40</v>
      </c>
      <c r="G21" s="64">
        <f t="shared" si="0"/>
        <v>40</v>
      </c>
      <c r="I21" s="63"/>
      <c r="J21" s="63"/>
      <c r="L21" s="63"/>
    </row>
    <row r="22" spans="1:12" ht="15" customHeight="1" x14ac:dyDescent="0.25">
      <c r="A22" s="42">
        <v>8</v>
      </c>
      <c r="B22" s="57" t="s">
        <v>50</v>
      </c>
      <c r="C22" s="280">
        <v>25</v>
      </c>
      <c r="D22" s="302">
        <v>3.52</v>
      </c>
      <c r="E22" s="238">
        <v>3.58</v>
      </c>
      <c r="F22" s="281">
        <v>66</v>
      </c>
      <c r="G22" s="64">
        <f t="shared" si="0"/>
        <v>66</v>
      </c>
      <c r="I22" s="63"/>
      <c r="J22" s="63"/>
      <c r="L22" s="63"/>
    </row>
    <row r="23" spans="1:12" ht="15" customHeight="1" x14ac:dyDescent="0.25">
      <c r="A23" s="42">
        <v>9</v>
      </c>
      <c r="B23" s="57" t="s">
        <v>51</v>
      </c>
      <c r="C23" s="280">
        <v>47</v>
      </c>
      <c r="D23" s="302">
        <v>3.5319148936170213</v>
      </c>
      <c r="E23" s="238">
        <v>3.58</v>
      </c>
      <c r="F23" s="281">
        <v>63</v>
      </c>
      <c r="G23" s="64">
        <f t="shared" si="0"/>
        <v>63</v>
      </c>
      <c r="I23" s="63"/>
      <c r="J23" s="63"/>
      <c r="L23" s="63"/>
    </row>
    <row r="24" spans="1:12" ht="15" customHeight="1" x14ac:dyDescent="0.25">
      <c r="A24" s="42">
        <v>10</v>
      </c>
      <c r="B24" s="57" t="s">
        <v>49</v>
      </c>
      <c r="C24" s="280">
        <v>41</v>
      </c>
      <c r="D24" s="302">
        <v>3.2926829268292681</v>
      </c>
      <c r="E24" s="238">
        <v>3.58</v>
      </c>
      <c r="F24" s="281">
        <v>94</v>
      </c>
      <c r="G24" s="64">
        <f t="shared" si="0"/>
        <v>94</v>
      </c>
      <c r="I24" s="63"/>
      <c r="J24" s="63"/>
      <c r="L24" s="63"/>
    </row>
    <row r="25" spans="1:12" ht="15" customHeight="1" x14ac:dyDescent="0.25">
      <c r="A25" s="42">
        <v>11</v>
      </c>
      <c r="B25" s="57" t="s">
        <v>66</v>
      </c>
      <c r="C25" s="280">
        <v>65</v>
      </c>
      <c r="D25" s="302">
        <v>3.6153846153846154</v>
      </c>
      <c r="E25" s="238">
        <v>3.58</v>
      </c>
      <c r="F25" s="281">
        <v>42</v>
      </c>
      <c r="G25" s="64">
        <f t="shared" si="0"/>
        <v>42</v>
      </c>
      <c r="I25" s="63"/>
      <c r="J25" s="63"/>
      <c r="L25" s="63"/>
    </row>
    <row r="26" spans="1:12" ht="15" customHeight="1" thickBot="1" x14ac:dyDescent="0.3">
      <c r="A26" s="42">
        <v>12</v>
      </c>
      <c r="B26" s="55" t="s">
        <v>47</v>
      </c>
      <c r="C26" s="282">
        <v>38</v>
      </c>
      <c r="D26" s="306">
        <v>3.3684210526315788</v>
      </c>
      <c r="E26" s="158">
        <v>3.58</v>
      </c>
      <c r="F26" s="283">
        <v>85</v>
      </c>
      <c r="G26" s="64">
        <f t="shared" si="0"/>
        <v>85</v>
      </c>
      <c r="I26" s="63"/>
      <c r="J26" s="63"/>
      <c r="L26" s="63"/>
    </row>
    <row r="27" spans="1:12" ht="15" customHeight="1" thickBot="1" x14ac:dyDescent="0.3">
      <c r="A27" s="137"/>
      <c r="B27" s="154" t="s">
        <v>122</v>
      </c>
      <c r="C27" s="227">
        <f>SUM(C28:C44)</f>
        <v>737</v>
      </c>
      <c r="D27" s="155">
        <f>AVERAGE(D28:D44)</f>
        <v>3.5224877040320637</v>
      </c>
      <c r="E27" s="77">
        <v>3.58</v>
      </c>
      <c r="F27" s="228"/>
      <c r="G27" s="139"/>
      <c r="I27" s="63"/>
      <c r="J27" s="63"/>
      <c r="L27" s="63"/>
    </row>
    <row r="28" spans="1:12" ht="15" customHeight="1" x14ac:dyDescent="0.25">
      <c r="A28" s="43">
        <v>1</v>
      </c>
      <c r="B28" s="54" t="s">
        <v>77</v>
      </c>
      <c r="C28" s="276">
        <v>84</v>
      </c>
      <c r="D28" s="301">
        <v>3.7023809523809526</v>
      </c>
      <c r="E28" s="235">
        <v>3.58</v>
      </c>
      <c r="F28" s="277">
        <v>33</v>
      </c>
      <c r="G28" s="150">
        <f t="shared" si="0"/>
        <v>33</v>
      </c>
      <c r="I28" s="63"/>
      <c r="J28" s="63"/>
      <c r="L28" s="63"/>
    </row>
    <row r="29" spans="1:12" ht="15" customHeight="1" x14ac:dyDescent="0.25">
      <c r="A29" s="42">
        <v>2</v>
      </c>
      <c r="B29" s="108" t="s">
        <v>128</v>
      </c>
      <c r="C29" s="278">
        <v>51</v>
      </c>
      <c r="D29" s="303">
        <v>3.8627450980392157</v>
      </c>
      <c r="E29" s="234">
        <v>3.58</v>
      </c>
      <c r="F29" s="279">
        <v>13</v>
      </c>
      <c r="G29" s="151">
        <f t="shared" si="0"/>
        <v>13</v>
      </c>
      <c r="I29" s="63"/>
      <c r="J29" s="63"/>
      <c r="L29" s="63"/>
    </row>
    <row r="30" spans="1:12" ht="15" customHeight="1" x14ac:dyDescent="0.25">
      <c r="A30" s="42">
        <v>3</v>
      </c>
      <c r="B30" s="54" t="s">
        <v>71</v>
      </c>
      <c r="C30" s="276">
        <v>59</v>
      </c>
      <c r="D30" s="301">
        <v>3.8644067796610169</v>
      </c>
      <c r="E30" s="235">
        <v>3.58</v>
      </c>
      <c r="F30" s="277">
        <v>14</v>
      </c>
      <c r="G30" s="150">
        <f t="shared" si="0"/>
        <v>14</v>
      </c>
      <c r="I30" s="63"/>
      <c r="J30" s="63"/>
      <c r="L30" s="63"/>
    </row>
    <row r="31" spans="1:12" ht="15" customHeight="1" x14ac:dyDescent="0.25">
      <c r="A31" s="42">
        <v>4</v>
      </c>
      <c r="B31" s="54" t="s">
        <v>70</v>
      </c>
      <c r="C31" s="276">
        <v>61</v>
      </c>
      <c r="D31" s="301">
        <v>3.737704918032787</v>
      </c>
      <c r="E31" s="235">
        <v>3.58</v>
      </c>
      <c r="F31" s="277">
        <v>28</v>
      </c>
      <c r="G31" s="150">
        <f t="shared" si="0"/>
        <v>28</v>
      </c>
      <c r="I31" s="63"/>
      <c r="J31" s="63"/>
      <c r="L31" s="63"/>
    </row>
    <row r="32" spans="1:12" ht="15" customHeight="1" x14ac:dyDescent="0.25">
      <c r="A32" s="42">
        <v>5</v>
      </c>
      <c r="B32" s="54" t="s">
        <v>69</v>
      </c>
      <c r="C32" s="276">
        <v>50</v>
      </c>
      <c r="D32" s="301">
        <v>3.62</v>
      </c>
      <c r="E32" s="235">
        <v>3.58</v>
      </c>
      <c r="F32" s="277">
        <v>43</v>
      </c>
      <c r="G32" s="150">
        <f t="shared" si="0"/>
        <v>43</v>
      </c>
      <c r="I32" s="63"/>
      <c r="J32" s="63"/>
      <c r="L32" s="63"/>
    </row>
    <row r="33" spans="1:12" ht="15" customHeight="1" x14ac:dyDescent="0.25">
      <c r="A33" s="42">
        <v>6</v>
      </c>
      <c r="B33" s="54" t="s">
        <v>43</v>
      </c>
      <c r="C33" s="276">
        <v>25</v>
      </c>
      <c r="D33" s="301">
        <v>3.32</v>
      </c>
      <c r="E33" s="235">
        <v>3.58</v>
      </c>
      <c r="F33" s="277">
        <v>92</v>
      </c>
      <c r="G33" s="150">
        <f t="shared" si="0"/>
        <v>92</v>
      </c>
      <c r="I33" s="63"/>
      <c r="J33" s="63"/>
      <c r="L33" s="63"/>
    </row>
    <row r="34" spans="1:12" ht="15" customHeight="1" x14ac:dyDescent="0.25">
      <c r="A34" s="42">
        <v>7</v>
      </c>
      <c r="B34" s="54" t="s">
        <v>40</v>
      </c>
      <c r="C34" s="276">
        <v>26</v>
      </c>
      <c r="D34" s="301">
        <v>3.7307692307692308</v>
      </c>
      <c r="E34" s="235">
        <v>3.58</v>
      </c>
      <c r="F34" s="277">
        <v>30</v>
      </c>
      <c r="G34" s="150">
        <f t="shared" si="0"/>
        <v>30</v>
      </c>
      <c r="I34" s="63"/>
      <c r="J34" s="63"/>
      <c r="L34" s="63"/>
    </row>
    <row r="35" spans="1:12" ht="15" customHeight="1" x14ac:dyDescent="0.25">
      <c r="A35" s="42">
        <v>8</v>
      </c>
      <c r="B35" s="54" t="s">
        <v>41</v>
      </c>
      <c r="C35" s="276">
        <v>22</v>
      </c>
      <c r="D35" s="301">
        <v>3.3636363636363638</v>
      </c>
      <c r="E35" s="235">
        <v>3.58</v>
      </c>
      <c r="F35" s="277">
        <v>87</v>
      </c>
      <c r="G35" s="150">
        <f t="shared" si="0"/>
        <v>87</v>
      </c>
      <c r="I35" s="63"/>
      <c r="J35" s="63"/>
      <c r="L35" s="63"/>
    </row>
    <row r="36" spans="1:12" ht="15" customHeight="1" x14ac:dyDescent="0.25">
      <c r="A36" s="42">
        <v>9</v>
      </c>
      <c r="B36" s="54" t="s">
        <v>42</v>
      </c>
      <c r="C36" s="276">
        <v>53</v>
      </c>
      <c r="D36" s="301">
        <v>3.2830188679245285</v>
      </c>
      <c r="E36" s="235">
        <v>3.58</v>
      </c>
      <c r="F36" s="277">
        <v>96</v>
      </c>
      <c r="G36" s="150">
        <f t="shared" si="0"/>
        <v>96</v>
      </c>
      <c r="I36" s="63"/>
      <c r="J36" s="63"/>
      <c r="L36" s="63"/>
    </row>
    <row r="37" spans="1:12" ht="15" customHeight="1" x14ac:dyDescent="0.25">
      <c r="A37" s="42">
        <v>10</v>
      </c>
      <c r="B37" s="54" t="s">
        <v>39</v>
      </c>
      <c r="C37" s="276">
        <v>23</v>
      </c>
      <c r="D37" s="301">
        <v>3.1304347826086958</v>
      </c>
      <c r="E37" s="235">
        <v>3.58</v>
      </c>
      <c r="F37" s="277">
        <v>101</v>
      </c>
      <c r="G37" s="150">
        <f t="shared" si="0"/>
        <v>101</v>
      </c>
      <c r="I37" s="63"/>
      <c r="J37" s="63"/>
      <c r="L37" s="63"/>
    </row>
    <row r="38" spans="1:12" ht="15" customHeight="1" x14ac:dyDescent="0.25">
      <c r="A38" s="42">
        <v>11</v>
      </c>
      <c r="B38" s="54" t="s">
        <v>45</v>
      </c>
      <c r="C38" s="276">
        <v>52</v>
      </c>
      <c r="D38" s="301">
        <v>3.3653846153846154</v>
      </c>
      <c r="E38" s="235">
        <v>3.58</v>
      </c>
      <c r="F38" s="277">
        <v>86</v>
      </c>
      <c r="G38" s="150">
        <f t="shared" si="0"/>
        <v>86</v>
      </c>
      <c r="I38" s="63"/>
      <c r="J38" s="63"/>
      <c r="L38" s="63"/>
    </row>
    <row r="39" spans="1:12" ht="15" customHeight="1" x14ac:dyDescent="0.25">
      <c r="A39" s="42">
        <v>12</v>
      </c>
      <c r="B39" s="54" t="s">
        <v>46</v>
      </c>
      <c r="C39" s="276">
        <v>34</v>
      </c>
      <c r="D39" s="301">
        <v>3.7941176470588234</v>
      </c>
      <c r="E39" s="235">
        <v>3.58</v>
      </c>
      <c r="F39" s="277">
        <v>24</v>
      </c>
      <c r="G39" s="150">
        <f t="shared" si="0"/>
        <v>24</v>
      </c>
      <c r="I39" s="63"/>
      <c r="J39" s="63"/>
      <c r="L39" s="63"/>
    </row>
    <row r="40" spans="1:12" ht="15" customHeight="1" x14ac:dyDescent="0.25">
      <c r="A40" s="42">
        <v>13</v>
      </c>
      <c r="B40" s="54" t="s">
        <v>67</v>
      </c>
      <c r="C40" s="276">
        <v>48</v>
      </c>
      <c r="D40" s="301">
        <v>3.2708333333333335</v>
      </c>
      <c r="E40" s="235">
        <v>3.58</v>
      </c>
      <c r="F40" s="277">
        <v>97</v>
      </c>
      <c r="G40" s="150">
        <f t="shared" si="0"/>
        <v>97</v>
      </c>
      <c r="I40" s="63"/>
      <c r="J40" s="63"/>
      <c r="L40" s="63"/>
    </row>
    <row r="41" spans="1:12" ht="15" customHeight="1" x14ac:dyDescent="0.25">
      <c r="A41" s="42">
        <v>14</v>
      </c>
      <c r="B41" s="54" t="s">
        <v>68</v>
      </c>
      <c r="C41" s="276">
        <v>24</v>
      </c>
      <c r="D41" s="301">
        <v>3.3333333333333335</v>
      </c>
      <c r="E41" s="235">
        <v>3.58</v>
      </c>
      <c r="F41" s="277">
        <v>90</v>
      </c>
      <c r="G41" s="150">
        <f t="shared" si="0"/>
        <v>90</v>
      </c>
      <c r="I41" s="63"/>
      <c r="J41" s="63"/>
      <c r="L41" s="63"/>
    </row>
    <row r="42" spans="1:12" ht="15" customHeight="1" x14ac:dyDescent="0.25">
      <c r="A42" s="42">
        <v>15</v>
      </c>
      <c r="B42" s="54" t="s">
        <v>38</v>
      </c>
      <c r="C42" s="276">
        <v>10</v>
      </c>
      <c r="D42" s="301">
        <v>3.6</v>
      </c>
      <c r="E42" s="235">
        <v>3.58</v>
      </c>
      <c r="F42" s="277">
        <v>47</v>
      </c>
      <c r="G42" s="150">
        <f t="shared" si="0"/>
        <v>47</v>
      </c>
      <c r="I42" s="63"/>
      <c r="J42" s="63"/>
      <c r="L42" s="63"/>
    </row>
    <row r="43" spans="1:12" ht="15" customHeight="1" x14ac:dyDescent="0.25">
      <c r="A43" s="42">
        <v>16</v>
      </c>
      <c r="B43" s="54" t="s">
        <v>36</v>
      </c>
      <c r="C43" s="276">
        <v>66</v>
      </c>
      <c r="D43" s="301">
        <v>3.4545454545454546</v>
      </c>
      <c r="E43" s="235">
        <v>3.58</v>
      </c>
      <c r="F43" s="277">
        <v>79</v>
      </c>
      <c r="G43" s="150">
        <f t="shared" si="0"/>
        <v>79</v>
      </c>
      <c r="I43" s="63"/>
      <c r="J43" s="63"/>
      <c r="L43" s="63"/>
    </row>
    <row r="44" spans="1:12" ht="15" customHeight="1" thickBot="1" x14ac:dyDescent="0.3">
      <c r="A44" s="42">
        <v>17</v>
      </c>
      <c r="B44" s="54" t="s">
        <v>44</v>
      </c>
      <c r="C44" s="276">
        <v>49</v>
      </c>
      <c r="D44" s="301">
        <v>3.4489795918367347</v>
      </c>
      <c r="E44" s="235">
        <v>3.58</v>
      </c>
      <c r="F44" s="277">
        <v>80</v>
      </c>
      <c r="G44" s="150">
        <f t="shared" si="0"/>
        <v>80</v>
      </c>
      <c r="I44" s="63"/>
      <c r="J44" s="63"/>
      <c r="L44" s="63"/>
    </row>
    <row r="45" spans="1:12" ht="15" customHeight="1" thickBot="1" x14ac:dyDescent="0.3">
      <c r="A45" s="137"/>
      <c r="B45" s="143" t="s">
        <v>123</v>
      </c>
      <c r="C45" s="226">
        <f>SUM(C46:C63)</f>
        <v>832</v>
      </c>
      <c r="D45" s="153">
        <f>AVERAGE(D46:D63)</f>
        <v>3.6052464526672563</v>
      </c>
      <c r="E45" s="78">
        <v>3.58</v>
      </c>
      <c r="F45" s="144"/>
      <c r="G45" s="139"/>
      <c r="I45" s="63"/>
      <c r="J45" s="63"/>
      <c r="L45" s="63"/>
    </row>
    <row r="46" spans="1:12" ht="15" customHeight="1" x14ac:dyDescent="0.25">
      <c r="A46" s="61">
        <v>1</v>
      </c>
      <c r="B46" s="54" t="s">
        <v>136</v>
      </c>
      <c r="C46" s="276">
        <v>95</v>
      </c>
      <c r="D46" s="301">
        <v>3.9368421052631577</v>
      </c>
      <c r="E46" s="235">
        <v>3.58</v>
      </c>
      <c r="F46" s="277">
        <v>7</v>
      </c>
      <c r="G46" s="62">
        <f t="shared" si="0"/>
        <v>7</v>
      </c>
      <c r="I46" s="63"/>
      <c r="J46" s="63"/>
      <c r="L46" s="63"/>
    </row>
    <row r="47" spans="1:12" ht="15" customHeight="1" x14ac:dyDescent="0.25">
      <c r="A47" s="42">
        <v>2</v>
      </c>
      <c r="B47" s="108" t="s">
        <v>133</v>
      </c>
      <c r="C47" s="278">
        <v>30</v>
      </c>
      <c r="D47" s="303">
        <v>3.9666666666666668</v>
      </c>
      <c r="E47" s="234">
        <v>3.58</v>
      </c>
      <c r="F47" s="279">
        <v>6</v>
      </c>
      <c r="G47" s="64">
        <f t="shared" si="0"/>
        <v>6</v>
      </c>
      <c r="I47" s="63"/>
      <c r="J47" s="63"/>
      <c r="L47" s="63"/>
    </row>
    <row r="48" spans="1:12" ht="15" customHeight="1" x14ac:dyDescent="0.25">
      <c r="A48" s="42">
        <v>3</v>
      </c>
      <c r="B48" s="54" t="s">
        <v>81</v>
      </c>
      <c r="C48" s="276">
        <v>86</v>
      </c>
      <c r="D48" s="301">
        <v>3.86046511627907</v>
      </c>
      <c r="E48" s="235">
        <v>3.58</v>
      </c>
      <c r="F48" s="277">
        <v>15</v>
      </c>
      <c r="G48" s="64">
        <f t="shared" si="0"/>
        <v>15</v>
      </c>
      <c r="I48" s="63"/>
      <c r="J48" s="63"/>
      <c r="L48" s="63"/>
    </row>
    <row r="49" spans="1:12" ht="15" customHeight="1" x14ac:dyDescent="0.25">
      <c r="A49" s="42">
        <v>4</v>
      </c>
      <c r="B49" s="54" t="s">
        <v>92</v>
      </c>
      <c r="C49" s="276">
        <v>104</v>
      </c>
      <c r="D49" s="301">
        <v>3.8846153846153846</v>
      </c>
      <c r="E49" s="235">
        <v>3.58</v>
      </c>
      <c r="F49" s="277">
        <v>11</v>
      </c>
      <c r="G49" s="64">
        <f t="shared" si="0"/>
        <v>11</v>
      </c>
      <c r="I49" s="63"/>
      <c r="J49" s="63"/>
      <c r="L49" s="63"/>
    </row>
    <row r="50" spans="1:12" ht="15" customHeight="1" x14ac:dyDescent="0.25">
      <c r="A50" s="42">
        <v>5</v>
      </c>
      <c r="B50" s="54" t="s">
        <v>33</v>
      </c>
      <c r="C50" s="276">
        <v>78</v>
      </c>
      <c r="D50" s="301">
        <v>3.9358974358974357</v>
      </c>
      <c r="E50" s="235">
        <v>3.58</v>
      </c>
      <c r="F50" s="277">
        <v>8</v>
      </c>
      <c r="G50" s="64">
        <f t="shared" si="0"/>
        <v>8</v>
      </c>
      <c r="I50" s="63"/>
      <c r="J50" s="63"/>
      <c r="L50" s="63"/>
    </row>
    <row r="51" spans="1:12" ht="15" customHeight="1" x14ac:dyDescent="0.25">
      <c r="A51" s="42">
        <v>6</v>
      </c>
      <c r="B51" s="54" t="s">
        <v>32</v>
      </c>
      <c r="C51" s="276">
        <v>35</v>
      </c>
      <c r="D51" s="301">
        <v>4</v>
      </c>
      <c r="E51" s="235">
        <v>3.58</v>
      </c>
      <c r="F51" s="277">
        <v>4</v>
      </c>
      <c r="G51" s="64">
        <f t="shared" si="0"/>
        <v>4</v>
      </c>
      <c r="I51" s="63"/>
      <c r="J51" s="63"/>
      <c r="L51" s="63"/>
    </row>
    <row r="52" spans="1:12" ht="15" customHeight="1" x14ac:dyDescent="0.25">
      <c r="A52" s="42">
        <v>7</v>
      </c>
      <c r="B52" s="134" t="s">
        <v>35</v>
      </c>
      <c r="C52" s="296">
        <v>26</v>
      </c>
      <c r="D52" s="308">
        <v>3.5</v>
      </c>
      <c r="E52" s="297">
        <v>3.58</v>
      </c>
      <c r="F52" s="298">
        <v>69</v>
      </c>
      <c r="G52" s="140">
        <f t="shared" si="0"/>
        <v>69</v>
      </c>
      <c r="I52" s="63"/>
      <c r="J52" s="63"/>
      <c r="L52" s="63"/>
    </row>
    <row r="53" spans="1:12" ht="15" customHeight="1" x14ac:dyDescent="0.25">
      <c r="A53" s="42">
        <v>8</v>
      </c>
      <c r="B53" s="54" t="s">
        <v>78</v>
      </c>
      <c r="C53" s="276">
        <v>2</v>
      </c>
      <c r="D53" s="301">
        <v>3.5</v>
      </c>
      <c r="E53" s="235">
        <v>3.58</v>
      </c>
      <c r="F53" s="277">
        <v>70</v>
      </c>
      <c r="G53" s="64">
        <f t="shared" si="0"/>
        <v>70</v>
      </c>
      <c r="I53" s="63"/>
      <c r="J53" s="63"/>
      <c r="L53" s="63"/>
    </row>
    <row r="54" spans="1:12" ht="15" customHeight="1" x14ac:dyDescent="0.25">
      <c r="A54" s="164">
        <v>9</v>
      </c>
      <c r="B54" s="54" t="s">
        <v>65</v>
      </c>
      <c r="C54" s="276">
        <v>20</v>
      </c>
      <c r="D54" s="301">
        <v>3.8</v>
      </c>
      <c r="E54" s="235">
        <v>3.58</v>
      </c>
      <c r="F54" s="277">
        <v>23</v>
      </c>
      <c r="G54" s="64">
        <f t="shared" si="0"/>
        <v>23</v>
      </c>
      <c r="I54" s="63"/>
      <c r="J54" s="63"/>
      <c r="L54" s="63"/>
    </row>
    <row r="55" spans="1:12" ht="15" customHeight="1" x14ac:dyDescent="0.25">
      <c r="A55" s="42">
        <v>10</v>
      </c>
      <c r="B55" s="54" t="s">
        <v>64</v>
      </c>
      <c r="C55" s="276">
        <v>34</v>
      </c>
      <c r="D55" s="301">
        <v>3.0882352941176472</v>
      </c>
      <c r="E55" s="235">
        <v>3.58</v>
      </c>
      <c r="F55" s="277">
        <v>103</v>
      </c>
      <c r="G55" s="64">
        <f t="shared" si="0"/>
        <v>103</v>
      </c>
      <c r="I55" s="63"/>
      <c r="J55" s="63"/>
      <c r="L55" s="63"/>
    </row>
    <row r="56" spans="1:12" ht="15" customHeight="1" x14ac:dyDescent="0.25">
      <c r="A56" s="42">
        <v>11</v>
      </c>
      <c r="B56" s="57" t="s">
        <v>29</v>
      </c>
      <c r="C56" s="280">
        <v>45</v>
      </c>
      <c r="D56" s="302">
        <v>3.2</v>
      </c>
      <c r="E56" s="238">
        <v>3.58</v>
      </c>
      <c r="F56" s="281">
        <v>99</v>
      </c>
      <c r="G56" s="64">
        <f t="shared" si="0"/>
        <v>99</v>
      </c>
      <c r="I56" s="63"/>
      <c r="J56" s="63"/>
      <c r="L56" s="63"/>
    </row>
    <row r="57" spans="1:12" ht="15" customHeight="1" x14ac:dyDescent="0.25">
      <c r="A57" s="42">
        <v>12</v>
      </c>
      <c r="B57" s="57" t="s">
        <v>117</v>
      </c>
      <c r="C57" s="280">
        <v>34</v>
      </c>
      <c r="D57" s="302">
        <v>3.5588235294117645</v>
      </c>
      <c r="E57" s="238">
        <v>3.58</v>
      </c>
      <c r="F57" s="281">
        <v>56</v>
      </c>
      <c r="G57" s="64">
        <f t="shared" si="0"/>
        <v>56</v>
      </c>
      <c r="I57" s="63"/>
      <c r="J57" s="63"/>
      <c r="L57" s="63"/>
    </row>
    <row r="58" spans="1:12" ht="15" customHeight="1" x14ac:dyDescent="0.25">
      <c r="A58" s="42">
        <v>13</v>
      </c>
      <c r="B58" s="133" t="s">
        <v>79</v>
      </c>
      <c r="C58" s="286">
        <v>18</v>
      </c>
      <c r="D58" s="309">
        <v>3.3333333333333335</v>
      </c>
      <c r="E58" s="239">
        <v>3.58</v>
      </c>
      <c r="F58" s="287">
        <v>91</v>
      </c>
      <c r="G58" s="64">
        <f t="shared" si="0"/>
        <v>91</v>
      </c>
      <c r="I58" s="63"/>
      <c r="J58" s="63"/>
      <c r="L58" s="63"/>
    </row>
    <row r="59" spans="1:12" ht="15" customHeight="1" x14ac:dyDescent="0.25">
      <c r="A59" s="42">
        <v>14</v>
      </c>
      <c r="B59" s="54" t="s">
        <v>30</v>
      </c>
      <c r="C59" s="276">
        <v>44</v>
      </c>
      <c r="D59" s="301">
        <v>3.3409090909090908</v>
      </c>
      <c r="E59" s="235">
        <v>3.58</v>
      </c>
      <c r="F59" s="277">
        <v>88</v>
      </c>
      <c r="G59" s="64">
        <f t="shared" si="0"/>
        <v>88</v>
      </c>
      <c r="I59" s="63"/>
      <c r="J59" s="63"/>
      <c r="L59" s="63"/>
    </row>
    <row r="60" spans="1:12" ht="15" customHeight="1" x14ac:dyDescent="0.25">
      <c r="A60" s="42">
        <v>15</v>
      </c>
      <c r="B60" s="54" t="s">
        <v>31</v>
      </c>
      <c r="C60" s="276">
        <v>45</v>
      </c>
      <c r="D60" s="301">
        <v>3.2444444444444445</v>
      </c>
      <c r="E60" s="235">
        <v>3.58</v>
      </c>
      <c r="F60" s="277">
        <v>98</v>
      </c>
      <c r="G60" s="64">
        <f t="shared" si="0"/>
        <v>98</v>
      </c>
      <c r="I60" s="63"/>
      <c r="J60" s="63"/>
      <c r="L60" s="63"/>
    </row>
    <row r="61" spans="1:12" ht="15" customHeight="1" x14ac:dyDescent="0.25">
      <c r="A61" s="42">
        <v>16</v>
      </c>
      <c r="B61" s="54" t="s">
        <v>80</v>
      </c>
      <c r="C61" s="276">
        <v>35</v>
      </c>
      <c r="D61" s="301">
        <v>3.5142857142857142</v>
      </c>
      <c r="E61" s="235">
        <v>3.58</v>
      </c>
      <c r="F61" s="277">
        <v>67</v>
      </c>
      <c r="G61" s="64">
        <f t="shared" si="0"/>
        <v>67</v>
      </c>
      <c r="I61" s="63"/>
      <c r="J61" s="63"/>
      <c r="L61" s="63"/>
    </row>
    <row r="62" spans="1:12" ht="15" customHeight="1" x14ac:dyDescent="0.25">
      <c r="A62" s="42">
        <v>17</v>
      </c>
      <c r="B62" s="54" t="s">
        <v>34</v>
      </c>
      <c r="C62" s="276">
        <v>61</v>
      </c>
      <c r="D62" s="301">
        <v>3.7049180327868854</v>
      </c>
      <c r="E62" s="235">
        <v>3.58</v>
      </c>
      <c r="F62" s="277">
        <v>34</v>
      </c>
      <c r="G62" s="64">
        <f t="shared" si="0"/>
        <v>34</v>
      </c>
      <c r="I62" s="63"/>
      <c r="J62" s="63"/>
      <c r="L62" s="63"/>
    </row>
    <row r="63" spans="1:12" ht="15" customHeight="1" thickBot="1" x14ac:dyDescent="0.3">
      <c r="A63" s="42">
        <v>18</v>
      </c>
      <c r="B63" s="54" t="s">
        <v>27</v>
      </c>
      <c r="C63" s="276">
        <v>40</v>
      </c>
      <c r="D63" s="301">
        <v>3.5249999999999999</v>
      </c>
      <c r="E63" s="235">
        <v>3.58</v>
      </c>
      <c r="F63" s="277">
        <v>64</v>
      </c>
      <c r="G63" s="66">
        <f t="shared" si="0"/>
        <v>64</v>
      </c>
      <c r="I63" s="63"/>
      <c r="J63" s="63"/>
      <c r="L63" s="63"/>
    </row>
    <row r="64" spans="1:12" ht="15" customHeight="1" thickBot="1" x14ac:dyDescent="0.3">
      <c r="A64" s="137"/>
      <c r="B64" s="154" t="s">
        <v>124</v>
      </c>
      <c r="C64" s="227">
        <f>SUM(C65:C78)</f>
        <v>906</v>
      </c>
      <c r="D64" s="155">
        <f>AVERAGE(D65:D78)</f>
        <v>3.669540953851997</v>
      </c>
      <c r="E64" s="77">
        <v>3.58</v>
      </c>
      <c r="F64" s="228"/>
      <c r="G64" s="139"/>
      <c r="I64" s="63"/>
      <c r="J64" s="63"/>
      <c r="L64" s="63"/>
    </row>
    <row r="65" spans="1:12" ht="15" customHeight="1" x14ac:dyDescent="0.25">
      <c r="A65" s="61">
        <v>1</v>
      </c>
      <c r="B65" s="56" t="s">
        <v>137</v>
      </c>
      <c r="C65" s="290">
        <v>54</v>
      </c>
      <c r="D65" s="305">
        <v>3.7777777777777777</v>
      </c>
      <c r="E65" s="236">
        <v>3.58</v>
      </c>
      <c r="F65" s="291">
        <v>25</v>
      </c>
      <c r="G65" s="149">
        <f t="shared" si="0"/>
        <v>25</v>
      </c>
      <c r="I65" s="63"/>
      <c r="J65" s="63"/>
      <c r="L65" s="63"/>
    </row>
    <row r="66" spans="1:12" ht="15" customHeight="1" x14ac:dyDescent="0.25">
      <c r="A66" s="42">
        <v>2</v>
      </c>
      <c r="B66" s="56" t="s">
        <v>95</v>
      </c>
      <c r="C66" s="290">
        <v>45</v>
      </c>
      <c r="D66" s="305">
        <v>3.8222222222222224</v>
      </c>
      <c r="E66" s="236">
        <v>3.58</v>
      </c>
      <c r="F66" s="291">
        <v>21</v>
      </c>
      <c r="G66" s="150">
        <f t="shared" ref="G66:G119" si="1">F66</f>
        <v>21</v>
      </c>
      <c r="I66" s="63"/>
      <c r="J66" s="63"/>
      <c r="L66" s="63"/>
    </row>
    <row r="67" spans="1:12" ht="15" customHeight="1" x14ac:dyDescent="0.25">
      <c r="A67" s="42">
        <v>3</v>
      </c>
      <c r="B67" s="56" t="s">
        <v>26</v>
      </c>
      <c r="C67" s="290">
        <v>102</v>
      </c>
      <c r="D67" s="305">
        <v>3.7745098039215685</v>
      </c>
      <c r="E67" s="236">
        <v>3.58</v>
      </c>
      <c r="F67" s="291">
        <v>26</v>
      </c>
      <c r="G67" s="150">
        <f t="shared" si="1"/>
        <v>26</v>
      </c>
      <c r="I67" s="63"/>
      <c r="J67" s="63"/>
      <c r="L67" s="63"/>
    </row>
    <row r="68" spans="1:12" ht="15" customHeight="1" x14ac:dyDescent="0.25">
      <c r="A68" s="42">
        <v>4</v>
      </c>
      <c r="B68" s="56" t="s">
        <v>25</v>
      </c>
      <c r="C68" s="290">
        <v>45</v>
      </c>
      <c r="D68" s="305">
        <v>3.7333333333333334</v>
      </c>
      <c r="E68" s="236">
        <v>3.58</v>
      </c>
      <c r="F68" s="291">
        <v>31</v>
      </c>
      <c r="G68" s="150">
        <f t="shared" si="1"/>
        <v>31</v>
      </c>
      <c r="I68" s="63"/>
      <c r="J68" s="63"/>
      <c r="L68" s="63"/>
    </row>
    <row r="69" spans="1:12" ht="15" customHeight="1" x14ac:dyDescent="0.25">
      <c r="A69" s="42">
        <v>5</v>
      </c>
      <c r="B69" s="56" t="s">
        <v>138</v>
      </c>
      <c r="C69" s="290">
        <v>48</v>
      </c>
      <c r="D69" s="305">
        <v>3.6666666666666665</v>
      </c>
      <c r="E69" s="236">
        <v>3.58</v>
      </c>
      <c r="F69" s="291">
        <v>37</v>
      </c>
      <c r="G69" s="150">
        <f t="shared" si="1"/>
        <v>37</v>
      </c>
      <c r="I69" s="63"/>
      <c r="J69" s="63"/>
      <c r="L69" s="63"/>
    </row>
    <row r="70" spans="1:12" ht="15" customHeight="1" x14ac:dyDescent="0.25">
      <c r="A70" s="42">
        <v>6</v>
      </c>
      <c r="B70" s="56" t="s">
        <v>85</v>
      </c>
      <c r="C70" s="290">
        <v>63</v>
      </c>
      <c r="D70" s="305">
        <v>3.5555555555555554</v>
      </c>
      <c r="E70" s="236">
        <v>3.58</v>
      </c>
      <c r="F70" s="291">
        <v>57</v>
      </c>
      <c r="G70" s="156">
        <f t="shared" si="1"/>
        <v>57</v>
      </c>
      <c r="I70" s="63"/>
      <c r="J70" s="63"/>
      <c r="L70" s="63"/>
    </row>
    <row r="71" spans="1:12" ht="15" customHeight="1" x14ac:dyDescent="0.25">
      <c r="A71" s="42">
        <v>7</v>
      </c>
      <c r="B71" s="56" t="s">
        <v>83</v>
      </c>
      <c r="C71" s="290">
        <v>44</v>
      </c>
      <c r="D71" s="305">
        <v>3.8409090909090908</v>
      </c>
      <c r="E71" s="236">
        <v>3.58</v>
      </c>
      <c r="F71" s="291">
        <v>18</v>
      </c>
      <c r="G71" s="150">
        <f t="shared" si="1"/>
        <v>18</v>
      </c>
      <c r="I71" s="63"/>
      <c r="J71" s="63"/>
      <c r="L71" s="63"/>
    </row>
    <row r="72" spans="1:12" ht="15" customHeight="1" x14ac:dyDescent="0.25">
      <c r="A72" s="42">
        <v>8</v>
      </c>
      <c r="B72" s="56" t="s">
        <v>84</v>
      </c>
      <c r="C72" s="290">
        <v>43</v>
      </c>
      <c r="D72" s="305">
        <v>3.4883720930232558</v>
      </c>
      <c r="E72" s="236">
        <v>3.58</v>
      </c>
      <c r="F72" s="291">
        <v>75</v>
      </c>
      <c r="G72" s="150">
        <f t="shared" si="1"/>
        <v>75</v>
      </c>
      <c r="I72" s="63"/>
      <c r="J72" s="63"/>
      <c r="L72" s="63"/>
    </row>
    <row r="73" spans="1:12" ht="15" customHeight="1" x14ac:dyDescent="0.25">
      <c r="A73" s="42">
        <v>9</v>
      </c>
      <c r="B73" s="56" t="s">
        <v>23</v>
      </c>
      <c r="C73" s="290">
        <v>45</v>
      </c>
      <c r="D73" s="305">
        <v>3.5333333333333332</v>
      </c>
      <c r="E73" s="236">
        <v>3.58</v>
      </c>
      <c r="F73" s="291">
        <v>65</v>
      </c>
      <c r="G73" s="150">
        <f t="shared" si="1"/>
        <v>65</v>
      </c>
      <c r="I73" s="63"/>
      <c r="J73" s="63"/>
      <c r="L73" s="63"/>
    </row>
    <row r="74" spans="1:12" ht="15" customHeight="1" x14ac:dyDescent="0.25">
      <c r="A74" s="42">
        <v>10</v>
      </c>
      <c r="B74" s="56" t="s">
        <v>139</v>
      </c>
      <c r="C74" s="290">
        <v>146</v>
      </c>
      <c r="D74" s="305">
        <v>3.6027397260273974</v>
      </c>
      <c r="E74" s="236">
        <v>3.58</v>
      </c>
      <c r="F74" s="291">
        <v>48</v>
      </c>
      <c r="G74" s="165">
        <f t="shared" si="1"/>
        <v>48</v>
      </c>
      <c r="I74" s="63"/>
      <c r="J74" s="63"/>
      <c r="L74" s="63"/>
    </row>
    <row r="75" spans="1:12" ht="15" customHeight="1" x14ac:dyDescent="0.25">
      <c r="A75" s="42">
        <v>11</v>
      </c>
      <c r="B75" s="56" t="s">
        <v>93</v>
      </c>
      <c r="C75" s="290">
        <v>60</v>
      </c>
      <c r="D75" s="305">
        <v>3.5</v>
      </c>
      <c r="E75" s="236">
        <v>3.58</v>
      </c>
      <c r="F75" s="291">
        <v>71</v>
      </c>
      <c r="G75" s="150">
        <f t="shared" si="1"/>
        <v>71</v>
      </c>
      <c r="I75" s="63"/>
      <c r="J75" s="63"/>
      <c r="L75" s="63"/>
    </row>
    <row r="76" spans="1:12" ht="15" customHeight="1" x14ac:dyDescent="0.25">
      <c r="A76" s="42">
        <v>12</v>
      </c>
      <c r="B76" s="56" t="s">
        <v>82</v>
      </c>
      <c r="C76" s="290">
        <v>50</v>
      </c>
      <c r="D76" s="305">
        <v>3.76</v>
      </c>
      <c r="E76" s="236">
        <v>3.58</v>
      </c>
      <c r="F76" s="291">
        <v>27</v>
      </c>
      <c r="G76" s="150">
        <f t="shared" si="1"/>
        <v>27</v>
      </c>
      <c r="I76" s="63"/>
      <c r="J76" s="63"/>
      <c r="L76" s="63"/>
    </row>
    <row r="77" spans="1:12" ht="15" customHeight="1" x14ac:dyDescent="0.25">
      <c r="A77" s="42">
        <v>13</v>
      </c>
      <c r="B77" s="56" t="s">
        <v>140</v>
      </c>
      <c r="C77" s="290">
        <v>79</v>
      </c>
      <c r="D77" s="305">
        <v>3.6962025316455698</v>
      </c>
      <c r="E77" s="236">
        <v>3.58</v>
      </c>
      <c r="F77" s="291">
        <v>35</v>
      </c>
      <c r="G77" s="150">
        <f t="shared" si="1"/>
        <v>35</v>
      </c>
      <c r="I77" s="63"/>
      <c r="J77" s="63"/>
      <c r="L77" s="63"/>
    </row>
    <row r="78" spans="1:12" ht="15" customHeight="1" thickBot="1" x14ac:dyDescent="0.3">
      <c r="A78" s="42">
        <v>14</v>
      </c>
      <c r="B78" s="56" t="s">
        <v>141</v>
      </c>
      <c r="C78" s="290">
        <v>82</v>
      </c>
      <c r="D78" s="305">
        <v>3.6219512195121952</v>
      </c>
      <c r="E78" s="236">
        <v>3.58</v>
      </c>
      <c r="F78" s="291">
        <v>44</v>
      </c>
      <c r="G78" s="150">
        <f t="shared" si="1"/>
        <v>44</v>
      </c>
      <c r="I78" s="63"/>
      <c r="J78" s="63"/>
      <c r="L78" s="63"/>
    </row>
    <row r="79" spans="1:12" ht="15" customHeight="1" thickBot="1" x14ac:dyDescent="0.3">
      <c r="A79" s="137"/>
      <c r="B79" s="138" t="s">
        <v>125</v>
      </c>
      <c r="C79" s="229">
        <f>SUM(C80:C109)</f>
        <v>2021</v>
      </c>
      <c r="D79" s="157">
        <f>AVERAGE(D80:D109)</f>
        <v>3.4273300415444532</v>
      </c>
      <c r="E79" s="79">
        <v>3.58</v>
      </c>
      <c r="F79" s="230"/>
      <c r="G79" s="139"/>
      <c r="I79" s="63"/>
      <c r="J79" s="63"/>
      <c r="L79" s="63"/>
    </row>
    <row r="80" spans="1:12" ht="15" customHeight="1" x14ac:dyDescent="0.25">
      <c r="A80" s="61">
        <v>1</v>
      </c>
      <c r="B80" s="56" t="s">
        <v>6</v>
      </c>
      <c r="C80" s="290">
        <v>34</v>
      </c>
      <c r="D80" s="305">
        <v>3.3823529411764706</v>
      </c>
      <c r="E80" s="236">
        <v>3.58</v>
      </c>
      <c r="F80" s="291">
        <v>83</v>
      </c>
      <c r="G80" s="147">
        <f t="shared" si="1"/>
        <v>83</v>
      </c>
      <c r="I80" s="63"/>
      <c r="J80" s="63"/>
      <c r="L80" s="63"/>
    </row>
    <row r="81" spans="1:12" ht="15" customHeight="1" x14ac:dyDescent="0.25">
      <c r="A81" s="42">
        <v>2</v>
      </c>
      <c r="B81" s="56" t="s">
        <v>63</v>
      </c>
      <c r="C81" s="290">
        <v>14</v>
      </c>
      <c r="D81" s="305">
        <v>3.5</v>
      </c>
      <c r="E81" s="236">
        <v>3.58</v>
      </c>
      <c r="F81" s="291">
        <v>72</v>
      </c>
      <c r="G81" s="64">
        <f t="shared" si="1"/>
        <v>72</v>
      </c>
      <c r="I81" s="63"/>
      <c r="J81" s="63"/>
      <c r="L81" s="63"/>
    </row>
    <row r="82" spans="1:12" ht="15" customHeight="1" x14ac:dyDescent="0.25">
      <c r="A82" s="42">
        <v>3</v>
      </c>
      <c r="B82" s="56" t="s">
        <v>8</v>
      </c>
      <c r="C82" s="290">
        <v>62</v>
      </c>
      <c r="D82" s="305">
        <v>3.403225806451613</v>
      </c>
      <c r="E82" s="236">
        <v>3.58</v>
      </c>
      <c r="F82" s="291">
        <v>82</v>
      </c>
      <c r="G82" s="64">
        <f t="shared" si="1"/>
        <v>82</v>
      </c>
      <c r="I82" s="63"/>
      <c r="J82" s="63"/>
      <c r="L82" s="63"/>
    </row>
    <row r="83" spans="1:12" ht="15" customHeight="1" x14ac:dyDescent="0.25">
      <c r="A83" s="42">
        <v>4</v>
      </c>
      <c r="B83" s="56" t="s">
        <v>19</v>
      </c>
      <c r="C83" s="290">
        <v>71</v>
      </c>
      <c r="D83" s="305">
        <v>3.5492957746478875</v>
      </c>
      <c r="E83" s="236">
        <v>3.58</v>
      </c>
      <c r="F83" s="291">
        <v>61</v>
      </c>
      <c r="G83" s="64">
        <f t="shared" si="1"/>
        <v>61</v>
      </c>
      <c r="I83" s="63"/>
      <c r="J83" s="63"/>
      <c r="L83" s="63"/>
    </row>
    <row r="84" spans="1:12" ht="15" customHeight="1" x14ac:dyDescent="0.25">
      <c r="A84" s="42">
        <v>5</v>
      </c>
      <c r="B84" s="56" t="s">
        <v>11</v>
      </c>
      <c r="C84" s="290">
        <v>64</v>
      </c>
      <c r="D84" s="305">
        <v>3.46875</v>
      </c>
      <c r="E84" s="236">
        <v>3.58</v>
      </c>
      <c r="F84" s="291">
        <v>77</v>
      </c>
      <c r="G84" s="64">
        <f t="shared" si="1"/>
        <v>77</v>
      </c>
      <c r="I84" s="63"/>
      <c r="J84" s="63"/>
      <c r="L84" s="63"/>
    </row>
    <row r="85" spans="1:12" ht="15" customHeight="1" x14ac:dyDescent="0.25">
      <c r="A85" s="42">
        <v>6</v>
      </c>
      <c r="B85" s="56" t="s">
        <v>17</v>
      </c>
      <c r="C85" s="290">
        <v>56</v>
      </c>
      <c r="D85" s="305">
        <v>3.2857142857142856</v>
      </c>
      <c r="E85" s="236">
        <v>3.58</v>
      </c>
      <c r="F85" s="291">
        <v>95</v>
      </c>
      <c r="G85" s="64">
        <f t="shared" si="1"/>
        <v>95</v>
      </c>
      <c r="I85" s="63"/>
      <c r="J85" s="63"/>
      <c r="L85" s="63"/>
    </row>
    <row r="86" spans="1:12" ht="15" customHeight="1" x14ac:dyDescent="0.25">
      <c r="A86" s="42">
        <v>7</v>
      </c>
      <c r="B86" s="56" t="s">
        <v>21</v>
      </c>
      <c r="C86" s="290">
        <v>17</v>
      </c>
      <c r="D86" s="305">
        <v>3.5882352941176472</v>
      </c>
      <c r="E86" s="236">
        <v>3.58</v>
      </c>
      <c r="F86" s="291">
        <v>49</v>
      </c>
      <c r="G86" s="64">
        <f t="shared" si="1"/>
        <v>49</v>
      </c>
      <c r="I86" s="63"/>
      <c r="J86" s="63"/>
      <c r="L86" s="63"/>
    </row>
    <row r="87" spans="1:12" ht="15" customHeight="1" x14ac:dyDescent="0.25">
      <c r="A87" s="42">
        <v>8</v>
      </c>
      <c r="B87" s="56" t="s">
        <v>2</v>
      </c>
      <c r="C87" s="290">
        <v>30</v>
      </c>
      <c r="D87" s="305">
        <v>3.1333333333333333</v>
      </c>
      <c r="E87" s="236">
        <v>3.58</v>
      </c>
      <c r="F87" s="291">
        <v>102</v>
      </c>
      <c r="G87" s="64">
        <f t="shared" si="1"/>
        <v>102</v>
      </c>
      <c r="I87" s="63"/>
      <c r="J87" s="63"/>
      <c r="L87" s="63"/>
    </row>
    <row r="88" spans="1:12" ht="15" customHeight="1" x14ac:dyDescent="0.25">
      <c r="A88" s="42">
        <v>9</v>
      </c>
      <c r="B88" s="56" t="s">
        <v>4</v>
      </c>
      <c r="C88" s="290">
        <v>65</v>
      </c>
      <c r="D88" s="305">
        <v>2.7076923076923078</v>
      </c>
      <c r="E88" s="236">
        <v>3.58</v>
      </c>
      <c r="F88" s="291">
        <v>108</v>
      </c>
      <c r="G88" s="64">
        <f t="shared" si="1"/>
        <v>108</v>
      </c>
      <c r="I88" s="63"/>
      <c r="J88" s="63"/>
      <c r="L88" s="63"/>
    </row>
    <row r="89" spans="1:12" ht="15" customHeight="1" x14ac:dyDescent="0.25">
      <c r="A89" s="42">
        <v>10</v>
      </c>
      <c r="B89" s="56" t="s">
        <v>18</v>
      </c>
      <c r="C89" s="290">
        <v>50</v>
      </c>
      <c r="D89" s="305">
        <v>3.66</v>
      </c>
      <c r="E89" s="236">
        <v>3.58</v>
      </c>
      <c r="F89" s="291">
        <v>38</v>
      </c>
      <c r="G89" s="64">
        <f t="shared" si="1"/>
        <v>38</v>
      </c>
      <c r="I89" s="63"/>
      <c r="J89" s="63"/>
      <c r="L89" s="63"/>
    </row>
    <row r="90" spans="1:12" ht="15" customHeight="1" x14ac:dyDescent="0.25">
      <c r="A90" s="42">
        <v>11</v>
      </c>
      <c r="B90" s="56" t="s">
        <v>15</v>
      </c>
      <c r="C90" s="290">
        <v>51</v>
      </c>
      <c r="D90" s="305">
        <v>3.4901960784313726</v>
      </c>
      <c r="E90" s="236">
        <v>3.58</v>
      </c>
      <c r="F90" s="291">
        <v>76</v>
      </c>
      <c r="G90" s="64">
        <f t="shared" si="1"/>
        <v>76</v>
      </c>
      <c r="I90" s="63"/>
      <c r="J90" s="63"/>
      <c r="L90" s="63"/>
    </row>
    <row r="91" spans="1:12" ht="15" customHeight="1" x14ac:dyDescent="0.25">
      <c r="A91" s="42">
        <v>12</v>
      </c>
      <c r="B91" s="56" t="s">
        <v>5</v>
      </c>
      <c r="C91" s="290">
        <v>55</v>
      </c>
      <c r="D91" s="305">
        <v>3.5636363636363635</v>
      </c>
      <c r="E91" s="236">
        <v>3.58</v>
      </c>
      <c r="F91" s="291">
        <v>58</v>
      </c>
      <c r="G91" s="64">
        <f t="shared" si="1"/>
        <v>58</v>
      </c>
      <c r="I91" s="63"/>
      <c r="J91" s="63"/>
      <c r="L91" s="63"/>
    </row>
    <row r="92" spans="1:12" ht="15" customHeight="1" x14ac:dyDescent="0.25">
      <c r="A92" s="42">
        <v>13</v>
      </c>
      <c r="B92" s="56" t="s">
        <v>12</v>
      </c>
      <c r="C92" s="290">
        <v>108</v>
      </c>
      <c r="D92" s="305">
        <v>3.3425925925925926</v>
      </c>
      <c r="E92" s="236">
        <v>3.58</v>
      </c>
      <c r="F92" s="291">
        <v>89</v>
      </c>
      <c r="G92" s="66">
        <f t="shared" si="1"/>
        <v>89</v>
      </c>
      <c r="I92" s="63"/>
      <c r="J92" s="63"/>
      <c r="L92" s="63"/>
    </row>
    <row r="93" spans="1:12" ht="15" customHeight="1" x14ac:dyDescent="0.25">
      <c r="A93" s="42">
        <v>14</v>
      </c>
      <c r="B93" s="56" t="s">
        <v>9</v>
      </c>
      <c r="C93" s="290">
        <v>37</v>
      </c>
      <c r="D93" s="305">
        <v>3.5135135135135136</v>
      </c>
      <c r="E93" s="236">
        <v>3.58</v>
      </c>
      <c r="F93" s="291">
        <v>68</v>
      </c>
      <c r="G93" s="140">
        <f t="shared" si="1"/>
        <v>68</v>
      </c>
      <c r="I93" s="63"/>
      <c r="J93" s="63"/>
      <c r="L93" s="63"/>
    </row>
    <row r="94" spans="1:12" ht="15" customHeight="1" x14ac:dyDescent="0.25">
      <c r="A94" s="164">
        <v>15</v>
      </c>
      <c r="B94" s="56" t="s">
        <v>20</v>
      </c>
      <c r="C94" s="290">
        <v>42</v>
      </c>
      <c r="D94" s="305">
        <v>3.0476190476190474</v>
      </c>
      <c r="E94" s="236">
        <v>3.58</v>
      </c>
      <c r="F94" s="291">
        <v>105</v>
      </c>
      <c r="G94" s="64">
        <f t="shared" si="1"/>
        <v>105</v>
      </c>
      <c r="I94" s="63"/>
      <c r="J94" s="63"/>
      <c r="L94" s="63"/>
    </row>
    <row r="95" spans="1:12" ht="15" customHeight="1" x14ac:dyDescent="0.25">
      <c r="A95" s="42">
        <v>16</v>
      </c>
      <c r="B95" s="56" t="s">
        <v>13</v>
      </c>
      <c r="C95" s="290">
        <v>59</v>
      </c>
      <c r="D95" s="305">
        <v>3.0169491525423728</v>
      </c>
      <c r="E95" s="236">
        <v>3.58</v>
      </c>
      <c r="F95" s="291">
        <v>106</v>
      </c>
      <c r="G95" s="64">
        <f t="shared" si="1"/>
        <v>106</v>
      </c>
      <c r="I95" s="63"/>
      <c r="J95" s="63"/>
      <c r="L95" s="63"/>
    </row>
    <row r="96" spans="1:12" ht="15" customHeight="1" x14ac:dyDescent="0.25">
      <c r="A96" s="42">
        <v>17</v>
      </c>
      <c r="B96" s="56" t="s">
        <v>10</v>
      </c>
      <c r="C96" s="290">
        <v>82</v>
      </c>
      <c r="D96" s="305">
        <v>3.1707317073170733</v>
      </c>
      <c r="E96" s="236">
        <v>3.58</v>
      </c>
      <c r="F96" s="291">
        <v>100</v>
      </c>
      <c r="G96" s="64">
        <f t="shared" si="1"/>
        <v>100</v>
      </c>
      <c r="I96" s="63"/>
      <c r="J96" s="63"/>
      <c r="L96" s="63"/>
    </row>
    <row r="97" spans="1:12" ht="15" customHeight="1" x14ac:dyDescent="0.25">
      <c r="A97" s="42">
        <v>18</v>
      </c>
      <c r="B97" s="56" t="s">
        <v>7</v>
      </c>
      <c r="C97" s="290">
        <v>22</v>
      </c>
      <c r="D97" s="305">
        <v>3.5909090909090908</v>
      </c>
      <c r="E97" s="236">
        <v>3.58</v>
      </c>
      <c r="F97" s="291">
        <v>50</v>
      </c>
      <c r="G97" s="64">
        <f t="shared" si="1"/>
        <v>50</v>
      </c>
      <c r="I97" s="63"/>
      <c r="J97" s="63"/>
      <c r="L97" s="63"/>
    </row>
    <row r="98" spans="1:12" ht="15" customHeight="1" x14ac:dyDescent="0.25">
      <c r="A98" s="42">
        <v>19</v>
      </c>
      <c r="B98" s="56" t="s">
        <v>22</v>
      </c>
      <c r="C98" s="290">
        <v>44</v>
      </c>
      <c r="D98" s="305">
        <v>3.5</v>
      </c>
      <c r="E98" s="236">
        <v>3.58</v>
      </c>
      <c r="F98" s="291">
        <v>73</v>
      </c>
      <c r="G98" s="64">
        <f t="shared" si="1"/>
        <v>73</v>
      </c>
      <c r="I98" s="63"/>
      <c r="J98" s="63"/>
      <c r="L98" s="63"/>
    </row>
    <row r="99" spans="1:12" ht="15" customHeight="1" x14ac:dyDescent="0.25">
      <c r="A99" s="42">
        <v>20</v>
      </c>
      <c r="B99" s="56" t="s">
        <v>142</v>
      </c>
      <c r="C99" s="290">
        <v>142</v>
      </c>
      <c r="D99" s="305">
        <v>3.5704225352112675</v>
      </c>
      <c r="E99" s="236">
        <v>3.58</v>
      </c>
      <c r="F99" s="291">
        <v>54</v>
      </c>
      <c r="G99" s="64">
        <f t="shared" si="1"/>
        <v>54</v>
      </c>
      <c r="I99" s="63"/>
      <c r="J99" s="63"/>
      <c r="L99" s="63"/>
    </row>
    <row r="100" spans="1:12" ht="15" customHeight="1" x14ac:dyDescent="0.25">
      <c r="A100" s="42">
        <v>21</v>
      </c>
      <c r="B100" s="56" t="s">
        <v>16</v>
      </c>
      <c r="C100" s="290">
        <v>84</v>
      </c>
      <c r="D100" s="305">
        <v>3.4642857142857144</v>
      </c>
      <c r="E100" s="236">
        <v>3.58</v>
      </c>
      <c r="F100" s="291">
        <v>78</v>
      </c>
      <c r="G100" s="64">
        <f t="shared" si="1"/>
        <v>78</v>
      </c>
      <c r="I100" s="63"/>
      <c r="J100" s="63"/>
      <c r="L100" s="63"/>
    </row>
    <row r="101" spans="1:12" ht="15" customHeight="1" x14ac:dyDescent="0.25">
      <c r="A101" s="42">
        <v>22</v>
      </c>
      <c r="B101" s="109" t="s">
        <v>143</v>
      </c>
      <c r="C101" s="292">
        <v>85</v>
      </c>
      <c r="D101" s="307">
        <v>3.5764705882352943</v>
      </c>
      <c r="E101" s="237">
        <v>3.58</v>
      </c>
      <c r="F101" s="293">
        <v>52</v>
      </c>
      <c r="G101" s="66">
        <f t="shared" si="1"/>
        <v>52</v>
      </c>
      <c r="I101" s="63"/>
      <c r="J101" s="63"/>
      <c r="L101" s="63"/>
    </row>
    <row r="102" spans="1:12" ht="15" customHeight="1" x14ac:dyDescent="0.25">
      <c r="A102" s="42">
        <v>23</v>
      </c>
      <c r="B102" s="56" t="s">
        <v>3</v>
      </c>
      <c r="C102" s="290">
        <v>66</v>
      </c>
      <c r="D102" s="305">
        <v>3.0151515151515151</v>
      </c>
      <c r="E102" s="236">
        <v>3.58</v>
      </c>
      <c r="F102" s="291">
        <v>107</v>
      </c>
      <c r="G102" s="64">
        <f t="shared" si="1"/>
        <v>107</v>
      </c>
      <c r="I102" s="63"/>
      <c r="J102" s="63"/>
      <c r="L102" s="63"/>
    </row>
    <row r="103" spans="1:12" ht="15" customHeight="1" x14ac:dyDescent="0.25">
      <c r="A103" s="42">
        <v>24</v>
      </c>
      <c r="B103" s="109" t="s">
        <v>144</v>
      </c>
      <c r="C103" s="292">
        <v>134</v>
      </c>
      <c r="D103" s="307">
        <v>3.8134328358208953</v>
      </c>
      <c r="E103" s="237">
        <v>3.58</v>
      </c>
      <c r="F103" s="293">
        <v>22</v>
      </c>
      <c r="G103" s="64">
        <f t="shared" si="1"/>
        <v>22</v>
      </c>
      <c r="I103" s="63"/>
      <c r="J103" s="63"/>
      <c r="L103" s="63"/>
    </row>
    <row r="104" spans="1:12" ht="15" customHeight="1" x14ac:dyDescent="0.25">
      <c r="A104" s="42">
        <v>25</v>
      </c>
      <c r="B104" s="56" t="s">
        <v>145</v>
      </c>
      <c r="C104" s="290">
        <v>168</v>
      </c>
      <c r="D104" s="305">
        <v>3.3095238095238093</v>
      </c>
      <c r="E104" s="236">
        <v>3.58</v>
      </c>
      <c r="F104" s="291">
        <v>93</v>
      </c>
      <c r="G104" s="64">
        <f t="shared" si="1"/>
        <v>93</v>
      </c>
      <c r="I104" s="63"/>
      <c r="J104" s="63"/>
      <c r="L104" s="63"/>
    </row>
    <row r="105" spans="1:12" ht="15" customHeight="1" x14ac:dyDescent="0.25">
      <c r="A105" s="42">
        <v>26</v>
      </c>
      <c r="B105" s="109" t="s">
        <v>14</v>
      </c>
      <c r="C105" s="292">
        <v>115</v>
      </c>
      <c r="D105" s="307">
        <v>3.8260869565217392</v>
      </c>
      <c r="E105" s="237">
        <v>3.58</v>
      </c>
      <c r="F105" s="293">
        <v>19</v>
      </c>
      <c r="G105" s="64">
        <f t="shared" si="1"/>
        <v>19</v>
      </c>
      <c r="I105" s="63"/>
      <c r="J105" s="63"/>
      <c r="L105" s="63"/>
    </row>
    <row r="106" spans="1:12" ht="15" customHeight="1" x14ac:dyDescent="0.25">
      <c r="A106" s="42">
        <v>27</v>
      </c>
      <c r="B106" s="109" t="s">
        <v>146</v>
      </c>
      <c r="C106" s="292">
        <v>89</v>
      </c>
      <c r="D106" s="307">
        <v>3.8314606741573032</v>
      </c>
      <c r="E106" s="237">
        <v>3.58</v>
      </c>
      <c r="F106" s="293">
        <v>20</v>
      </c>
      <c r="G106" s="64">
        <f t="shared" si="1"/>
        <v>20</v>
      </c>
      <c r="I106" s="63"/>
      <c r="J106" s="63"/>
      <c r="L106" s="63"/>
    </row>
    <row r="107" spans="1:12" ht="15" customHeight="1" x14ac:dyDescent="0.25">
      <c r="A107" s="42">
        <v>28</v>
      </c>
      <c r="B107" s="56" t="s">
        <v>147</v>
      </c>
      <c r="C107" s="290">
        <v>56</v>
      </c>
      <c r="D107" s="305">
        <v>3.8571428571428572</v>
      </c>
      <c r="E107" s="236">
        <v>3.58</v>
      </c>
      <c r="F107" s="291">
        <v>16</v>
      </c>
      <c r="G107" s="64">
        <f t="shared" si="1"/>
        <v>16</v>
      </c>
      <c r="I107" s="63"/>
      <c r="J107" s="63"/>
      <c r="L107" s="63"/>
    </row>
    <row r="108" spans="1:12" ht="15" customHeight="1" x14ac:dyDescent="0.25">
      <c r="A108" s="42">
        <v>29</v>
      </c>
      <c r="B108" s="109" t="s">
        <v>148</v>
      </c>
      <c r="C108" s="292">
        <v>85</v>
      </c>
      <c r="D108" s="307">
        <v>3.0823529411764707</v>
      </c>
      <c r="E108" s="237">
        <v>3.58</v>
      </c>
      <c r="F108" s="293">
        <v>104</v>
      </c>
      <c r="G108" s="64">
        <f t="shared" si="1"/>
        <v>104</v>
      </c>
      <c r="I108" s="63"/>
      <c r="J108" s="63"/>
      <c r="L108" s="63"/>
    </row>
    <row r="109" spans="1:12" ht="15" customHeight="1" thickBot="1" x14ac:dyDescent="0.3">
      <c r="A109" s="42">
        <v>30</v>
      </c>
      <c r="B109" s="109" t="s">
        <v>132</v>
      </c>
      <c r="C109" s="292">
        <v>34</v>
      </c>
      <c r="D109" s="307">
        <v>3.5588235294117645</v>
      </c>
      <c r="E109" s="237">
        <v>3.58</v>
      </c>
      <c r="F109" s="293">
        <v>59</v>
      </c>
      <c r="G109" s="64">
        <f t="shared" si="1"/>
        <v>59</v>
      </c>
      <c r="I109" s="63"/>
      <c r="J109" s="63"/>
      <c r="L109" s="63"/>
    </row>
    <row r="110" spans="1:12" ht="15" customHeight="1" thickBot="1" x14ac:dyDescent="0.3">
      <c r="A110" s="137"/>
      <c r="B110" s="138" t="s">
        <v>126</v>
      </c>
      <c r="C110" s="229">
        <f>SUM(C111:C119)</f>
        <v>439</v>
      </c>
      <c r="D110" s="157">
        <f>AVERAGE(D111:D119)</f>
        <v>3.7491544991544989</v>
      </c>
      <c r="E110" s="79">
        <v>3.58</v>
      </c>
      <c r="F110" s="230"/>
      <c r="G110" s="139"/>
      <c r="I110" s="63"/>
      <c r="J110" s="63"/>
      <c r="L110" s="63"/>
    </row>
    <row r="111" spans="1:12" ht="15" customHeight="1" x14ac:dyDescent="0.25">
      <c r="A111" s="61">
        <v>1</v>
      </c>
      <c r="B111" s="166" t="s">
        <v>87</v>
      </c>
      <c r="C111" s="299">
        <v>48</v>
      </c>
      <c r="D111" s="311">
        <v>4.083333333333333</v>
      </c>
      <c r="E111" s="167">
        <v>3.58</v>
      </c>
      <c r="F111" s="300">
        <v>1</v>
      </c>
      <c r="G111" s="62">
        <f t="shared" si="1"/>
        <v>1</v>
      </c>
      <c r="I111" s="63"/>
      <c r="J111" s="63"/>
      <c r="L111" s="63"/>
    </row>
    <row r="112" spans="1:12" ht="15" customHeight="1" x14ac:dyDescent="0.25">
      <c r="A112" s="42">
        <v>2</v>
      </c>
      <c r="B112" s="55" t="s">
        <v>90</v>
      </c>
      <c r="C112" s="282">
        <v>42</v>
      </c>
      <c r="D112" s="306">
        <v>3.9047619047619047</v>
      </c>
      <c r="E112" s="158">
        <v>3.58</v>
      </c>
      <c r="F112" s="283">
        <v>10</v>
      </c>
      <c r="G112" s="64">
        <f t="shared" si="1"/>
        <v>10</v>
      </c>
      <c r="I112" s="63"/>
      <c r="J112" s="63"/>
      <c r="L112" s="63"/>
    </row>
    <row r="113" spans="1:12" ht="15" customHeight="1" x14ac:dyDescent="0.25">
      <c r="A113" s="43">
        <v>3</v>
      </c>
      <c r="B113" s="55" t="s">
        <v>86</v>
      </c>
      <c r="C113" s="282">
        <v>28</v>
      </c>
      <c r="D113" s="306">
        <v>4.0714285714285712</v>
      </c>
      <c r="E113" s="158">
        <v>3.58</v>
      </c>
      <c r="F113" s="283">
        <v>2</v>
      </c>
      <c r="G113" s="64">
        <f t="shared" si="1"/>
        <v>2</v>
      </c>
      <c r="I113" s="63"/>
      <c r="J113" s="63"/>
      <c r="L113" s="63"/>
    </row>
    <row r="114" spans="1:12" ht="15" customHeight="1" x14ac:dyDescent="0.25">
      <c r="A114" s="43">
        <v>4</v>
      </c>
      <c r="B114" s="55" t="s">
        <v>62</v>
      </c>
      <c r="C114" s="282">
        <v>26</v>
      </c>
      <c r="D114" s="306">
        <v>3.5769230769230771</v>
      </c>
      <c r="E114" s="158">
        <v>3.58</v>
      </c>
      <c r="F114" s="283">
        <v>53</v>
      </c>
      <c r="G114" s="64">
        <f t="shared" si="1"/>
        <v>53</v>
      </c>
      <c r="I114" s="63"/>
      <c r="J114" s="63"/>
      <c r="L114" s="63"/>
    </row>
    <row r="115" spans="1:12" ht="15" customHeight="1" x14ac:dyDescent="0.25">
      <c r="A115" s="43">
        <v>5</v>
      </c>
      <c r="B115" s="55" t="s">
        <v>149</v>
      </c>
      <c r="C115" s="282">
        <v>44</v>
      </c>
      <c r="D115" s="306">
        <v>4</v>
      </c>
      <c r="E115" s="158">
        <v>3.58</v>
      </c>
      <c r="F115" s="283">
        <v>5</v>
      </c>
      <c r="G115" s="140">
        <f t="shared" si="1"/>
        <v>5</v>
      </c>
      <c r="I115" s="63"/>
      <c r="J115" s="63"/>
      <c r="L115" s="63"/>
    </row>
    <row r="116" spans="1:12" ht="15" customHeight="1" x14ac:dyDescent="0.25">
      <c r="A116" s="43">
        <v>6</v>
      </c>
      <c r="B116" s="55" t="s">
        <v>88</v>
      </c>
      <c r="C116" s="282">
        <v>33</v>
      </c>
      <c r="D116" s="306">
        <v>3.5454545454545454</v>
      </c>
      <c r="E116" s="158">
        <v>3.58</v>
      </c>
      <c r="F116" s="283">
        <v>62</v>
      </c>
      <c r="G116" s="64">
        <f t="shared" si="1"/>
        <v>62</v>
      </c>
      <c r="I116" s="63"/>
      <c r="J116" s="63"/>
      <c r="L116" s="63"/>
    </row>
    <row r="117" spans="1:12" ht="15" customHeight="1" x14ac:dyDescent="0.25">
      <c r="A117" s="43">
        <v>7</v>
      </c>
      <c r="B117" s="55" t="s">
        <v>61</v>
      </c>
      <c r="C117" s="282">
        <v>28</v>
      </c>
      <c r="D117" s="306">
        <v>3.5714285714285716</v>
      </c>
      <c r="E117" s="158">
        <v>3.58</v>
      </c>
      <c r="F117" s="283">
        <v>55</v>
      </c>
      <c r="G117" s="64">
        <f t="shared" si="1"/>
        <v>55</v>
      </c>
      <c r="I117" s="63"/>
      <c r="J117" s="63"/>
      <c r="L117" s="63"/>
    </row>
    <row r="118" spans="1:12" ht="15" customHeight="1" x14ac:dyDescent="0.25">
      <c r="A118" s="43">
        <v>8</v>
      </c>
      <c r="B118" s="55" t="s">
        <v>150</v>
      </c>
      <c r="C118" s="282">
        <v>148</v>
      </c>
      <c r="D118" s="306">
        <v>3.6081081081081079</v>
      </c>
      <c r="E118" s="158">
        <v>3.58</v>
      </c>
      <c r="F118" s="283">
        <v>46</v>
      </c>
      <c r="G118" s="64">
        <f t="shared" si="1"/>
        <v>46</v>
      </c>
      <c r="J118" s="63"/>
    </row>
    <row r="119" spans="1:12" ht="15" customHeight="1" thickBot="1" x14ac:dyDescent="0.3">
      <c r="A119" s="413">
        <v>9</v>
      </c>
      <c r="B119" s="414" t="s">
        <v>131</v>
      </c>
      <c r="C119" s="415">
        <v>42</v>
      </c>
      <c r="D119" s="416">
        <v>3.3809523809523809</v>
      </c>
      <c r="E119" s="394">
        <v>3.58</v>
      </c>
      <c r="F119" s="417">
        <v>84</v>
      </c>
      <c r="G119" s="419">
        <f t="shared" si="1"/>
        <v>84</v>
      </c>
      <c r="J119" s="63"/>
    </row>
    <row r="120" spans="1:12" x14ac:dyDescent="0.25">
      <c r="A120" s="160" t="s">
        <v>129</v>
      </c>
      <c r="B120" s="67"/>
      <c r="C120" s="67"/>
      <c r="D120" s="162">
        <f>$D$4</f>
        <v>3.5681053529854836</v>
      </c>
      <c r="E120" s="67"/>
      <c r="F120" s="67"/>
    </row>
    <row r="121" spans="1:12" x14ac:dyDescent="0.25">
      <c r="A121" s="161" t="s">
        <v>130</v>
      </c>
      <c r="D121" s="412">
        <v>3.58</v>
      </c>
    </row>
  </sheetData>
  <mergeCells count="4">
    <mergeCell ref="G2:G3"/>
    <mergeCell ref="A2:A3"/>
    <mergeCell ref="B2:B3"/>
    <mergeCell ref="C2:F2"/>
  </mergeCells>
  <conditionalFormatting sqref="D4:D121">
    <cfRule type="cellIs" dxfId="0" priority="1" operator="equal">
      <formula>$D$120</formula>
    </cfRule>
    <cfRule type="cellIs" dxfId="4" priority="2" operator="lessThan">
      <formula>3.5</formula>
    </cfRule>
    <cfRule type="cellIs" dxfId="1" priority="3" operator="between">
      <formula>$D$120</formula>
      <formula>3.5</formula>
    </cfRule>
    <cfRule type="cellIs" dxfId="2" priority="4" operator="between">
      <formula>4.5</formula>
      <formula>$D$120</formula>
    </cfRule>
    <cfRule type="cellIs" dxfId="3" priority="5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1"/>
  <sheetViews>
    <sheetView zoomScale="90" zoomScaleNormal="90" workbookViewId="0">
      <selection activeCell="J107" sqref="J107"/>
    </sheetView>
  </sheetViews>
  <sheetFormatPr defaultRowHeight="15" x14ac:dyDescent="0.25"/>
  <cols>
    <col min="1" max="1" width="5.7109375" customWidth="1"/>
    <col min="2" max="2" width="33.5703125" customWidth="1"/>
    <col min="3" max="8" width="7.7109375" customWidth="1"/>
  </cols>
  <sheetData>
    <row r="1" spans="1:12" ht="409.5" customHeight="1" thickBot="1" x14ac:dyDescent="0.3"/>
    <row r="2" spans="1:12" ht="15" customHeight="1" x14ac:dyDescent="0.25">
      <c r="A2" s="343" t="s">
        <v>60</v>
      </c>
      <c r="B2" s="345" t="s">
        <v>115</v>
      </c>
      <c r="C2" s="347">
        <v>2022</v>
      </c>
      <c r="D2" s="348"/>
      <c r="E2" s="348"/>
      <c r="F2" s="341"/>
      <c r="G2" s="341" t="s">
        <v>109</v>
      </c>
    </row>
    <row r="3" spans="1:12" ht="47.25" customHeight="1" thickBot="1" x14ac:dyDescent="0.3">
      <c r="A3" s="344"/>
      <c r="B3" s="346"/>
      <c r="C3" s="231" t="s">
        <v>101</v>
      </c>
      <c r="D3" s="60" t="s">
        <v>102</v>
      </c>
      <c r="E3" s="60" t="s">
        <v>110</v>
      </c>
      <c r="F3" s="232" t="s">
        <v>116</v>
      </c>
      <c r="G3" s="342"/>
    </row>
    <row r="4" spans="1:12" ht="15" customHeight="1" thickBot="1" x14ac:dyDescent="0.3">
      <c r="A4" s="141"/>
      <c r="B4" s="145" t="s">
        <v>119</v>
      </c>
      <c r="C4" s="222">
        <f>C5+C14+C27+C45+C64+C79+C110</f>
        <v>5995</v>
      </c>
      <c r="D4" s="241">
        <f>AVERAGE(D6:D13,D15:D26,D28:D44,D46:D63,D65:D78,D80:D109,D111:D119)</f>
        <v>3.5681053529854836</v>
      </c>
      <c r="E4" s="241">
        <v>3.58</v>
      </c>
      <c r="F4" s="223"/>
      <c r="G4" s="146"/>
      <c r="I4" s="94"/>
      <c r="J4" s="36" t="s">
        <v>104</v>
      </c>
    </row>
    <row r="5" spans="1:12" ht="15" customHeight="1" thickBot="1" x14ac:dyDescent="0.3">
      <c r="A5" s="137"/>
      <c r="B5" s="142" t="s">
        <v>120</v>
      </c>
      <c r="C5" s="224">
        <f>SUM(C6:C13)</f>
        <v>380</v>
      </c>
      <c r="D5" s="240">
        <f>AVERAGE(D6:D13)</f>
        <v>3.6615023669383628</v>
      </c>
      <c r="E5" s="240">
        <v>3.58</v>
      </c>
      <c r="F5" s="225"/>
      <c r="G5" s="144"/>
      <c r="I5" s="92"/>
      <c r="J5" s="36" t="s">
        <v>105</v>
      </c>
    </row>
    <row r="6" spans="1:12" ht="15" customHeight="1" x14ac:dyDescent="0.25">
      <c r="A6" s="61">
        <v>1</v>
      </c>
      <c r="B6" s="54" t="s">
        <v>135</v>
      </c>
      <c r="C6" s="276">
        <v>42</v>
      </c>
      <c r="D6" s="301">
        <v>4.0238095238095237</v>
      </c>
      <c r="E6" s="301">
        <v>3.58</v>
      </c>
      <c r="F6" s="277">
        <v>3</v>
      </c>
      <c r="G6" s="149">
        <f>+F6</f>
        <v>3</v>
      </c>
      <c r="I6" s="93"/>
      <c r="J6" s="36" t="s">
        <v>106</v>
      </c>
      <c r="L6" s="63"/>
    </row>
    <row r="7" spans="1:12" ht="15" customHeight="1" x14ac:dyDescent="0.25">
      <c r="A7" s="42">
        <v>2</v>
      </c>
      <c r="B7" s="54" t="s">
        <v>72</v>
      </c>
      <c r="C7" s="276">
        <v>49</v>
      </c>
      <c r="D7" s="301">
        <v>3.8571428571428572</v>
      </c>
      <c r="E7" s="301">
        <v>3.58</v>
      </c>
      <c r="F7" s="277">
        <v>12</v>
      </c>
      <c r="G7" s="150">
        <f t="shared" ref="G7:G65" si="0">+F7</f>
        <v>12</v>
      </c>
      <c r="I7" s="37"/>
      <c r="J7" s="36" t="s">
        <v>107</v>
      </c>
      <c r="L7" s="63"/>
    </row>
    <row r="8" spans="1:12" ht="15" customHeight="1" x14ac:dyDescent="0.25">
      <c r="A8" s="42">
        <v>3</v>
      </c>
      <c r="B8" s="54" t="s">
        <v>75</v>
      </c>
      <c r="C8" s="276">
        <v>56</v>
      </c>
      <c r="D8" s="301">
        <v>3.6964285714285716</v>
      </c>
      <c r="E8" s="301">
        <v>3.58</v>
      </c>
      <c r="F8" s="277">
        <v>32</v>
      </c>
      <c r="G8" s="150">
        <f t="shared" si="0"/>
        <v>32</v>
      </c>
      <c r="L8" s="63"/>
    </row>
    <row r="9" spans="1:12" ht="15" customHeight="1" x14ac:dyDescent="0.25">
      <c r="A9" s="42">
        <v>4</v>
      </c>
      <c r="B9" s="54" t="s">
        <v>76</v>
      </c>
      <c r="C9" s="276">
        <v>38</v>
      </c>
      <c r="D9" s="301">
        <v>3.6315789473684212</v>
      </c>
      <c r="E9" s="301">
        <v>3.58</v>
      </c>
      <c r="F9" s="277">
        <v>41</v>
      </c>
      <c r="G9" s="150">
        <f t="shared" si="0"/>
        <v>41</v>
      </c>
      <c r="L9" s="63"/>
    </row>
    <row r="10" spans="1:12" ht="15" customHeight="1" x14ac:dyDescent="0.25">
      <c r="A10" s="42">
        <v>5</v>
      </c>
      <c r="B10" s="54" t="s">
        <v>73</v>
      </c>
      <c r="C10" s="276">
        <v>41</v>
      </c>
      <c r="D10" s="301">
        <v>3.6097560975609757</v>
      </c>
      <c r="E10" s="301">
        <v>3.58</v>
      </c>
      <c r="F10" s="277">
        <v>45</v>
      </c>
      <c r="G10" s="150">
        <f t="shared" si="0"/>
        <v>45</v>
      </c>
      <c r="I10" s="65"/>
      <c r="J10" s="63"/>
      <c r="L10" s="63"/>
    </row>
    <row r="11" spans="1:12" ht="15" customHeight="1" x14ac:dyDescent="0.25">
      <c r="A11" s="42">
        <v>6</v>
      </c>
      <c r="B11" s="108" t="s">
        <v>74</v>
      </c>
      <c r="C11" s="278">
        <v>72</v>
      </c>
      <c r="D11" s="303">
        <v>3.5833333333333335</v>
      </c>
      <c r="E11" s="303">
        <v>3.58</v>
      </c>
      <c r="F11" s="279">
        <v>51</v>
      </c>
      <c r="G11" s="150">
        <f t="shared" si="0"/>
        <v>51</v>
      </c>
      <c r="I11" s="65"/>
      <c r="J11" s="63"/>
      <c r="L11" s="63"/>
    </row>
    <row r="12" spans="1:12" ht="15" customHeight="1" x14ac:dyDescent="0.25">
      <c r="A12" s="42">
        <v>7</v>
      </c>
      <c r="B12" s="54" t="s">
        <v>134</v>
      </c>
      <c r="C12" s="276">
        <v>35</v>
      </c>
      <c r="D12" s="301">
        <v>3.4857142857142858</v>
      </c>
      <c r="E12" s="301">
        <v>3.58</v>
      </c>
      <c r="F12" s="277">
        <v>74</v>
      </c>
      <c r="G12" s="151">
        <f t="shared" si="0"/>
        <v>74</v>
      </c>
      <c r="I12" s="65"/>
      <c r="J12" s="63"/>
      <c r="L12" s="63"/>
    </row>
    <row r="13" spans="1:12" ht="15" customHeight="1" thickBot="1" x14ac:dyDescent="0.3">
      <c r="A13" s="148">
        <v>8</v>
      </c>
      <c r="B13" s="54" t="s">
        <v>127</v>
      </c>
      <c r="C13" s="276">
        <v>47</v>
      </c>
      <c r="D13" s="301">
        <v>3.4042553191489362</v>
      </c>
      <c r="E13" s="301">
        <v>3.58</v>
      </c>
      <c r="F13" s="277">
        <v>81</v>
      </c>
      <c r="G13" s="152">
        <f t="shared" si="0"/>
        <v>81</v>
      </c>
      <c r="I13" s="65"/>
      <c r="J13" s="63"/>
      <c r="L13" s="63"/>
    </row>
    <row r="14" spans="1:12" ht="15" customHeight="1" thickBot="1" x14ac:dyDescent="0.3">
      <c r="A14" s="137"/>
      <c r="B14" s="143" t="s">
        <v>121</v>
      </c>
      <c r="C14" s="226">
        <f>SUM(C15:C26)</f>
        <v>680</v>
      </c>
      <c r="D14" s="153">
        <f>AVERAGE(D15:D26)</f>
        <v>3.6125639148098063</v>
      </c>
      <c r="E14" s="153">
        <v>3.58</v>
      </c>
      <c r="F14" s="144"/>
      <c r="G14" s="139"/>
      <c r="I14" s="65"/>
      <c r="J14" s="63"/>
      <c r="L14" s="63"/>
    </row>
    <row r="15" spans="1:12" ht="15" customHeight="1" x14ac:dyDescent="0.25">
      <c r="A15" s="61">
        <v>1</v>
      </c>
      <c r="B15" s="54" t="s">
        <v>54</v>
      </c>
      <c r="C15" s="276">
        <v>77</v>
      </c>
      <c r="D15" s="301">
        <v>3.8961038961038961</v>
      </c>
      <c r="E15" s="301">
        <v>3.58</v>
      </c>
      <c r="F15" s="277">
        <v>9</v>
      </c>
      <c r="G15" s="62">
        <f t="shared" si="0"/>
        <v>9</v>
      </c>
      <c r="I15" s="63"/>
      <c r="J15" s="63"/>
      <c r="L15" s="63"/>
    </row>
    <row r="16" spans="1:12" ht="15" customHeight="1" x14ac:dyDescent="0.25">
      <c r="A16" s="42">
        <v>2</v>
      </c>
      <c r="B16" s="57" t="s">
        <v>55</v>
      </c>
      <c r="C16" s="280">
        <v>89</v>
      </c>
      <c r="D16" s="302">
        <v>3.8539325842696628</v>
      </c>
      <c r="E16" s="302">
        <v>3.58</v>
      </c>
      <c r="F16" s="281">
        <v>17</v>
      </c>
      <c r="G16" s="64">
        <f t="shared" si="0"/>
        <v>17</v>
      </c>
      <c r="I16" s="63"/>
      <c r="J16" s="63"/>
      <c r="L16" s="63"/>
    </row>
    <row r="17" spans="1:12" ht="15" customHeight="1" x14ac:dyDescent="0.25">
      <c r="A17" s="42">
        <v>3</v>
      </c>
      <c r="B17" s="54" t="s">
        <v>56</v>
      </c>
      <c r="C17" s="276">
        <v>90</v>
      </c>
      <c r="D17" s="301">
        <v>3.7333333333333334</v>
      </c>
      <c r="E17" s="301">
        <v>3.58</v>
      </c>
      <c r="F17" s="277">
        <v>29</v>
      </c>
      <c r="G17" s="64">
        <f t="shared" si="0"/>
        <v>29</v>
      </c>
      <c r="I17" s="63"/>
      <c r="J17" s="63"/>
      <c r="L17" s="63"/>
    </row>
    <row r="18" spans="1:12" ht="15" customHeight="1" x14ac:dyDescent="0.25">
      <c r="A18" s="42">
        <v>4</v>
      </c>
      <c r="B18" s="54" t="s">
        <v>53</v>
      </c>
      <c r="C18" s="276">
        <v>68</v>
      </c>
      <c r="D18" s="301">
        <v>3.6911764705882355</v>
      </c>
      <c r="E18" s="301">
        <v>3.58</v>
      </c>
      <c r="F18" s="277">
        <v>36</v>
      </c>
      <c r="G18" s="64">
        <f t="shared" si="0"/>
        <v>36</v>
      </c>
      <c r="I18" s="63"/>
      <c r="J18" s="63"/>
      <c r="L18" s="63"/>
    </row>
    <row r="19" spans="1:12" ht="15" customHeight="1" x14ac:dyDescent="0.25">
      <c r="A19" s="42">
        <v>5</v>
      </c>
      <c r="B19" s="57" t="s">
        <v>52</v>
      </c>
      <c r="C19" s="280">
        <v>37</v>
      </c>
      <c r="D19" s="302">
        <v>3.6486486486486487</v>
      </c>
      <c r="E19" s="302">
        <v>3.58</v>
      </c>
      <c r="F19" s="281">
        <v>39</v>
      </c>
      <c r="G19" s="64">
        <f t="shared" si="0"/>
        <v>39</v>
      </c>
      <c r="I19" s="63"/>
      <c r="J19" s="63"/>
      <c r="L19" s="63"/>
    </row>
    <row r="20" spans="1:12" ht="15" customHeight="1" x14ac:dyDescent="0.25">
      <c r="A20" s="42">
        <v>6</v>
      </c>
      <c r="B20" s="57" t="s">
        <v>58</v>
      </c>
      <c r="C20" s="280">
        <v>54</v>
      </c>
      <c r="D20" s="302">
        <v>3.6481481481481484</v>
      </c>
      <c r="E20" s="302">
        <v>3.58</v>
      </c>
      <c r="F20" s="281">
        <v>40</v>
      </c>
      <c r="G20" s="64">
        <f t="shared" si="0"/>
        <v>40</v>
      </c>
      <c r="I20" s="63"/>
      <c r="J20" s="63"/>
      <c r="L20" s="63"/>
    </row>
    <row r="21" spans="1:12" ht="15" customHeight="1" x14ac:dyDescent="0.25">
      <c r="A21" s="42">
        <v>7</v>
      </c>
      <c r="B21" s="57" t="s">
        <v>66</v>
      </c>
      <c r="C21" s="280">
        <v>65</v>
      </c>
      <c r="D21" s="302">
        <v>3.6153846153846154</v>
      </c>
      <c r="E21" s="302">
        <v>3.58</v>
      </c>
      <c r="F21" s="281">
        <v>42</v>
      </c>
      <c r="G21" s="66">
        <f t="shared" si="0"/>
        <v>42</v>
      </c>
      <c r="I21" s="63"/>
      <c r="J21" s="63"/>
      <c r="L21" s="63"/>
    </row>
    <row r="22" spans="1:12" ht="15" customHeight="1" x14ac:dyDescent="0.25">
      <c r="A22" s="42">
        <v>8</v>
      </c>
      <c r="B22" s="57" t="s">
        <v>91</v>
      </c>
      <c r="C22" s="280">
        <v>49</v>
      </c>
      <c r="D22" s="302">
        <v>3.5510204081632653</v>
      </c>
      <c r="E22" s="302">
        <v>3.58</v>
      </c>
      <c r="F22" s="281">
        <v>60</v>
      </c>
      <c r="G22" s="64">
        <f t="shared" si="0"/>
        <v>60</v>
      </c>
      <c r="I22" s="63"/>
      <c r="J22" s="63"/>
      <c r="L22" s="63"/>
    </row>
    <row r="23" spans="1:12" ht="15" customHeight="1" x14ac:dyDescent="0.25">
      <c r="A23" s="42">
        <v>9</v>
      </c>
      <c r="B23" s="57" t="s">
        <v>51</v>
      </c>
      <c r="C23" s="280">
        <v>47</v>
      </c>
      <c r="D23" s="302">
        <v>3.5319148936170213</v>
      </c>
      <c r="E23" s="302">
        <v>3.58</v>
      </c>
      <c r="F23" s="281">
        <v>63</v>
      </c>
      <c r="G23" s="64">
        <f t="shared" si="0"/>
        <v>63</v>
      </c>
      <c r="I23" s="63"/>
      <c r="J23" s="63"/>
      <c r="L23" s="63"/>
    </row>
    <row r="24" spans="1:12" ht="15" customHeight="1" x14ac:dyDescent="0.25">
      <c r="A24" s="42">
        <v>10</v>
      </c>
      <c r="B24" s="55" t="s">
        <v>50</v>
      </c>
      <c r="C24" s="282">
        <v>25</v>
      </c>
      <c r="D24" s="306">
        <v>3.52</v>
      </c>
      <c r="E24" s="306">
        <v>3.58</v>
      </c>
      <c r="F24" s="283">
        <v>66</v>
      </c>
      <c r="G24" s="64">
        <f t="shared" si="0"/>
        <v>66</v>
      </c>
      <c r="I24" s="63"/>
      <c r="J24" s="63"/>
      <c r="L24" s="63"/>
    </row>
    <row r="25" spans="1:12" ht="15" customHeight="1" x14ac:dyDescent="0.25">
      <c r="A25" s="42">
        <v>11</v>
      </c>
      <c r="B25" s="57" t="s">
        <v>47</v>
      </c>
      <c r="C25" s="280">
        <v>38</v>
      </c>
      <c r="D25" s="302">
        <v>3.3684210526315788</v>
      </c>
      <c r="E25" s="302">
        <v>3.58</v>
      </c>
      <c r="F25" s="281">
        <v>85</v>
      </c>
      <c r="G25" s="64">
        <f t="shared" si="0"/>
        <v>85</v>
      </c>
      <c r="I25" s="63"/>
      <c r="J25" s="63"/>
      <c r="L25" s="63"/>
    </row>
    <row r="26" spans="1:12" ht="15" customHeight="1" thickBot="1" x14ac:dyDescent="0.3">
      <c r="A26" s="42">
        <v>12</v>
      </c>
      <c r="B26" s="57" t="s">
        <v>49</v>
      </c>
      <c r="C26" s="280">
        <v>41</v>
      </c>
      <c r="D26" s="302">
        <v>3.2926829268292681</v>
      </c>
      <c r="E26" s="302">
        <v>3.58</v>
      </c>
      <c r="F26" s="281">
        <v>94</v>
      </c>
      <c r="G26" s="64">
        <f t="shared" si="0"/>
        <v>94</v>
      </c>
      <c r="I26" s="63"/>
      <c r="J26" s="63"/>
      <c r="L26" s="63"/>
    </row>
    <row r="27" spans="1:12" ht="15" customHeight="1" thickBot="1" x14ac:dyDescent="0.3">
      <c r="A27" s="137"/>
      <c r="B27" s="154" t="s">
        <v>122</v>
      </c>
      <c r="C27" s="227">
        <f>SUM(C28:C44)</f>
        <v>737</v>
      </c>
      <c r="D27" s="155">
        <f>AVERAGE(D28:D44)</f>
        <v>3.5224877040320637</v>
      </c>
      <c r="E27" s="155">
        <v>3.58</v>
      </c>
      <c r="F27" s="228"/>
      <c r="G27" s="139"/>
      <c r="I27" s="63"/>
      <c r="J27" s="63"/>
      <c r="L27" s="63"/>
    </row>
    <row r="28" spans="1:12" ht="15" customHeight="1" x14ac:dyDescent="0.25">
      <c r="A28" s="61">
        <v>1</v>
      </c>
      <c r="B28" s="108" t="s">
        <v>128</v>
      </c>
      <c r="C28" s="278">
        <v>51</v>
      </c>
      <c r="D28" s="303">
        <v>3.8627450980392157</v>
      </c>
      <c r="E28" s="303">
        <v>3.58</v>
      </c>
      <c r="F28" s="279">
        <v>13</v>
      </c>
      <c r="G28" s="151">
        <f t="shared" si="0"/>
        <v>13</v>
      </c>
      <c r="I28" s="63"/>
      <c r="J28" s="63"/>
      <c r="L28" s="63"/>
    </row>
    <row r="29" spans="1:12" ht="15" customHeight="1" x14ac:dyDescent="0.25">
      <c r="A29" s="42">
        <v>2</v>
      </c>
      <c r="B29" s="54" t="s">
        <v>71</v>
      </c>
      <c r="C29" s="276">
        <v>59</v>
      </c>
      <c r="D29" s="301">
        <v>3.8644067796610169</v>
      </c>
      <c r="E29" s="301">
        <v>3.58</v>
      </c>
      <c r="F29" s="277">
        <v>14</v>
      </c>
      <c r="G29" s="150">
        <f t="shared" si="0"/>
        <v>14</v>
      </c>
      <c r="I29" s="63"/>
      <c r="J29" s="63"/>
      <c r="L29" s="63"/>
    </row>
    <row r="30" spans="1:12" ht="15" customHeight="1" x14ac:dyDescent="0.25">
      <c r="A30" s="42">
        <v>3</v>
      </c>
      <c r="B30" s="54" t="s">
        <v>46</v>
      </c>
      <c r="C30" s="276">
        <v>34</v>
      </c>
      <c r="D30" s="301">
        <v>3.7941176470588234</v>
      </c>
      <c r="E30" s="301">
        <v>3.58</v>
      </c>
      <c r="F30" s="277">
        <v>24</v>
      </c>
      <c r="G30" s="150">
        <f t="shared" si="0"/>
        <v>24</v>
      </c>
      <c r="I30" s="63"/>
      <c r="J30" s="63"/>
      <c r="L30" s="63"/>
    </row>
    <row r="31" spans="1:12" ht="15" customHeight="1" x14ac:dyDescent="0.25">
      <c r="A31" s="42">
        <v>4</v>
      </c>
      <c r="B31" s="54" t="s">
        <v>70</v>
      </c>
      <c r="C31" s="276">
        <v>61</v>
      </c>
      <c r="D31" s="301">
        <v>3.737704918032787</v>
      </c>
      <c r="E31" s="301">
        <v>3.58</v>
      </c>
      <c r="F31" s="277">
        <v>28</v>
      </c>
      <c r="G31" s="150">
        <f t="shared" si="0"/>
        <v>28</v>
      </c>
      <c r="I31" s="63"/>
      <c r="J31" s="63"/>
      <c r="L31" s="63"/>
    </row>
    <row r="32" spans="1:12" ht="15" customHeight="1" x14ac:dyDescent="0.25">
      <c r="A32" s="42">
        <v>5</v>
      </c>
      <c r="B32" s="54" t="s">
        <v>40</v>
      </c>
      <c r="C32" s="276">
        <v>26</v>
      </c>
      <c r="D32" s="301">
        <v>3.7307692307692308</v>
      </c>
      <c r="E32" s="301">
        <v>3.58</v>
      </c>
      <c r="F32" s="277">
        <v>30</v>
      </c>
      <c r="G32" s="150">
        <f t="shared" si="0"/>
        <v>30</v>
      </c>
      <c r="I32" s="63"/>
      <c r="J32" s="63"/>
      <c r="L32" s="63"/>
    </row>
    <row r="33" spans="1:12" ht="15" customHeight="1" x14ac:dyDescent="0.25">
      <c r="A33" s="42">
        <v>6</v>
      </c>
      <c r="B33" s="54" t="s">
        <v>77</v>
      </c>
      <c r="C33" s="276">
        <v>84</v>
      </c>
      <c r="D33" s="301">
        <v>3.7023809523809526</v>
      </c>
      <c r="E33" s="301">
        <v>3.58</v>
      </c>
      <c r="F33" s="277">
        <v>33</v>
      </c>
      <c r="G33" s="150">
        <f t="shared" si="0"/>
        <v>33</v>
      </c>
      <c r="I33" s="63"/>
      <c r="J33" s="63"/>
      <c r="L33" s="63"/>
    </row>
    <row r="34" spans="1:12" ht="15" customHeight="1" x14ac:dyDescent="0.25">
      <c r="A34" s="42">
        <v>7</v>
      </c>
      <c r="B34" s="54" t="s">
        <v>69</v>
      </c>
      <c r="C34" s="276">
        <v>50</v>
      </c>
      <c r="D34" s="301">
        <v>3.62</v>
      </c>
      <c r="E34" s="301">
        <v>3.58</v>
      </c>
      <c r="F34" s="277">
        <v>43</v>
      </c>
      <c r="G34" s="150">
        <f t="shared" si="0"/>
        <v>43</v>
      </c>
      <c r="I34" s="63"/>
      <c r="J34" s="63"/>
      <c r="L34" s="63"/>
    </row>
    <row r="35" spans="1:12" ht="15" customHeight="1" x14ac:dyDescent="0.25">
      <c r="A35" s="42">
        <v>8</v>
      </c>
      <c r="B35" s="54" t="s">
        <v>38</v>
      </c>
      <c r="C35" s="276">
        <v>10</v>
      </c>
      <c r="D35" s="301">
        <v>3.6</v>
      </c>
      <c r="E35" s="301">
        <v>3.58</v>
      </c>
      <c r="F35" s="277">
        <v>47</v>
      </c>
      <c r="G35" s="150">
        <f t="shared" si="0"/>
        <v>47</v>
      </c>
      <c r="I35" s="63"/>
      <c r="J35" s="63"/>
      <c r="L35" s="63"/>
    </row>
    <row r="36" spans="1:12" ht="15" customHeight="1" x14ac:dyDescent="0.25">
      <c r="A36" s="42">
        <v>9</v>
      </c>
      <c r="B36" s="54" t="s">
        <v>36</v>
      </c>
      <c r="C36" s="276">
        <v>66</v>
      </c>
      <c r="D36" s="301">
        <v>3.4545454545454546</v>
      </c>
      <c r="E36" s="301">
        <v>3.58</v>
      </c>
      <c r="F36" s="277">
        <v>79</v>
      </c>
      <c r="G36" s="150">
        <f t="shared" si="0"/>
        <v>79</v>
      </c>
      <c r="I36" s="63"/>
      <c r="J36" s="63"/>
      <c r="L36" s="63"/>
    </row>
    <row r="37" spans="1:12" ht="15" customHeight="1" x14ac:dyDescent="0.25">
      <c r="A37" s="42">
        <v>10</v>
      </c>
      <c r="B37" s="54" t="s">
        <v>44</v>
      </c>
      <c r="C37" s="276">
        <v>49</v>
      </c>
      <c r="D37" s="301">
        <v>3.4489795918367347</v>
      </c>
      <c r="E37" s="301">
        <v>3.58</v>
      </c>
      <c r="F37" s="277">
        <v>80</v>
      </c>
      <c r="G37" s="150">
        <f t="shared" si="0"/>
        <v>80</v>
      </c>
      <c r="I37" s="63"/>
      <c r="J37" s="63"/>
      <c r="L37" s="63"/>
    </row>
    <row r="38" spans="1:12" ht="15" customHeight="1" x14ac:dyDescent="0.25">
      <c r="A38" s="42">
        <v>11</v>
      </c>
      <c r="B38" s="54" t="s">
        <v>45</v>
      </c>
      <c r="C38" s="276">
        <v>52</v>
      </c>
      <c r="D38" s="301">
        <v>3.3653846153846154</v>
      </c>
      <c r="E38" s="301">
        <v>3.58</v>
      </c>
      <c r="F38" s="277">
        <v>86</v>
      </c>
      <c r="G38" s="150">
        <f t="shared" si="0"/>
        <v>86</v>
      </c>
      <c r="I38" s="63"/>
      <c r="J38" s="63"/>
      <c r="L38" s="63"/>
    </row>
    <row r="39" spans="1:12" ht="15" customHeight="1" x14ac:dyDescent="0.25">
      <c r="A39" s="42">
        <v>12</v>
      </c>
      <c r="B39" s="54" t="s">
        <v>41</v>
      </c>
      <c r="C39" s="276">
        <v>22</v>
      </c>
      <c r="D39" s="301">
        <v>3.3636363636363638</v>
      </c>
      <c r="E39" s="301">
        <v>3.58</v>
      </c>
      <c r="F39" s="277">
        <v>87</v>
      </c>
      <c r="G39" s="150">
        <f t="shared" si="0"/>
        <v>87</v>
      </c>
      <c r="I39" s="63"/>
      <c r="J39" s="63"/>
      <c r="L39" s="63"/>
    </row>
    <row r="40" spans="1:12" ht="15" customHeight="1" x14ac:dyDescent="0.25">
      <c r="A40" s="42">
        <v>13</v>
      </c>
      <c r="B40" s="54" t="s">
        <v>68</v>
      </c>
      <c r="C40" s="276">
        <v>24</v>
      </c>
      <c r="D40" s="301">
        <v>3.3333333333333335</v>
      </c>
      <c r="E40" s="301">
        <v>3.58</v>
      </c>
      <c r="F40" s="277">
        <v>90</v>
      </c>
      <c r="G40" s="150">
        <f t="shared" si="0"/>
        <v>90</v>
      </c>
      <c r="I40" s="63"/>
      <c r="J40" s="63"/>
      <c r="L40" s="63"/>
    </row>
    <row r="41" spans="1:12" ht="15" customHeight="1" x14ac:dyDescent="0.25">
      <c r="A41" s="42">
        <v>14</v>
      </c>
      <c r="B41" s="54" t="s">
        <v>43</v>
      </c>
      <c r="C41" s="276">
        <v>25</v>
      </c>
      <c r="D41" s="301">
        <v>3.32</v>
      </c>
      <c r="E41" s="301">
        <v>3.58</v>
      </c>
      <c r="F41" s="277">
        <v>92</v>
      </c>
      <c r="G41" s="150">
        <f t="shared" si="0"/>
        <v>92</v>
      </c>
      <c r="I41" s="63"/>
      <c r="J41" s="63"/>
      <c r="L41" s="63"/>
    </row>
    <row r="42" spans="1:12" ht="15" customHeight="1" x14ac:dyDescent="0.25">
      <c r="A42" s="42">
        <v>15</v>
      </c>
      <c r="B42" s="54" t="s">
        <v>42</v>
      </c>
      <c r="C42" s="276">
        <v>53</v>
      </c>
      <c r="D42" s="301">
        <v>3.2830188679245285</v>
      </c>
      <c r="E42" s="301">
        <v>3.58</v>
      </c>
      <c r="F42" s="277">
        <v>96</v>
      </c>
      <c r="G42" s="150">
        <f t="shared" si="0"/>
        <v>96</v>
      </c>
      <c r="I42" s="63"/>
      <c r="J42" s="63"/>
      <c r="L42" s="63"/>
    </row>
    <row r="43" spans="1:12" ht="15" customHeight="1" x14ac:dyDescent="0.25">
      <c r="A43" s="42">
        <v>16</v>
      </c>
      <c r="B43" s="54" t="s">
        <v>67</v>
      </c>
      <c r="C43" s="276">
        <v>48</v>
      </c>
      <c r="D43" s="301">
        <v>3.2708333333333335</v>
      </c>
      <c r="E43" s="301">
        <v>3.58</v>
      </c>
      <c r="F43" s="277">
        <v>97</v>
      </c>
      <c r="G43" s="150">
        <f t="shared" si="0"/>
        <v>97</v>
      </c>
      <c r="I43" s="63"/>
      <c r="J43" s="63"/>
      <c r="L43" s="63"/>
    </row>
    <row r="44" spans="1:12" ht="15" customHeight="1" thickBot="1" x14ac:dyDescent="0.3">
      <c r="A44" s="42">
        <v>17</v>
      </c>
      <c r="B44" s="54" t="s">
        <v>39</v>
      </c>
      <c r="C44" s="276">
        <v>23</v>
      </c>
      <c r="D44" s="301">
        <v>3.1304347826086958</v>
      </c>
      <c r="E44" s="301">
        <v>3.58</v>
      </c>
      <c r="F44" s="277">
        <v>101</v>
      </c>
      <c r="G44" s="150">
        <f t="shared" si="0"/>
        <v>101</v>
      </c>
      <c r="I44" s="63"/>
      <c r="J44" s="63"/>
      <c r="L44" s="63"/>
    </row>
    <row r="45" spans="1:12" ht="15" customHeight="1" thickBot="1" x14ac:dyDescent="0.3">
      <c r="A45" s="137"/>
      <c r="B45" s="143" t="s">
        <v>123</v>
      </c>
      <c r="C45" s="226">
        <f>SUM(C46:C63)</f>
        <v>832</v>
      </c>
      <c r="D45" s="153">
        <f>AVERAGE(D46:D63)</f>
        <v>3.6052464526672563</v>
      </c>
      <c r="E45" s="153">
        <v>3.58</v>
      </c>
      <c r="F45" s="144"/>
      <c r="G45" s="139"/>
      <c r="I45" s="63"/>
      <c r="J45" s="63"/>
      <c r="L45" s="63"/>
    </row>
    <row r="46" spans="1:12" ht="15" customHeight="1" x14ac:dyDescent="0.25">
      <c r="A46" s="61">
        <v>1</v>
      </c>
      <c r="B46" s="242" t="s">
        <v>32</v>
      </c>
      <c r="C46" s="284">
        <v>35</v>
      </c>
      <c r="D46" s="304">
        <v>4</v>
      </c>
      <c r="E46" s="304">
        <v>3.58</v>
      </c>
      <c r="F46" s="285">
        <v>4</v>
      </c>
      <c r="G46" s="62">
        <f t="shared" si="0"/>
        <v>4</v>
      </c>
      <c r="I46" s="63"/>
      <c r="J46" s="63"/>
      <c r="L46" s="63"/>
    </row>
    <row r="47" spans="1:12" ht="15" customHeight="1" x14ac:dyDescent="0.25">
      <c r="A47" s="42">
        <v>2</v>
      </c>
      <c r="B47" s="108" t="s">
        <v>133</v>
      </c>
      <c r="C47" s="278">
        <v>30</v>
      </c>
      <c r="D47" s="303">
        <v>3.9666666666666668</v>
      </c>
      <c r="E47" s="303">
        <v>3.58</v>
      </c>
      <c r="F47" s="279">
        <v>6</v>
      </c>
      <c r="G47" s="64">
        <f t="shared" si="0"/>
        <v>6</v>
      </c>
      <c r="I47" s="63"/>
      <c r="J47" s="63"/>
      <c r="L47" s="63"/>
    </row>
    <row r="48" spans="1:12" ht="15" customHeight="1" x14ac:dyDescent="0.25">
      <c r="A48" s="42">
        <v>3</v>
      </c>
      <c r="B48" s="54" t="s">
        <v>136</v>
      </c>
      <c r="C48" s="276">
        <v>95</v>
      </c>
      <c r="D48" s="301">
        <v>3.9368421052631577</v>
      </c>
      <c r="E48" s="301">
        <v>3.58</v>
      </c>
      <c r="F48" s="277">
        <v>7</v>
      </c>
      <c r="G48" s="64">
        <f t="shared" si="0"/>
        <v>7</v>
      </c>
      <c r="I48" s="63"/>
      <c r="J48" s="63"/>
      <c r="L48" s="63"/>
    </row>
    <row r="49" spans="1:12" ht="15" customHeight="1" x14ac:dyDescent="0.25">
      <c r="A49" s="42">
        <v>4</v>
      </c>
      <c r="B49" s="54" t="s">
        <v>33</v>
      </c>
      <c r="C49" s="276">
        <v>78</v>
      </c>
      <c r="D49" s="301">
        <v>3.9358974358974357</v>
      </c>
      <c r="E49" s="301">
        <v>3.58</v>
      </c>
      <c r="F49" s="277">
        <v>8</v>
      </c>
      <c r="G49" s="64">
        <f t="shared" si="0"/>
        <v>8</v>
      </c>
      <c r="I49" s="63"/>
      <c r="J49" s="63"/>
      <c r="L49" s="63"/>
    </row>
    <row r="50" spans="1:12" ht="15" customHeight="1" x14ac:dyDescent="0.25">
      <c r="A50" s="42">
        <v>5</v>
      </c>
      <c r="B50" s="54" t="s">
        <v>92</v>
      </c>
      <c r="C50" s="276">
        <v>104</v>
      </c>
      <c r="D50" s="301">
        <v>3.8846153846153846</v>
      </c>
      <c r="E50" s="301">
        <v>3.58</v>
      </c>
      <c r="F50" s="277">
        <v>11</v>
      </c>
      <c r="G50" s="64">
        <f t="shared" si="0"/>
        <v>11</v>
      </c>
      <c r="I50" s="63"/>
      <c r="J50" s="63"/>
      <c r="L50" s="63"/>
    </row>
    <row r="51" spans="1:12" ht="15" customHeight="1" x14ac:dyDescent="0.25">
      <c r="A51" s="42">
        <v>6</v>
      </c>
      <c r="B51" s="54" t="s">
        <v>81</v>
      </c>
      <c r="C51" s="276">
        <v>86</v>
      </c>
      <c r="D51" s="301">
        <v>3.86046511627907</v>
      </c>
      <c r="E51" s="301">
        <v>3.58</v>
      </c>
      <c r="F51" s="277">
        <v>15</v>
      </c>
      <c r="G51" s="64">
        <f t="shared" si="0"/>
        <v>15</v>
      </c>
      <c r="I51" s="63"/>
      <c r="J51" s="63"/>
      <c r="L51" s="63"/>
    </row>
    <row r="52" spans="1:12" ht="15" customHeight="1" x14ac:dyDescent="0.25">
      <c r="A52" s="42">
        <v>7</v>
      </c>
      <c r="B52" s="54" t="s">
        <v>65</v>
      </c>
      <c r="C52" s="276">
        <v>20</v>
      </c>
      <c r="D52" s="301">
        <v>3.8</v>
      </c>
      <c r="E52" s="301">
        <v>3.58</v>
      </c>
      <c r="F52" s="277">
        <v>23</v>
      </c>
      <c r="G52" s="64">
        <f t="shared" si="0"/>
        <v>23</v>
      </c>
      <c r="I52" s="63"/>
      <c r="J52" s="63"/>
      <c r="L52" s="63"/>
    </row>
    <row r="53" spans="1:12" ht="15" customHeight="1" x14ac:dyDescent="0.25">
      <c r="A53" s="42">
        <v>8</v>
      </c>
      <c r="B53" s="54" t="s">
        <v>34</v>
      </c>
      <c r="C53" s="276">
        <v>61</v>
      </c>
      <c r="D53" s="301">
        <v>3.7049180327868854</v>
      </c>
      <c r="E53" s="301">
        <v>3.58</v>
      </c>
      <c r="F53" s="277">
        <v>34</v>
      </c>
      <c r="G53" s="64">
        <f t="shared" si="0"/>
        <v>34</v>
      </c>
      <c r="I53" s="63"/>
      <c r="J53" s="63"/>
      <c r="L53" s="63"/>
    </row>
    <row r="54" spans="1:12" ht="15" customHeight="1" x14ac:dyDescent="0.25">
      <c r="A54" s="42">
        <v>9</v>
      </c>
      <c r="B54" s="57" t="s">
        <v>117</v>
      </c>
      <c r="C54" s="280">
        <v>34</v>
      </c>
      <c r="D54" s="302">
        <v>3.5588235294117645</v>
      </c>
      <c r="E54" s="302">
        <v>3.58</v>
      </c>
      <c r="F54" s="281">
        <v>56</v>
      </c>
      <c r="G54" s="64">
        <f t="shared" si="0"/>
        <v>56</v>
      </c>
      <c r="I54" s="63"/>
      <c r="J54" s="63"/>
      <c r="L54" s="63"/>
    </row>
    <row r="55" spans="1:12" ht="15" customHeight="1" x14ac:dyDescent="0.25">
      <c r="A55" s="42">
        <v>10</v>
      </c>
      <c r="B55" s="54" t="s">
        <v>27</v>
      </c>
      <c r="C55" s="276">
        <v>40</v>
      </c>
      <c r="D55" s="301">
        <v>3.5249999999999999</v>
      </c>
      <c r="E55" s="301">
        <v>3.58</v>
      </c>
      <c r="F55" s="277">
        <v>64</v>
      </c>
      <c r="G55" s="64">
        <f t="shared" si="0"/>
        <v>64</v>
      </c>
      <c r="I55" s="63"/>
      <c r="J55" s="63"/>
      <c r="L55" s="63"/>
    </row>
    <row r="56" spans="1:12" ht="15" customHeight="1" x14ac:dyDescent="0.25">
      <c r="A56" s="42">
        <v>11</v>
      </c>
      <c r="B56" s="54" t="s">
        <v>80</v>
      </c>
      <c r="C56" s="276">
        <v>35</v>
      </c>
      <c r="D56" s="301">
        <v>3.5142857142857142</v>
      </c>
      <c r="E56" s="301">
        <v>3.58</v>
      </c>
      <c r="F56" s="277">
        <v>67</v>
      </c>
      <c r="G56" s="64">
        <f t="shared" si="0"/>
        <v>67</v>
      </c>
      <c r="I56" s="63"/>
      <c r="J56" s="63"/>
      <c r="L56" s="63"/>
    </row>
    <row r="57" spans="1:12" ht="15" customHeight="1" x14ac:dyDescent="0.25">
      <c r="A57" s="42">
        <v>12</v>
      </c>
      <c r="B57" s="133" t="s">
        <v>35</v>
      </c>
      <c r="C57" s="286">
        <v>26</v>
      </c>
      <c r="D57" s="309">
        <v>3.5</v>
      </c>
      <c r="E57" s="309">
        <v>3.58</v>
      </c>
      <c r="F57" s="287">
        <v>69</v>
      </c>
      <c r="G57" s="64">
        <f t="shared" si="0"/>
        <v>69</v>
      </c>
      <c r="I57" s="63"/>
      <c r="J57" s="63"/>
      <c r="L57" s="63"/>
    </row>
    <row r="58" spans="1:12" ht="15" customHeight="1" x14ac:dyDescent="0.25">
      <c r="A58" s="42">
        <v>13</v>
      </c>
      <c r="B58" s="54" t="s">
        <v>78</v>
      </c>
      <c r="C58" s="276">
        <v>2</v>
      </c>
      <c r="D58" s="301">
        <v>3.5</v>
      </c>
      <c r="E58" s="301">
        <v>3.58</v>
      </c>
      <c r="F58" s="277">
        <v>70</v>
      </c>
      <c r="G58" s="64">
        <f t="shared" si="0"/>
        <v>70</v>
      </c>
      <c r="I58" s="63"/>
      <c r="J58" s="63"/>
      <c r="L58" s="63"/>
    </row>
    <row r="59" spans="1:12" ht="15" customHeight="1" x14ac:dyDescent="0.25">
      <c r="A59" s="42">
        <v>14</v>
      </c>
      <c r="B59" s="54" t="s">
        <v>30</v>
      </c>
      <c r="C59" s="276">
        <v>44</v>
      </c>
      <c r="D59" s="301">
        <v>3.3409090909090908</v>
      </c>
      <c r="E59" s="301">
        <v>3.58</v>
      </c>
      <c r="F59" s="277">
        <v>88</v>
      </c>
      <c r="G59" s="64">
        <f t="shared" si="0"/>
        <v>88</v>
      </c>
      <c r="I59" s="63"/>
      <c r="J59" s="63"/>
      <c r="L59" s="63"/>
    </row>
    <row r="60" spans="1:12" ht="15" customHeight="1" x14ac:dyDescent="0.25">
      <c r="A60" s="42">
        <v>15</v>
      </c>
      <c r="B60" s="58" t="s">
        <v>79</v>
      </c>
      <c r="C60" s="288">
        <v>18</v>
      </c>
      <c r="D60" s="310">
        <v>3.3333333333333335</v>
      </c>
      <c r="E60" s="310">
        <v>3.58</v>
      </c>
      <c r="F60" s="289">
        <v>91</v>
      </c>
      <c r="G60" s="64">
        <f t="shared" si="0"/>
        <v>91</v>
      </c>
      <c r="I60" s="63"/>
      <c r="J60" s="63"/>
      <c r="L60" s="63"/>
    </row>
    <row r="61" spans="1:12" ht="15" customHeight="1" x14ac:dyDescent="0.25">
      <c r="A61" s="42">
        <v>16</v>
      </c>
      <c r="B61" s="54" t="s">
        <v>31</v>
      </c>
      <c r="C61" s="276">
        <v>45</v>
      </c>
      <c r="D61" s="301">
        <v>3.2444444444444445</v>
      </c>
      <c r="E61" s="301">
        <v>3.58</v>
      </c>
      <c r="F61" s="277">
        <v>98</v>
      </c>
      <c r="G61" s="64">
        <f t="shared" si="0"/>
        <v>98</v>
      </c>
      <c r="I61" s="63"/>
      <c r="J61" s="63"/>
      <c r="L61" s="63"/>
    </row>
    <row r="62" spans="1:12" ht="15" customHeight="1" x14ac:dyDescent="0.25">
      <c r="A62" s="42">
        <v>17</v>
      </c>
      <c r="B62" s="54" t="s">
        <v>29</v>
      </c>
      <c r="C62" s="276">
        <v>45</v>
      </c>
      <c r="D62" s="301">
        <v>3.2</v>
      </c>
      <c r="E62" s="301">
        <v>3.58</v>
      </c>
      <c r="F62" s="277">
        <v>99</v>
      </c>
      <c r="G62" s="64">
        <f t="shared" si="0"/>
        <v>99</v>
      </c>
      <c r="I62" s="63"/>
      <c r="J62" s="63"/>
      <c r="L62" s="63"/>
    </row>
    <row r="63" spans="1:12" ht="15" customHeight="1" thickBot="1" x14ac:dyDescent="0.3">
      <c r="A63" s="42">
        <v>18</v>
      </c>
      <c r="B63" s="54" t="s">
        <v>64</v>
      </c>
      <c r="C63" s="276">
        <v>34</v>
      </c>
      <c r="D63" s="301">
        <v>3.0882352941176472</v>
      </c>
      <c r="E63" s="301">
        <v>3.58</v>
      </c>
      <c r="F63" s="277">
        <v>103</v>
      </c>
      <c r="G63" s="66">
        <f t="shared" si="0"/>
        <v>103</v>
      </c>
      <c r="I63" s="63"/>
      <c r="J63" s="63"/>
      <c r="L63" s="63"/>
    </row>
    <row r="64" spans="1:12" ht="15" customHeight="1" thickBot="1" x14ac:dyDescent="0.3">
      <c r="A64" s="137"/>
      <c r="B64" s="154" t="s">
        <v>124</v>
      </c>
      <c r="C64" s="227">
        <f>SUM(C65:C78)</f>
        <v>906</v>
      </c>
      <c r="D64" s="155">
        <f>AVERAGE(D65:D78)</f>
        <v>3.6695409538519974</v>
      </c>
      <c r="E64" s="155">
        <v>3.58</v>
      </c>
      <c r="F64" s="228"/>
      <c r="G64" s="139"/>
      <c r="I64" s="63"/>
      <c r="J64" s="63"/>
      <c r="L64" s="63"/>
    </row>
    <row r="65" spans="1:12" ht="15" customHeight="1" x14ac:dyDescent="0.25">
      <c r="A65" s="61">
        <v>1</v>
      </c>
      <c r="B65" s="56" t="s">
        <v>83</v>
      </c>
      <c r="C65" s="290">
        <v>44</v>
      </c>
      <c r="D65" s="305">
        <v>3.8409090909090908</v>
      </c>
      <c r="E65" s="305">
        <v>3.58</v>
      </c>
      <c r="F65" s="291">
        <v>18</v>
      </c>
      <c r="G65" s="149">
        <f t="shared" si="0"/>
        <v>18</v>
      </c>
      <c r="I65" s="63"/>
      <c r="J65" s="63"/>
      <c r="L65" s="63"/>
    </row>
    <row r="66" spans="1:12" ht="15" customHeight="1" x14ac:dyDescent="0.25">
      <c r="A66" s="42">
        <v>2</v>
      </c>
      <c r="B66" s="56" t="s">
        <v>95</v>
      </c>
      <c r="C66" s="290">
        <v>45</v>
      </c>
      <c r="D66" s="305">
        <v>3.8222222222222224</v>
      </c>
      <c r="E66" s="305">
        <v>3.58</v>
      </c>
      <c r="F66" s="291">
        <v>21</v>
      </c>
      <c r="G66" s="150">
        <f t="shared" ref="G66:G119" si="1">+F66</f>
        <v>21</v>
      </c>
      <c r="I66" s="63"/>
      <c r="J66" s="63"/>
      <c r="L66" s="63"/>
    </row>
    <row r="67" spans="1:12" ht="15" customHeight="1" x14ac:dyDescent="0.25">
      <c r="A67" s="42">
        <v>3</v>
      </c>
      <c r="B67" s="56" t="s">
        <v>137</v>
      </c>
      <c r="C67" s="290">
        <v>54</v>
      </c>
      <c r="D67" s="305">
        <v>3.7777777777777777</v>
      </c>
      <c r="E67" s="305">
        <v>3.58</v>
      </c>
      <c r="F67" s="291">
        <v>25</v>
      </c>
      <c r="G67" s="150">
        <f t="shared" si="1"/>
        <v>25</v>
      </c>
      <c r="I67" s="63"/>
      <c r="J67" s="63"/>
      <c r="L67" s="63"/>
    </row>
    <row r="68" spans="1:12" ht="15" customHeight="1" x14ac:dyDescent="0.25">
      <c r="A68" s="42">
        <v>4</v>
      </c>
      <c r="B68" s="56" t="s">
        <v>26</v>
      </c>
      <c r="C68" s="290">
        <v>102</v>
      </c>
      <c r="D68" s="305">
        <v>3.7745098039215685</v>
      </c>
      <c r="E68" s="305">
        <v>3.58</v>
      </c>
      <c r="F68" s="291">
        <v>26</v>
      </c>
      <c r="G68" s="150">
        <f t="shared" si="1"/>
        <v>26</v>
      </c>
      <c r="I68" s="63"/>
      <c r="J68" s="63"/>
      <c r="L68" s="63"/>
    </row>
    <row r="69" spans="1:12" ht="15" customHeight="1" x14ac:dyDescent="0.25">
      <c r="A69" s="42">
        <v>5</v>
      </c>
      <c r="B69" s="56" t="s">
        <v>82</v>
      </c>
      <c r="C69" s="290">
        <v>50</v>
      </c>
      <c r="D69" s="305">
        <v>3.76</v>
      </c>
      <c r="E69" s="305">
        <v>3.58</v>
      </c>
      <c r="F69" s="291">
        <v>27</v>
      </c>
      <c r="G69" s="150">
        <f t="shared" si="1"/>
        <v>27</v>
      </c>
      <c r="I69" s="63"/>
      <c r="J69" s="63"/>
      <c r="L69" s="63"/>
    </row>
    <row r="70" spans="1:12" ht="15" customHeight="1" x14ac:dyDescent="0.25">
      <c r="A70" s="42">
        <v>6</v>
      </c>
      <c r="B70" s="56" t="s">
        <v>25</v>
      </c>
      <c r="C70" s="290">
        <v>45</v>
      </c>
      <c r="D70" s="305">
        <v>3.7333333333333334</v>
      </c>
      <c r="E70" s="305">
        <v>3.58</v>
      </c>
      <c r="F70" s="291">
        <v>31</v>
      </c>
      <c r="G70" s="159">
        <f t="shared" si="1"/>
        <v>31</v>
      </c>
      <c r="I70" s="63"/>
      <c r="J70" s="63"/>
      <c r="L70" s="63"/>
    </row>
    <row r="71" spans="1:12" ht="15" customHeight="1" x14ac:dyDescent="0.25">
      <c r="A71" s="42">
        <v>7</v>
      </c>
      <c r="B71" s="56" t="s">
        <v>140</v>
      </c>
      <c r="C71" s="290">
        <v>79</v>
      </c>
      <c r="D71" s="305">
        <v>3.6962025316455698</v>
      </c>
      <c r="E71" s="305">
        <v>3.58</v>
      </c>
      <c r="F71" s="291">
        <v>35</v>
      </c>
      <c r="G71" s="150">
        <f t="shared" si="1"/>
        <v>35</v>
      </c>
      <c r="I71" s="63"/>
      <c r="J71" s="63"/>
      <c r="L71" s="63"/>
    </row>
    <row r="72" spans="1:12" ht="15" customHeight="1" x14ac:dyDescent="0.25">
      <c r="A72" s="42">
        <v>8</v>
      </c>
      <c r="B72" s="56" t="s">
        <v>138</v>
      </c>
      <c r="C72" s="290">
        <v>48</v>
      </c>
      <c r="D72" s="305">
        <v>3.6666666666666665</v>
      </c>
      <c r="E72" s="305">
        <v>3.58</v>
      </c>
      <c r="F72" s="291">
        <v>37</v>
      </c>
      <c r="G72" s="150">
        <f t="shared" si="1"/>
        <v>37</v>
      </c>
      <c r="I72" s="63"/>
      <c r="J72" s="63"/>
      <c r="L72" s="63"/>
    </row>
    <row r="73" spans="1:12" ht="15" customHeight="1" x14ac:dyDescent="0.25">
      <c r="A73" s="42">
        <v>9</v>
      </c>
      <c r="B73" s="56" t="s">
        <v>141</v>
      </c>
      <c r="C73" s="290">
        <v>82</v>
      </c>
      <c r="D73" s="305">
        <v>3.6219512195121952</v>
      </c>
      <c r="E73" s="305">
        <v>3.58</v>
      </c>
      <c r="F73" s="291">
        <v>44</v>
      </c>
      <c r="G73" s="150">
        <f t="shared" si="1"/>
        <v>44</v>
      </c>
      <c r="I73" s="63"/>
      <c r="J73" s="63"/>
      <c r="L73" s="63"/>
    </row>
    <row r="74" spans="1:12" ht="15" customHeight="1" x14ac:dyDescent="0.25">
      <c r="A74" s="42">
        <v>10</v>
      </c>
      <c r="B74" s="56" t="s">
        <v>139</v>
      </c>
      <c r="C74" s="290">
        <v>146</v>
      </c>
      <c r="D74" s="305">
        <v>3.6027397260273974</v>
      </c>
      <c r="E74" s="305">
        <v>3.58</v>
      </c>
      <c r="F74" s="291">
        <v>48</v>
      </c>
      <c r="G74" s="150">
        <f t="shared" si="1"/>
        <v>48</v>
      </c>
      <c r="I74" s="63"/>
      <c r="J74" s="63"/>
      <c r="L74" s="63"/>
    </row>
    <row r="75" spans="1:12" ht="15" customHeight="1" x14ac:dyDescent="0.25">
      <c r="A75" s="42">
        <v>11</v>
      </c>
      <c r="B75" s="56" t="s">
        <v>85</v>
      </c>
      <c r="C75" s="290">
        <v>63</v>
      </c>
      <c r="D75" s="305">
        <v>3.5555555555555554</v>
      </c>
      <c r="E75" s="305">
        <v>3.58</v>
      </c>
      <c r="F75" s="291">
        <v>57</v>
      </c>
      <c r="G75" s="150">
        <f t="shared" si="1"/>
        <v>57</v>
      </c>
      <c r="I75" s="63"/>
      <c r="J75" s="63"/>
      <c r="L75" s="63"/>
    </row>
    <row r="76" spans="1:12" ht="15" customHeight="1" x14ac:dyDescent="0.25">
      <c r="A76" s="42">
        <v>12</v>
      </c>
      <c r="B76" s="56" t="s">
        <v>23</v>
      </c>
      <c r="C76" s="290">
        <v>45</v>
      </c>
      <c r="D76" s="305">
        <v>3.5333333333333332</v>
      </c>
      <c r="E76" s="305">
        <v>3.58</v>
      </c>
      <c r="F76" s="291">
        <v>65</v>
      </c>
      <c r="G76" s="150">
        <f t="shared" si="1"/>
        <v>65</v>
      </c>
      <c r="I76" s="63"/>
      <c r="J76" s="63"/>
      <c r="L76" s="63"/>
    </row>
    <row r="77" spans="1:12" ht="15" customHeight="1" x14ac:dyDescent="0.25">
      <c r="A77" s="42">
        <v>13</v>
      </c>
      <c r="B77" s="56" t="s">
        <v>93</v>
      </c>
      <c r="C77" s="290">
        <v>60</v>
      </c>
      <c r="D77" s="305">
        <v>3.5</v>
      </c>
      <c r="E77" s="305">
        <v>3.58</v>
      </c>
      <c r="F77" s="291">
        <v>71</v>
      </c>
      <c r="G77" s="150">
        <f t="shared" si="1"/>
        <v>71</v>
      </c>
      <c r="I77" s="63"/>
      <c r="J77" s="63"/>
      <c r="L77" s="63"/>
    </row>
    <row r="78" spans="1:12" ht="15" customHeight="1" thickBot="1" x14ac:dyDescent="0.3">
      <c r="A78" s="42">
        <v>14</v>
      </c>
      <c r="B78" s="56" t="s">
        <v>84</v>
      </c>
      <c r="C78" s="290">
        <v>43</v>
      </c>
      <c r="D78" s="305">
        <v>3.4883720930232558</v>
      </c>
      <c r="E78" s="305">
        <v>3.58</v>
      </c>
      <c r="F78" s="291">
        <v>75</v>
      </c>
      <c r="G78" s="150">
        <f t="shared" si="1"/>
        <v>75</v>
      </c>
      <c r="I78" s="63"/>
      <c r="J78" s="63"/>
      <c r="L78" s="63"/>
    </row>
    <row r="79" spans="1:12" ht="15" customHeight="1" thickBot="1" x14ac:dyDescent="0.3">
      <c r="A79" s="137"/>
      <c r="B79" s="138" t="s">
        <v>125</v>
      </c>
      <c r="C79" s="229">
        <f>SUM(C80:C109)</f>
        <v>2021</v>
      </c>
      <c r="D79" s="157">
        <f>AVERAGE(D80:D109)</f>
        <v>3.4273300415444536</v>
      </c>
      <c r="E79" s="157">
        <v>3.58</v>
      </c>
      <c r="F79" s="230"/>
      <c r="G79" s="139"/>
      <c r="I79" s="63"/>
      <c r="J79" s="63"/>
      <c r="L79" s="63"/>
    </row>
    <row r="80" spans="1:12" ht="15" customHeight="1" x14ac:dyDescent="0.25">
      <c r="A80" s="61">
        <v>1</v>
      </c>
      <c r="B80" s="55" t="s">
        <v>147</v>
      </c>
      <c r="C80" s="282">
        <v>56</v>
      </c>
      <c r="D80" s="306">
        <v>3.8571428571428572</v>
      </c>
      <c r="E80" s="306">
        <v>3.58</v>
      </c>
      <c r="F80" s="283">
        <v>16</v>
      </c>
      <c r="G80" s="62">
        <f t="shared" si="1"/>
        <v>16</v>
      </c>
      <c r="I80" s="63"/>
      <c r="J80" s="63"/>
      <c r="L80" s="63"/>
    </row>
    <row r="81" spans="1:12" ht="15" customHeight="1" x14ac:dyDescent="0.25">
      <c r="A81" s="42">
        <v>2</v>
      </c>
      <c r="B81" s="56" t="s">
        <v>14</v>
      </c>
      <c r="C81" s="290">
        <v>115</v>
      </c>
      <c r="D81" s="305">
        <v>3.8260869565217392</v>
      </c>
      <c r="E81" s="305">
        <v>3.58</v>
      </c>
      <c r="F81" s="291">
        <v>19</v>
      </c>
      <c r="G81" s="64">
        <f t="shared" si="1"/>
        <v>19</v>
      </c>
      <c r="I81" s="63"/>
      <c r="J81" s="63"/>
      <c r="L81" s="63"/>
    </row>
    <row r="82" spans="1:12" ht="15" customHeight="1" x14ac:dyDescent="0.25">
      <c r="A82" s="42">
        <v>3</v>
      </c>
      <c r="B82" s="109" t="s">
        <v>146</v>
      </c>
      <c r="C82" s="292">
        <v>89</v>
      </c>
      <c r="D82" s="307">
        <v>3.8314606741573032</v>
      </c>
      <c r="E82" s="307">
        <v>3.58</v>
      </c>
      <c r="F82" s="293">
        <v>20</v>
      </c>
      <c r="G82" s="64">
        <f t="shared" si="1"/>
        <v>20</v>
      </c>
      <c r="I82" s="63"/>
      <c r="J82" s="63"/>
      <c r="L82" s="63"/>
    </row>
    <row r="83" spans="1:12" ht="15" customHeight="1" x14ac:dyDescent="0.25">
      <c r="A83" s="42">
        <v>4</v>
      </c>
      <c r="B83" s="109" t="s">
        <v>144</v>
      </c>
      <c r="C83" s="292">
        <v>134</v>
      </c>
      <c r="D83" s="307">
        <v>3.8134328358208953</v>
      </c>
      <c r="E83" s="307">
        <v>3.58</v>
      </c>
      <c r="F83" s="293">
        <v>22</v>
      </c>
      <c r="G83" s="64">
        <f t="shared" si="1"/>
        <v>22</v>
      </c>
      <c r="I83" s="63"/>
      <c r="J83" s="63"/>
      <c r="L83" s="63"/>
    </row>
    <row r="84" spans="1:12" ht="15" customHeight="1" x14ac:dyDescent="0.25">
      <c r="A84" s="42">
        <v>5</v>
      </c>
      <c r="B84" s="56" t="s">
        <v>18</v>
      </c>
      <c r="C84" s="290">
        <v>50</v>
      </c>
      <c r="D84" s="305">
        <v>3.66</v>
      </c>
      <c r="E84" s="305">
        <v>3.58</v>
      </c>
      <c r="F84" s="291">
        <v>38</v>
      </c>
      <c r="G84" s="64">
        <f t="shared" si="1"/>
        <v>38</v>
      </c>
      <c r="I84" s="63"/>
      <c r="J84" s="63"/>
      <c r="L84" s="63"/>
    </row>
    <row r="85" spans="1:12" ht="15" customHeight="1" x14ac:dyDescent="0.25">
      <c r="A85" s="42">
        <v>6</v>
      </c>
      <c r="B85" s="109" t="s">
        <v>21</v>
      </c>
      <c r="C85" s="292">
        <v>17</v>
      </c>
      <c r="D85" s="307">
        <v>3.5882352941176472</v>
      </c>
      <c r="E85" s="307">
        <v>3.58</v>
      </c>
      <c r="F85" s="293">
        <v>49</v>
      </c>
      <c r="G85" s="64">
        <f t="shared" si="1"/>
        <v>49</v>
      </c>
      <c r="I85" s="63"/>
      <c r="J85" s="63"/>
      <c r="L85" s="63"/>
    </row>
    <row r="86" spans="1:12" ht="15" customHeight="1" x14ac:dyDescent="0.25">
      <c r="A86" s="42">
        <v>7</v>
      </c>
      <c r="B86" s="56" t="s">
        <v>7</v>
      </c>
      <c r="C86" s="290">
        <v>22</v>
      </c>
      <c r="D86" s="305">
        <v>3.5909090909090908</v>
      </c>
      <c r="E86" s="305">
        <v>3.58</v>
      </c>
      <c r="F86" s="291">
        <v>50</v>
      </c>
      <c r="G86" s="64">
        <f t="shared" si="1"/>
        <v>50</v>
      </c>
      <c r="I86" s="63"/>
      <c r="J86" s="63"/>
      <c r="L86" s="63"/>
    </row>
    <row r="87" spans="1:12" ht="15" customHeight="1" x14ac:dyDescent="0.25">
      <c r="A87" s="42">
        <v>8</v>
      </c>
      <c r="B87" s="56" t="s">
        <v>143</v>
      </c>
      <c r="C87" s="290">
        <v>85</v>
      </c>
      <c r="D87" s="305">
        <v>3.5764705882352943</v>
      </c>
      <c r="E87" s="305">
        <v>3.58</v>
      </c>
      <c r="F87" s="291">
        <v>52</v>
      </c>
      <c r="G87" s="64">
        <f t="shared" si="1"/>
        <v>52</v>
      </c>
      <c r="I87" s="63"/>
      <c r="J87" s="63"/>
      <c r="L87" s="63"/>
    </row>
    <row r="88" spans="1:12" ht="15" customHeight="1" x14ac:dyDescent="0.25">
      <c r="A88" s="42">
        <v>9</v>
      </c>
      <c r="B88" s="56" t="s">
        <v>142</v>
      </c>
      <c r="C88" s="290">
        <v>142</v>
      </c>
      <c r="D88" s="305">
        <v>3.5704225352112675</v>
      </c>
      <c r="E88" s="305">
        <v>3.58</v>
      </c>
      <c r="F88" s="291">
        <v>54</v>
      </c>
      <c r="G88" s="64">
        <f t="shared" si="1"/>
        <v>54</v>
      </c>
      <c r="I88" s="63"/>
      <c r="J88" s="63"/>
      <c r="L88" s="63"/>
    </row>
    <row r="89" spans="1:12" ht="15" customHeight="1" x14ac:dyDescent="0.25">
      <c r="A89" s="42">
        <v>10</v>
      </c>
      <c r="B89" s="56" t="s">
        <v>5</v>
      </c>
      <c r="C89" s="290">
        <v>55</v>
      </c>
      <c r="D89" s="305">
        <v>3.5636363636363635</v>
      </c>
      <c r="E89" s="305">
        <v>3.58</v>
      </c>
      <c r="F89" s="291">
        <v>58</v>
      </c>
      <c r="G89" s="64">
        <f t="shared" si="1"/>
        <v>58</v>
      </c>
      <c r="I89" s="63"/>
      <c r="J89" s="63"/>
      <c r="L89" s="63"/>
    </row>
    <row r="90" spans="1:12" ht="15" customHeight="1" x14ac:dyDescent="0.25">
      <c r="A90" s="42">
        <v>11</v>
      </c>
      <c r="B90" s="56" t="s">
        <v>132</v>
      </c>
      <c r="C90" s="290">
        <v>34</v>
      </c>
      <c r="D90" s="305">
        <v>3.5588235294117645</v>
      </c>
      <c r="E90" s="305">
        <v>3.58</v>
      </c>
      <c r="F90" s="291">
        <v>59</v>
      </c>
      <c r="G90" s="64">
        <f t="shared" si="1"/>
        <v>59</v>
      </c>
      <c r="I90" s="63"/>
      <c r="J90" s="63"/>
      <c r="L90" s="63"/>
    </row>
    <row r="91" spans="1:12" ht="15" customHeight="1" x14ac:dyDescent="0.25">
      <c r="A91" s="42">
        <v>12</v>
      </c>
      <c r="B91" s="56" t="s">
        <v>19</v>
      </c>
      <c r="C91" s="290">
        <v>71</v>
      </c>
      <c r="D91" s="305">
        <v>3.5492957746478875</v>
      </c>
      <c r="E91" s="305">
        <v>3.58</v>
      </c>
      <c r="F91" s="291">
        <v>61</v>
      </c>
      <c r="G91" s="64">
        <f t="shared" si="1"/>
        <v>61</v>
      </c>
      <c r="I91" s="63"/>
      <c r="J91" s="63"/>
      <c r="L91" s="63"/>
    </row>
    <row r="92" spans="1:12" ht="15" customHeight="1" x14ac:dyDescent="0.25">
      <c r="A92" s="42">
        <v>13</v>
      </c>
      <c r="B92" s="56" t="s">
        <v>9</v>
      </c>
      <c r="C92" s="290">
        <v>37</v>
      </c>
      <c r="D92" s="305">
        <v>3.5135135135135136</v>
      </c>
      <c r="E92" s="305">
        <v>3.58</v>
      </c>
      <c r="F92" s="291">
        <v>68</v>
      </c>
      <c r="G92" s="64">
        <f t="shared" si="1"/>
        <v>68</v>
      </c>
      <c r="I92" s="63"/>
      <c r="J92" s="63"/>
      <c r="L92" s="63"/>
    </row>
    <row r="93" spans="1:12" ht="15" customHeight="1" x14ac:dyDescent="0.25">
      <c r="A93" s="42">
        <v>14</v>
      </c>
      <c r="B93" s="109" t="s">
        <v>63</v>
      </c>
      <c r="C93" s="292">
        <v>14</v>
      </c>
      <c r="D93" s="307">
        <v>3.5</v>
      </c>
      <c r="E93" s="307">
        <v>3.58</v>
      </c>
      <c r="F93" s="293">
        <v>72</v>
      </c>
      <c r="G93" s="64">
        <f t="shared" si="1"/>
        <v>72</v>
      </c>
      <c r="I93" s="63"/>
      <c r="J93" s="63"/>
      <c r="L93" s="63"/>
    </row>
    <row r="94" spans="1:12" ht="15" customHeight="1" x14ac:dyDescent="0.25">
      <c r="A94" s="42">
        <v>15</v>
      </c>
      <c r="B94" s="56" t="s">
        <v>22</v>
      </c>
      <c r="C94" s="290">
        <v>44</v>
      </c>
      <c r="D94" s="305">
        <v>3.5</v>
      </c>
      <c r="E94" s="305">
        <v>3.58</v>
      </c>
      <c r="F94" s="291">
        <v>73</v>
      </c>
      <c r="G94" s="64">
        <f t="shared" si="1"/>
        <v>73</v>
      </c>
      <c r="I94" s="63"/>
      <c r="J94" s="63"/>
      <c r="L94" s="63"/>
    </row>
    <row r="95" spans="1:12" ht="15" customHeight="1" x14ac:dyDescent="0.25">
      <c r="A95" s="42">
        <v>16</v>
      </c>
      <c r="B95" s="109" t="s">
        <v>15</v>
      </c>
      <c r="C95" s="292">
        <v>51</v>
      </c>
      <c r="D95" s="307">
        <v>3.4901960784313726</v>
      </c>
      <c r="E95" s="307">
        <v>3.58</v>
      </c>
      <c r="F95" s="293">
        <v>76</v>
      </c>
      <c r="G95" s="64">
        <f t="shared" si="1"/>
        <v>76</v>
      </c>
      <c r="I95" s="63"/>
      <c r="J95" s="63"/>
      <c r="L95" s="63"/>
    </row>
    <row r="96" spans="1:12" ht="15" customHeight="1" x14ac:dyDescent="0.25">
      <c r="A96" s="42">
        <v>17</v>
      </c>
      <c r="B96" s="56" t="s">
        <v>11</v>
      </c>
      <c r="C96" s="290">
        <v>64</v>
      </c>
      <c r="D96" s="305">
        <v>3.46875</v>
      </c>
      <c r="E96" s="305">
        <v>3.58</v>
      </c>
      <c r="F96" s="291">
        <v>77</v>
      </c>
      <c r="G96" s="64">
        <f t="shared" si="1"/>
        <v>77</v>
      </c>
      <c r="I96" s="63"/>
      <c r="J96" s="63"/>
      <c r="L96" s="63"/>
    </row>
    <row r="97" spans="1:12" ht="15" customHeight="1" x14ac:dyDescent="0.25">
      <c r="A97" s="42">
        <v>18</v>
      </c>
      <c r="B97" s="56" t="s">
        <v>16</v>
      </c>
      <c r="C97" s="290">
        <v>84</v>
      </c>
      <c r="D97" s="305">
        <v>3.4642857142857144</v>
      </c>
      <c r="E97" s="305">
        <v>3.58</v>
      </c>
      <c r="F97" s="291">
        <v>78</v>
      </c>
      <c r="G97" s="64">
        <f t="shared" si="1"/>
        <v>78</v>
      </c>
      <c r="I97" s="63"/>
      <c r="J97" s="63"/>
      <c r="L97" s="63"/>
    </row>
    <row r="98" spans="1:12" ht="15" customHeight="1" x14ac:dyDescent="0.25">
      <c r="A98" s="42">
        <v>19</v>
      </c>
      <c r="B98" s="56" t="s">
        <v>8</v>
      </c>
      <c r="C98" s="290">
        <v>62</v>
      </c>
      <c r="D98" s="305">
        <v>3.403225806451613</v>
      </c>
      <c r="E98" s="305">
        <v>3.58</v>
      </c>
      <c r="F98" s="291">
        <v>82</v>
      </c>
      <c r="G98" s="64">
        <f t="shared" si="1"/>
        <v>82</v>
      </c>
      <c r="I98" s="63"/>
      <c r="J98" s="63"/>
      <c r="L98" s="63"/>
    </row>
    <row r="99" spans="1:12" ht="15" customHeight="1" x14ac:dyDescent="0.25">
      <c r="A99" s="42">
        <v>20</v>
      </c>
      <c r="B99" s="56" t="s">
        <v>6</v>
      </c>
      <c r="C99" s="290">
        <v>34</v>
      </c>
      <c r="D99" s="305">
        <v>3.3823529411764706</v>
      </c>
      <c r="E99" s="305">
        <v>3.58</v>
      </c>
      <c r="F99" s="291">
        <v>83</v>
      </c>
      <c r="G99" s="64">
        <f t="shared" si="1"/>
        <v>83</v>
      </c>
      <c r="I99" s="63"/>
      <c r="J99" s="63"/>
      <c r="L99" s="63"/>
    </row>
    <row r="100" spans="1:12" ht="15" customHeight="1" x14ac:dyDescent="0.25">
      <c r="A100" s="42">
        <v>21</v>
      </c>
      <c r="B100" s="56" t="s">
        <v>12</v>
      </c>
      <c r="C100" s="290">
        <v>108</v>
      </c>
      <c r="D100" s="305">
        <v>3.3425925925925926</v>
      </c>
      <c r="E100" s="305">
        <v>3.58</v>
      </c>
      <c r="F100" s="291">
        <v>89</v>
      </c>
      <c r="G100" s="64">
        <f t="shared" si="1"/>
        <v>89</v>
      </c>
      <c r="I100" s="63"/>
      <c r="J100" s="63"/>
      <c r="L100" s="63"/>
    </row>
    <row r="101" spans="1:12" ht="15" customHeight="1" x14ac:dyDescent="0.25">
      <c r="A101" s="42">
        <v>22</v>
      </c>
      <c r="B101" s="56" t="s">
        <v>145</v>
      </c>
      <c r="C101" s="290">
        <v>168</v>
      </c>
      <c r="D101" s="305">
        <v>3.3095238095238093</v>
      </c>
      <c r="E101" s="305">
        <v>3.58</v>
      </c>
      <c r="F101" s="291">
        <v>93</v>
      </c>
      <c r="G101" s="64">
        <f t="shared" si="1"/>
        <v>93</v>
      </c>
      <c r="I101" s="63"/>
      <c r="J101" s="63"/>
      <c r="L101" s="63"/>
    </row>
    <row r="102" spans="1:12" ht="15" customHeight="1" x14ac:dyDescent="0.25">
      <c r="A102" s="42">
        <v>23</v>
      </c>
      <c r="B102" s="56" t="s">
        <v>17</v>
      </c>
      <c r="C102" s="290">
        <v>56</v>
      </c>
      <c r="D102" s="305">
        <v>3.2857142857142856</v>
      </c>
      <c r="E102" s="305">
        <v>3.58</v>
      </c>
      <c r="F102" s="291">
        <v>95</v>
      </c>
      <c r="G102" s="64">
        <f t="shared" si="1"/>
        <v>95</v>
      </c>
      <c r="I102" s="63"/>
      <c r="J102" s="63"/>
      <c r="L102" s="63"/>
    </row>
    <row r="103" spans="1:12" ht="15" customHeight="1" x14ac:dyDescent="0.25">
      <c r="A103" s="42">
        <v>24</v>
      </c>
      <c r="B103" s="56" t="s">
        <v>10</v>
      </c>
      <c r="C103" s="290">
        <v>82</v>
      </c>
      <c r="D103" s="305">
        <v>3.1707317073170733</v>
      </c>
      <c r="E103" s="305">
        <v>3.58</v>
      </c>
      <c r="F103" s="291">
        <v>100</v>
      </c>
      <c r="G103" s="64">
        <f t="shared" si="1"/>
        <v>100</v>
      </c>
      <c r="I103" s="63"/>
      <c r="J103" s="63"/>
      <c r="L103" s="63"/>
    </row>
    <row r="104" spans="1:12" ht="15" customHeight="1" x14ac:dyDescent="0.25">
      <c r="A104" s="42">
        <v>25</v>
      </c>
      <c r="B104" s="56" t="s">
        <v>2</v>
      </c>
      <c r="C104" s="290">
        <v>30</v>
      </c>
      <c r="D104" s="305">
        <v>3.1333333333333333</v>
      </c>
      <c r="E104" s="305">
        <v>3.58</v>
      </c>
      <c r="F104" s="291">
        <v>102</v>
      </c>
      <c r="G104" s="64">
        <f t="shared" si="1"/>
        <v>102</v>
      </c>
      <c r="I104" s="63"/>
      <c r="J104" s="63"/>
      <c r="L104" s="63"/>
    </row>
    <row r="105" spans="1:12" ht="15" customHeight="1" x14ac:dyDescent="0.25">
      <c r="A105" s="42">
        <v>26</v>
      </c>
      <c r="B105" s="56" t="s">
        <v>148</v>
      </c>
      <c r="C105" s="290">
        <v>85</v>
      </c>
      <c r="D105" s="305">
        <v>3.0823529411764707</v>
      </c>
      <c r="E105" s="305">
        <v>3.58</v>
      </c>
      <c r="F105" s="291">
        <v>104</v>
      </c>
      <c r="G105" s="64">
        <f t="shared" si="1"/>
        <v>104</v>
      </c>
      <c r="I105" s="63"/>
      <c r="J105" s="63"/>
      <c r="L105" s="63"/>
    </row>
    <row r="106" spans="1:12" ht="15" customHeight="1" x14ac:dyDescent="0.25">
      <c r="A106" s="42">
        <v>27</v>
      </c>
      <c r="B106" s="56" t="s">
        <v>20</v>
      </c>
      <c r="C106" s="290">
        <v>42</v>
      </c>
      <c r="D106" s="305">
        <v>3.0476190476190474</v>
      </c>
      <c r="E106" s="305">
        <v>3.58</v>
      </c>
      <c r="F106" s="291">
        <v>105</v>
      </c>
      <c r="G106" s="64">
        <f t="shared" si="1"/>
        <v>105</v>
      </c>
      <c r="I106" s="63"/>
      <c r="J106" s="63"/>
      <c r="L106" s="63"/>
    </row>
    <row r="107" spans="1:12" ht="15" customHeight="1" x14ac:dyDescent="0.25">
      <c r="A107" s="42">
        <v>28</v>
      </c>
      <c r="B107" s="56" t="s">
        <v>13</v>
      </c>
      <c r="C107" s="290">
        <v>59</v>
      </c>
      <c r="D107" s="305">
        <v>3.0169491525423728</v>
      </c>
      <c r="E107" s="305">
        <v>3.58</v>
      </c>
      <c r="F107" s="291">
        <v>106</v>
      </c>
      <c r="G107" s="66">
        <f t="shared" si="1"/>
        <v>106</v>
      </c>
      <c r="I107" s="63"/>
      <c r="J107" s="63"/>
      <c r="L107" s="63"/>
    </row>
    <row r="108" spans="1:12" ht="15" customHeight="1" x14ac:dyDescent="0.25">
      <c r="A108" s="42">
        <v>29</v>
      </c>
      <c r="B108" s="56" t="s">
        <v>3</v>
      </c>
      <c r="C108" s="290">
        <v>66</v>
      </c>
      <c r="D108" s="305">
        <v>3.0151515151515151</v>
      </c>
      <c r="E108" s="305">
        <v>3.58</v>
      </c>
      <c r="F108" s="291">
        <v>107</v>
      </c>
      <c r="G108" s="233">
        <f t="shared" si="1"/>
        <v>107</v>
      </c>
      <c r="I108" s="63"/>
      <c r="J108" s="63"/>
      <c r="L108" s="63"/>
    </row>
    <row r="109" spans="1:12" ht="15" customHeight="1" thickBot="1" x14ac:dyDescent="0.3">
      <c r="A109" s="43">
        <v>30</v>
      </c>
      <c r="B109" s="56" t="s">
        <v>4</v>
      </c>
      <c r="C109" s="290">
        <v>65</v>
      </c>
      <c r="D109" s="305">
        <v>2.7076923076923078</v>
      </c>
      <c r="E109" s="305">
        <v>3.58</v>
      </c>
      <c r="F109" s="291">
        <v>108</v>
      </c>
      <c r="G109" s="66">
        <f t="shared" si="1"/>
        <v>108</v>
      </c>
      <c r="I109" s="63"/>
      <c r="J109" s="63"/>
      <c r="L109" s="63"/>
    </row>
    <row r="110" spans="1:12" ht="15" customHeight="1" thickBot="1" x14ac:dyDescent="0.3">
      <c r="A110" s="137"/>
      <c r="B110" s="138" t="s">
        <v>126</v>
      </c>
      <c r="C110" s="229">
        <f>SUM(C111:C119)</f>
        <v>439</v>
      </c>
      <c r="D110" s="157">
        <f>AVERAGE(D111:D119)</f>
        <v>3.7491544991544998</v>
      </c>
      <c r="E110" s="157">
        <v>3.58</v>
      </c>
      <c r="F110" s="230"/>
      <c r="G110" s="139"/>
      <c r="I110" s="63"/>
      <c r="J110" s="63"/>
      <c r="L110" s="63"/>
    </row>
    <row r="111" spans="1:12" ht="15" customHeight="1" x14ac:dyDescent="0.25">
      <c r="A111" s="61">
        <v>1</v>
      </c>
      <c r="B111" s="166" t="s">
        <v>87</v>
      </c>
      <c r="C111" s="299">
        <v>48</v>
      </c>
      <c r="D111" s="311">
        <v>4.083333333333333</v>
      </c>
      <c r="E111" s="311">
        <v>3.58</v>
      </c>
      <c r="F111" s="300">
        <v>1</v>
      </c>
      <c r="G111" s="62">
        <f t="shared" si="1"/>
        <v>1</v>
      </c>
      <c r="I111" s="63"/>
      <c r="J111" s="63"/>
      <c r="L111" s="63"/>
    </row>
    <row r="112" spans="1:12" ht="15" customHeight="1" x14ac:dyDescent="0.25">
      <c r="A112" s="43">
        <v>2</v>
      </c>
      <c r="B112" s="55" t="s">
        <v>86</v>
      </c>
      <c r="C112" s="282">
        <v>28</v>
      </c>
      <c r="D112" s="306">
        <v>4.0714285714285712</v>
      </c>
      <c r="E112" s="306">
        <v>3.58</v>
      </c>
      <c r="F112" s="283">
        <v>2</v>
      </c>
      <c r="G112" s="64">
        <f t="shared" si="1"/>
        <v>2</v>
      </c>
      <c r="I112" s="63"/>
      <c r="J112" s="63"/>
      <c r="L112" s="63"/>
    </row>
    <row r="113" spans="1:12" ht="15" customHeight="1" x14ac:dyDescent="0.25">
      <c r="A113" s="43">
        <v>3</v>
      </c>
      <c r="B113" s="55" t="s">
        <v>149</v>
      </c>
      <c r="C113" s="282">
        <v>44</v>
      </c>
      <c r="D113" s="306">
        <v>4</v>
      </c>
      <c r="E113" s="306">
        <v>3.58</v>
      </c>
      <c r="F113" s="283">
        <v>5</v>
      </c>
      <c r="G113" s="64">
        <f t="shared" si="1"/>
        <v>5</v>
      </c>
      <c r="I113" s="63"/>
      <c r="J113" s="63"/>
      <c r="L113" s="63"/>
    </row>
    <row r="114" spans="1:12" ht="15" customHeight="1" x14ac:dyDescent="0.25">
      <c r="A114" s="43">
        <v>4</v>
      </c>
      <c r="B114" s="55" t="s">
        <v>90</v>
      </c>
      <c r="C114" s="282">
        <v>42</v>
      </c>
      <c r="D114" s="306">
        <v>3.9047619047619047</v>
      </c>
      <c r="E114" s="306">
        <v>3.58</v>
      </c>
      <c r="F114" s="283">
        <v>10</v>
      </c>
      <c r="G114" s="64">
        <f t="shared" si="1"/>
        <v>10</v>
      </c>
      <c r="I114" s="63"/>
      <c r="J114" s="63"/>
      <c r="L114" s="63"/>
    </row>
    <row r="115" spans="1:12" ht="15" customHeight="1" x14ac:dyDescent="0.25">
      <c r="A115" s="43">
        <v>5</v>
      </c>
      <c r="B115" s="135" t="s">
        <v>150</v>
      </c>
      <c r="C115" s="294">
        <v>148</v>
      </c>
      <c r="D115" s="411">
        <v>3.6081081081081079</v>
      </c>
      <c r="E115" s="411">
        <v>3.58</v>
      </c>
      <c r="F115" s="295">
        <v>46</v>
      </c>
      <c r="G115" s="64">
        <f t="shared" si="1"/>
        <v>46</v>
      </c>
      <c r="I115" s="63"/>
      <c r="J115" s="63"/>
      <c r="L115" s="63"/>
    </row>
    <row r="116" spans="1:12" ht="15" customHeight="1" x14ac:dyDescent="0.25">
      <c r="A116" s="43">
        <v>6</v>
      </c>
      <c r="B116" s="55" t="s">
        <v>62</v>
      </c>
      <c r="C116" s="282">
        <v>26</v>
      </c>
      <c r="D116" s="306">
        <v>3.5769230769230771</v>
      </c>
      <c r="E116" s="306">
        <v>3.58</v>
      </c>
      <c r="F116" s="283">
        <v>53</v>
      </c>
      <c r="G116" s="64">
        <f t="shared" si="1"/>
        <v>53</v>
      </c>
      <c r="I116" s="63"/>
      <c r="J116" s="63"/>
      <c r="L116" s="63"/>
    </row>
    <row r="117" spans="1:12" ht="15" customHeight="1" x14ac:dyDescent="0.25">
      <c r="A117" s="43">
        <v>7</v>
      </c>
      <c r="B117" s="55" t="s">
        <v>61</v>
      </c>
      <c r="C117" s="282">
        <v>28</v>
      </c>
      <c r="D117" s="306">
        <v>3.5714285714285716</v>
      </c>
      <c r="E117" s="306">
        <v>3.58</v>
      </c>
      <c r="F117" s="283">
        <v>55</v>
      </c>
      <c r="G117" s="64">
        <f t="shared" si="1"/>
        <v>55</v>
      </c>
      <c r="I117" s="63"/>
      <c r="J117" s="63"/>
      <c r="L117" s="63"/>
    </row>
    <row r="118" spans="1:12" ht="15" customHeight="1" x14ac:dyDescent="0.25">
      <c r="A118" s="43">
        <v>8</v>
      </c>
      <c r="B118" s="55" t="s">
        <v>88</v>
      </c>
      <c r="C118" s="282">
        <v>33</v>
      </c>
      <c r="D118" s="306">
        <v>3.5454545454545454</v>
      </c>
      <c r="E118" s="306">
        <v>3.58</v>
      </c>
      <c r="F118" s="283">
        <v>62</v>
      </c>
      <c r="G118" s="64">
        <f t="shared" si="1"/>
        <v>62</v>
      </c>
      <c r="J118" s="63"/>
    </row>
    <row r="119" spans="1:12" ht="15" customHeight="1" thickBot="1" x14ac:dyDescent="0.3">
      <c r="A119" s="413">
        <v>9</v>
      </c>
      <c r="B119" s="414" t="s">
        <v>131</v>
      </c>
      <c r="C119" s="415">
        <v>42</v>
      </c>
      <c r="D119" s="416">
        <v>3.3809523809523809</v>
      </c>
      <c r="E119" s="416">
        <v>3.58</v>
      </c>
      <c r="F119" s="417">
        <v>84</v>
      </c>
      <c r="G119" s="418">
        <f t="shared" si="1"/>
        <v>84</v>
      </c>
      <c r="J119" s="63"/>
    </row>
    <row r="120" spans="1:12" x14ac:dyDescent="0.25">
      <c r="A120" s="160" t="s">
        <v>129</v>
      </c>
      <c r="B120" s="67"/>
      <c r="C120" s="67"/>
      <c r="D120" s="162">
        <f>AVERAGE(D6:D13,D15:D26,D28:D44,D46:D63,D65:D78,D80:D109,D111:D119)</f>
        <v>3.5681053529854836</v>
      </c>
      <c r="E120" s="162"/>
      <c r="F120" s="67"/>
    </row>
    <row r="121" spans="1:12" x14ac:dyDescent="0.25">
      <c r="A121" s="161" t="s">
        <v>130</v>
      </c>
      <c r="D121" s="412">
        <v>3.58</v>
      </c>
      <c r="E121" s="63"/>
    </row>
  </sheetData>
  <mergeCells count="4">
    <mergeCell ref="G2:G3"/>
    <mergeCell ref="A2:A3"/>
    <mergeCell ref="B2:B3"/>
    <mergeCell ref="C2:F2"/>
  </mergeCells>
  <conditionalFormatting sqref="D4:D121">
    <cfRule type="cellIs" dxfId="29" priority="1" operator="equal">
      <formula>$D$120</formula>
    </cfRule>
    <cfRule type="cellIs" dxfId="28" priority="2" operator="lessThan">
      <formula>3.5</formula>
    </cfRule>
    <cfRule type="cellIs" dxfId="27" priority="3" operator="between">
      <formula>$D$120</formula>
      <formula>3.5</formula>
    </cfRule>
    <cfRule type="cellIs" dxfId="26" priority="4" operator="between">
      <formula>4.5</formula>
      <formula>$D$120</formula>
    </cfRule>
    <cfRule type="cellIs" dxfId="25" priority="5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8.85546875" defaultRowHeight="15" x14ac:dyDescent="0.25"/>
  <cols>
    <col min="1" max="1" width="4.7109375" style="5" customWidth="1"/>
    <col min="2" max="2" width="18.7109375" style="5" customWidth="1"/>
    <col min="3" max="3" width="31.7109375" style="5" customWidth="1"/>
    <col min="4" max="6" width="7.7109375" style="5" customWidth="1"/>
    <col min="7" max="16384" width="8.85546875" style="5"/>
  </cols>
  <sheetData>
    <row r="1" spans="1:8" x14ac:dyDescent="0.25">
      <c r="G1" s="112"/>
      <c r="H1" s="36" t="s">
        <v>104</v>
      </c>
    </row>
    <row r="2" spans="1:8" x14ac:dyDescent="0.25">
      <c r="C2" s="354" t="s">
        <v>96</v>
      </c>
      <c r="D2" s="354"/>
      <c r="E2" s="354"/>
      <c r="G2" s="92"/>
      <c r="H2" s="36" t="s">
        <v>105</v>
      </c>
    </row>
    <row r="3" spans="1:8" ht="15.75" thickBot="1" x14ac:dyDescent="0.3">
      <c r="G3" s="93"/>
      <c r="H3" s="36" t="s">
        <v>106</v>
      </c>
    </row>
    <row r="4" spans="1:8" ht="15.75" customHeight="1" thickBot="1" x14ac:dyDescent="0.3">
      <c r="A4" s="349" t="s">
        <v>60</v>
      </c>
      <c r="B4" s="351">
        <v>2022</v>
      </c>
      <c r="C4" s="352"/>
      <c r="D4" s="352"/>
      <c r="E4" s="353"/>
      <c r="G4" s="37"/>
      <c r="H4" s="36" t="s">
        <v>107</v>
      </c>
    </row>
    <row r="5" spans="1:8" ht="43.5" customHeight="1" thickBot="1" x14ac:dyDescent="0.3">
      <c r="A5" s="350"/>
      <c r="B5" s="244" t="s">
        <v>59</v>
      </c>
      <c r="C5" s="24" t="s">
        <v>112</v>
      </c>
      <c r="D5" s="110" t="s">
        <v>113</v>
      </c>
      <c r="E5" s="111" t="s">
        <v>114</v>
      </c>
    </row>
    <row r="6" spans="1:8" ht="15" customHeight="1" x14ac:dyDescent="0.25">
      <c r="A6" s="50">
        <v>1</v>
      </c>
      <c r="B6" s="169" t="s">
        <v>0</v>
      </c>
      <c r="C6" s="169" t="s">
        <v>87</v>
      </c>
      <c r="D6" s="245">
        <v>4.083333333333333</v>
      </c>
      <c r="E6" s="405">
        <v>3.58</v>
      </c>
    </row>
    <row r="7" spans="1:8" s="8" customFormat="1" ht="15" customHeight="1" x14ac:dyDescent="0.25">
      <c r="A7" s="45">
        <v>2</v>
      </c>
      <c r="B7" s="170" t="s">
        <v>0</v>
      </c>
      <c r="C7" s="170" t="s">
        <v>86</v>
      </c>
      <c r="D7" s="246">
        <v>4.0714285714285712</v>
      </c>
      <c r="E7" s="406">
        <v>3.58</v>
      </c>
    </row>
    <row r="8" spans="1:8" s="8" customFormat="1" ht="15" customHeight="1" x14ac:dyDescent="0.25">
      <c r="A8" s="46">
        <v>3</v>
      </c>
      <c r="B8" s="171" t="s">
        <v>57</v>
      </c>
      <c r="C8" s="171" t="s">
        <v>135</v>
      </c>
      <c r="D8" s="247">
        <v>4.0238095238095237</v>
      </c>
      <c r="E8" s="407">
        <v>3.58</v>
      </c>
    </row>
    <row r="9" spans="1:8" s="8" customFormat="1" ht="15" customHeight="1" x14ac:dyDescent="0.25">
      <c r="A9" s="46">
        <v>4</v>
      </c>
      <c r="B9" s="171" t="s">
        <v>28</v>
      </c>
      <c r="C9" s="171" t="s">
        <v>32</v>
      </c>
      <c r="D9" s="247">
        <v>4</v>
      </c>
      <c r="E9" s="407">
        <v>3.58</v>
      </c>
    </row>
    <row r="10" spans="1:8" s="8" customFormat="1" ht="15" customHeight="1" x14ac:dyDescent="0.25">
      <c r="A10" s="46">
        <v>5</v>
      </c>
      <c r="B10" s="171" t="s">
        <v>0</v>
      </c>
      <c r="C10" s="171" t="s">
        <v>149</v>
      </c>
      <c r="D10" s="247">
        <v>4</v>
      </c>
      <c r="E10" s="407">
        <v>3.58</v>
      </c>
    </row>
    <row r="11" spans="1:8" s="8" customFormat="1" ht="15" customHeight="1" x14ac:dyDescent="0.25">
      <c r="A11" s="46">
        <v>6</v>
      </c>
      <c r="B11" s="171" t="s">
        <v>28</v>
      </c>
      <c r="C11" s="171" t="s">
        <v>133</v>
      </c>
      <c r="D11" s="247">
        <v>3.9666666666666668</v>
      </c>
      <c r="E11" s="407">
        <v>3.58</v>
      </c>
    </row>
    <row r="12" spans="1:8" s="8" customFormat="1" ht="15" customHeight="1" x14ac:dyDescent="0.25">
      <c r="A12" s="46">
        <v>7</v>
      </c>
      <c r="B12" s="171" t="s">
        <v>28</v>
      </c>
      <c r="C12" s="171" t="s">
        <v>136</v>
      </c>
      <c r="D12" s="247">
        <v>3.9368421052631577</v>
      </c>
      <c r="E12" s="407">
        <v>3.58</v>
      </c>
    </row>
    <row r="13" spans="1:8" s="8" customFormat="1" ht="15" customHeight="1" x14ac:dyDescent="0.25">
      <c r="A13" s="46">
        <v>8</v>
      </c>
      <c r="B13" s="171" t="s">
        <v>28</v>
      </c>
      <c r="C13" s="171" t="s">
        <v>33</v>
      </c>
      <c r="D13" s="247">
        <v>3.9358974358974357</v>
      </c>
      <c r="E13" s="407">
        <v>3.58</v>
      </c>
    </row>
    <row r="14" spans="1:8" s="8" customFormat="1" ht="15" customHeight="1" x14ac:dyDescent="0.25">
      <c r="A14" s="45">
        <v>9</v>
      </c>
      <c r="B14" s="170" t="s">
        <v>48</v>
      </c>
      <c r="C14" s="170" t="s">
        <v>54</v>
      </c>
      <c r="D14" s="246">
        <v>3.8961038961038961</v>
      </c>
      <c r="E14" s="406">
        <v>3.58</v>
      </c>
    </row>
    <row r="15" spans="1:8" s="8" customFormat="1" ht="15" customHeight="1" thickBot="1" x14ac:dyDescent="0.3">
      <c r="A15" s="44">
        <v>10</v>
      </c>
      <c r="B15" s="172" t="s">
        <v>0</v>
      </c>
      <c r="C15" s="172" t="s">
        <v>90</v>
      </c>
      <c r="D15" s="248">
        <v>3.9047619047619047</v>
      </c>
      <c r="E15" s="408">
        <v>3.58</v>
      </c>
    </row>
    <row r="16" spans="1:8" s="8" customFormat="1" ht="15" customHeight="1" x14ac:dyDescent="0.25">
      <c r="A16" s="46">
        <v>11</v>
      </c>
      <c r="B16" s="171" t="s">
        <v>28</v>
      </c>
      <c r="C16" s="171" t="s">
        <v>92</v>
      </c>
      <c r="D16" s="247">
        <v>3.8846153846153846</v>
      </c>
      <c r="E16" s="407">
        <v>3.58</v>
      </c>
    </row>
    <row r="17" spans="1:5" s="8" customFormat="1" ht="15" customHeight="1" x14ac:dyDescent="0.25">
      <c r="A17" s="46">
        <v>12</v>
      </c>
      <c r="B17" s="171" t="s">
        <v>57</v>
      </c>
      <c r="C17" s="171" t="s">
        <v>72</v>
      </c>
      <c r="D17" s="247">
        <v>3.8571428571428572</v>
      </c>
      <c r="E17" s="407">
        <v>3.58</v>
      </c>
    </row>
    <row r="18" spans="1:5" s="8" customFormat="1" ht="15" customHeight="1" x14ac:dyDescent="0.25">
      <c r="A18" s="46">
        <v>13</v>
      </c>
      <c r="B18" s="171" t="s">
        <v>37</v>
      </c>
      <c r="C18" s="171" t="s">
        <v>128</v>
      </c>
      <c r="D18" s="247">
        <v>3.8627450980392157</v>
      </c>
      <c r="E18" s="407">
        <v>3.58</v>
      </c>
    </row>
    <row r="19" spans="1:5" s="8" customFormat="1" ht="15" customHeight="1" x14ac:dyDescent="0.25">
      <c r="A19" s="46">
        <v>14</v>
      </c>
      <c r="B19" s="171" t="s">
        <v>37</v>
      </c>
      <c r="C19" s="171" t="s">
        <v>71</v>
      </c>
      <c r="D19" s="247">
        <v>3.8644067796610169</v>
      </c>
      <c r="E19" s="407">
        <v>3.58</v>
      </c>
    </row>
    <row r="20" spans="1:5" s="8" customFormat="1" ht="15" customHeight="1" x14ac:dyDescent="0.25">
      <c r="A20" s="46">
        <v>15</v>
      </c>
      <c r="B20" s="171" t="s">
        <v>28</v>
      </c>
      <c r="C20" s="171" t="s">
        <v>81</v>
      </c>
      <c r="D20" s="247">
        <v>3.86046511627907</v>
      </c>
      <c r="E20" s="407">
        <v>3.58</v>
      </c>
    </row>
    <row r="21" spans="1:5" s="8" customFormat="1" ht="15" customHeight="1" x14ac:dyDescent="0.25">
      <c r="A21" s="46">
        <v>16</v>
      </c>
      <c r="B21" s="171" t="s">
        <v>1</v>
      </c>
      <c r="C21" s="171" t="s">
        <v>147</v>
      </c>
      <c r="D21" s="247">
        <v>3.8571428571428572</v>
      </c>
      <c r="E21" s="407">
        <v>3.58</v>
      </c>
    </row>
    <row r="22" spans="1:5" s="8" customFormat="1" ht="15" customHeight="1" x14ac:dyDescent="0.25">
      <c r="A22" s="46">
        <v>17</v>
      </c>
      <c r="B22" s="171" t="s">
        <v>48</v>
      </c>
      <c r="C22" s="171" t="s">
        <v>55</v>
      </c>
      <c r="D22" s="247">
        <v>3.8539325842696628</v>
      </c>
      <c r="E22" s="407">
        <v>3.58</v>
      </c>
    </row>
    <row r="23" spans="1:5" s="8" customFormat="1" ht="15" customHeight="1" x14ac:dyDescent="0.25">
      <c r="A23" s="46">
        <v>18</v>
      </c>
      <c r="B23" s="171" t="s">
        <v>24</v>
      </c>
      <c r="C23" s="171" t="s">
        <v>83</v>
      </c>
      <c r="D23" s="247">
        <v>3.8409090909090908</v>
      </c>
      <c r="E23" s="407">
        <v>3.58</v>
      </c>
    </row>
    <row r="24" spans="1:5" s="8" customFormat="1" ht="15" customHeight="1" x14ac:dyDescent="0.25">
      <c r="A24" s="46">
        <v>19</v>
      </c>
      <c r="B24" s="171" t="s">
        <v>1</v>
      </c>
      <c r="C24" s="171" t="s">
        <v>14</v>
      </c>
      <c r="D24" s="247">
        <v>3.8260869565217392</v>
      </c>
      <c r="E24" s="407">
        <v>3.58</v>
      </c>
    </row>
    <row r="25" spans="1:5" s="8" customFormat="1" ht="15" customHeight="1" thickBot="1" x14ac:dyDescent="0.3">
      <c r="A25" s="51">
        <v>20</v>
      </c>
      <c r="B25" s="173" t="s">
        <v>1</v>
      </c>
      <c r="C25" s="173" t="s">
        <v>146</v>
      </c>
      <c r="D25" s="249">
        <v>3.8314606741573032</v>
      </c>
      <c r="E25" s="409">
        <v>3.58</v>
      </c>
    </row>
    <row r="26" spans="1:5" s="8" customFormat="1" ht="15" customHeight="1" x14ac:dyDescent="0.25">
      <c r="A26" s="53">
        <v>21</v>
      </c>
      <c r="B26" s="174" t="s">
        <v>24</v>
      </c>
      <c r="C26" s="174" t="s">
        <v>95</v>
      </c>
      <c r="D26" s="250">
        <v>3.8222222222222224</v>
      </c>
      <c r="E26" s="410">
        <v>3.58</v>
      </c>
    </row>
    <row r="27" spans="1:5" s="8" customFormat="1" ht="15" customHeight="1" x14ac:dyDescent="0.25">
      <c r="A27" s="46">
        <v>22</v>
      </c>
      <c r="B27" s="171" t="s">
        <v>1</v>
      </c>
      <c r="C27" s="171" t="s">
        <v>144</v>
      </c>
      <c r="D27" s="247">
        <v>3.8134328358208953</v>
      </c>
      <c r="E27" s="407">
        <v>3.58</v>
      </c>
    </row>
    <row r="28" spans="1:5" s="8" customFormat="1" ht="15" customHeight="1" x14ac:dyDescent="0.25">
      <c r="A28" s="46">
        <v>23</v>
      </c>
      <c r="B28" s="171" t="s">
        <v>28</v>
      </c>
      <c r="C28" s="171" t="s">
        <v>65</v>
      </c>
      <c r="D28" s="247">
        <v>3.8</v>
      </c>
      <c r="E28" s="407">
        <v>3.58</v>
      </c>
    </row>
    <row r="29" spans="1:5" s="8" customFormat="1" ht="15" customHeight="1" x14ac:dyDescent="0.25">
      <c r="A29" s="46">
        <v>24</v>
      </c>
      <c r="B29" s="171" t="s">
        <v>37</v>
      </c>
      <c r="C29" s="171" t="s">
        <v>46</v>
      </c>
      <c r="D29" s="247">
        <v>3.7941176470588234</v>
      </c>
      <c r="E29" s="407">
        <v>3.58</v>
      </c>
    </row>
    <row r="30" spans="1:5" s="8" customFormat="1" ht="15" customHeight="1" x14ac:dyDescent="0.25">
      <c r="A30" s="46">
        <v>25</v>
      </c>
      <c r="B30" s="171" t="s">
        <v>24</v>
      </c>
      <c r="C30" s="171" t="s">
        <v>137</v>
      </c>
      <c r="D30" s="247">
        <v>3.7777777777777777</v>
      </c>
      <c r="E30" s="407">
        <v>3.58</v>
      </c>
    </row>
    <row r="31" spans="1:5" s="8" customFormat="1" ht="15" customHeight="1" x14ac:dyDescent="0.25">
      <c r="A31" s="46">
        <v>26</v>
      </c>
      <c r="B31" s="171" t="s">
        <v>24</v>
      </c>
      <c r="C31" s="171" t="s">
        <v>26</v>
      </c>
      <c r="D31" s="247">
        <v>3.7745098039215685</v>
      </c>
      <c r="E31" s="407">
        <v>3.58</v>
      </c>
    </row>
    <row r="32" spans="1:5" s="8" customFormat="1" ht="15" customHeight="1" x14ac:dyDescent="0.25">
      <c r="A32" s="46">
        <v>27</v>
      </c>
      <c r="B32" s="171" t="s">
        <v>24</v>
      </c>
      <c r="C32" s="171" t="s">
        <v>82</v>
      </c>
      <c r="D32" s="247">
        <v>3.76</v>
      </c>
      <c r="E32" s="407">
        <v>3.58</v>
      </c>
    </row>
    <row r="33" spans="1:5" s="8" customFormat="1" ht="15" customHeight="1" x14ac:dyDescent="0.25">
      <c r="A33" s="46">
        <v>28</v>
      </c>
      <c r="B33" s="171" t="s">
        <v>37</v>
      </c>
      <c r="C33" s="171" t="s">
        <v>70</v>
      </c>
      <c r="D33" s="247">
        <v>3.737704918032787</v>
      </c>
      <c r="E33" s="407">
        <v>3.58</v>
      </c>
    </row>
    <row r="34" spans="1:5" s="8" customFormat="1" ht="15" customHeight="1" x14ac:dyDescent="0.25">
      <c r="A34" s="46">
        <v>29</v>
      </c>
      <c r="B34" s="171" t="s">
        <v>48</v>
      </c>
      <c r="C34" s="171" t="s">
        <v>56</v>
      </c>
      <c r="D34" s="247">
        <v>3.7333333333333334</v>
      </c>
      <c r="E34" s="407">
        <v>3.58</v>
      </c>
    </row>
    <row r="35" spans="1:5" s="8" customFormat="1" ht="15" customHeight="1" thickBot="1" x14ac:dyDescent="0.3">
      <c r="A35" s="44">
        <v>30</v>
      </c>
      <c r="B35" s="172" t="s">
        <v>37</v>
      </c>
      <c r="C35" s="172" t="s">
        <v>40</v>
      </c>
      <c r="D35" s="248">
        <v>3.7307692307692308</v>
      </c>
      <c r="E35" s="408">
        <v>3.58</v>
      </c>
    </row>
    <row r="36" spans="1:5" s="8" customFormat="1" ht="15" customHeight="1" x14ac:dyDescent="0.25">
      <c r="A36" s="46">
        <v>31</v>
      </c>
      <c r="B36" s="171" t="s">
        <v>24</v>
      </c>
      <c r="C36" s="171" t="s">
        <v>25</v>
      </c>
      <c r="D36" s="247">
        <v>3.7333333333333334</v>
      </c>
      <c r="E36" s="407">
        <v>3.58</v>
      </c>
    </row>
    <row r="37" spans="1:5" s="8" customFormat="1" ht="15" customHeight="1" x14ac:dyDescent="0.25">
      <c r="A37" s="46">
        <v>32</v>
      </c>
      <c r="B37" s="171" t="s">
        <v>57</v>
      </c>
      <c r="C37" s="171" t="s">
        <v>75</v>
      </c>
      <c r="D37" s="247">
        <v>3.6964285714285716</v>
      </c>
      <c r="E37" s="407">
        <v>3.58</v>
      </c>
    </row>
    <row r="38" spans="1:5" s="8" customFormat="1" ht="15" customHeight="1" x14ac:dyDescent="0.25">
      <c r="A38" s="46">
        <v>33</v>
      </c>
      <c r="B38" s="171" t="s">
        <v>37</v>
      </c>
      <c r="C38" s="171" t="s">
        <v>77</v>
      </c>
      <c r="D38" s="247">
        <v>3.7023809523809526</v>
      </c>
      <c r="E38" s="407">
        <v>3.58</v>
      </c>
    </row>
    <row r="39" spans="1:5" s="8" customFormat="1" ht="15" customHeight="1" x14ac:dyDescent="0.25">
      <c r="A39" s="46">
        <v>34</v>
      </c>
      <c r="B39" s="171" t="s">
        <v>28</v>
      </c>
      <c r="C39" s="171" t="s">
        <v>34</v>
      </c>
      <c r="D39" s="247">
        <v>3.7049180327868854</v>
      </c>
      <c r="E39" s="407">
        <v>3.58</v>
      </c>
    </row>
    <row r="40" spans="1:5" s="8" customFormat="1" ht="15" customHeight="1" x14ac:dyDescent="0.25">
      <c r="A40" s="46">
        <v>35</v>
      </c>
      <c r="B40" s="171" t="s">
        <v>24</v>
      </c>
      <c r="C40" s="171" t="s">
        <v>140</v>
      </c>
      <c r="D40" s="247">
        <v>3.6962025316455698</v>
      </c>
      <c r="E40" s="407">
        <v>3.58</v>
      </c>
    </row>
    <row r="41" spans="1:5" s="8" customFormat="1" ht="15" customHeight="1" x14ac:dyDescent="0.25">
      <c r="A41" s="46">
        <v>36</v>
      </c>
      <c r="B41" s="171" t="s">
        <v>48</v>
      </c>
      <c r="C41" s="171" t="s">
        <v>53</v>
      </c>
      <c r="D41" s="247">
        <v>3.6911764705882355</v>
      </c>
      <c r="E41" s="407">
        <v>3.58</v>
      </c>
    </row>
    <row r="42" spans="1:5" s="8" customFormat="1" ht="15" customHeight="1" x14ac:dyDescent="0.25">
      <c r="A42" s="46">
        <v>37</v>
      </c>
      <c r="B42" s="171" t="s">
        <v>24</v>
      </c>
      <c r="C42" s="171" t="s">
        <v>138</v>
      </c>
      <c r="D42" s="247">
        <v>3.6666666666666665</v>
      </c>
      <c r="E42" s="407">
        <v>3.58</v>
      </c>
    </row>
    <row r="43" spans="1:5" s="8" customFormat="1" ht="15" customHeight="1" x14ac:dyDescent="0.25">
      <c r="A43" s="46">
        <v>38</v>
      </c>
      <c r="B43" s="171" t="s">
        <v>1</v>
      </c>
      <c r="C43" s="171" t="s">
        <v>18</v>
      </c>
      <c r="D43" s="247">
        <v>3.66</v>
      </c>
      <c r="E43" s="407">
        <v>3.58</v>
      </c>
    </row>
    <row r="44" spans="1:5" s="8" customFormat="1" ht="15" customHeight="1" x14ac:dyDescent="0.25">
      <c r="A44" s="46">
        <v>39</v>
      </c>
      <c r="B44" s="171" t="s">
        <v>48</v>
      </c>
      <c r="C44" s="171" t="s">
        <v>52</v>
      </c>
      <c r="D44" s="247">
        <v>3.6486486486486487</v>
      </c>
      <c r="E44" s="407">
        <v>3.58</v>
      </c>
    </row>
    <row r="45" spans="1:5" s="8" customFormat="1" ht="15" customHeight="1" thickBot="1" x14ac:dyDescent="0.3">
      <c r="A45" s="51">
        <v>40</v>
      </c>
      <c r="B45" s="270" t="s">
        <v>48</v>
      </c>
      <c r="C45" s="270" t="s">
        <v>58</v>
      </c>
      <c r="D45" s="249">
        <v>3.6481481481481484</v>
      </c>
      <c r="E45" s="409">
        <v>3.58</v>
      </c>
    </row>
    <row r="46" spans="1:5" s="8" customFormat="1" ht="15" customHeight="1" x14ac:dyDescent="0.25">
      <c r="A46" s="53">
        <v>41</v>
      </c>
      <c r="B46" s="271" t="s">
        <v>57</v>
      </c>
      <c r="C46" s="271" t="s">
        <v>76</v>
      </c>
      <c r="D46" s="250">
        <v>3.6315789473684212</v>
      </c>
      <c r="E46" s="410">
        <v>3.58</v>
      </c>
    </row>
    <row r="47" spans="1:5" s="8" customFormat="1" ht="15" customHeight="1" x14ac:dyDescent="0.25">
      <c r="A47" s="46">
        <v>42</v>
      </c>
      <c r="B47" s="269" t="s">
        <v>48</v>
      </c>
      <c r="C47" s="269" t="s">
        <v>66</v>
      </c>
      <c r="D47" s="247">
        <v>3.6153846153846154</v>
      </c>
      <c r="E47" s="407">
        <v>3.58</v>
      </c>
    </row>
    <row r="48" spans="1:5" s="8" customFormat="1" ht="15" customHeight="1" x14ac:dyDescent="0.25">
      <c r="A48" s="46">
        <v>43</v>
      </c>
      <c r="B48" s="269" t="s">
        <v>37</v>
      </c>
      <c r="C48" s="269" t="s">
        <v>69</v>
      </c>
      <c r="D48" s="247">
        <v>3.62</v>
      </c>
      <c r="E48" s="407">
        <v>3.58</v>
      </c>
    </row>
    <row r="49" spans="1:5" s="8" customFormat="1" ht="15" customHeight="1" x14ac:dyDescent="0.25">
      <c r="A49" s="46">
        <v>44</v>
      </c>
      <c r="B49" s="269" t="s">
        <v>24</v>
      </c>
      <c r="C49" s="269" t="s">
        <v>141</v>
      </c>
      <c r="D49" s="247">
        <v>3.6219512195121952</v>
      </c>
      <c r="E49" s="407">
        <v>3.58</v>
      </c>
    </row>
    <row r="50" spans="1:5" s="8" customFormat="1" ht="15" customHeight="1" x14ac:dyDescent="0.25">
      <c r="A50" s="46">
        <v>45</v>
      </c>
      <c r="B50" s="269" t="s">
        <v>57</v>
      </c>
      <c r="C50" s="269" t="s">
        <v>73</v>
      </c>
      <c r="D50" s="247">
        <v>3.6097560975609757</v>
      </c>
      <c r="E50" s="407">
        <v>3.58</v>
      </c>
    </row>
    <row r="51" spans="1:5" s="8" customFormat="1" ht="15" customHeight="1" x14ac:dyDescent="0.25">
      <c r="A51" s="46">
        <v>46</v>
      </c>
      <c r="B51" s="269" t="s">
        <v>0</v>
      </c>
      <c r="C51" s="269" t="s">
        <v>150</v>
      </c>
      <c r="D51" s="247">
        <v>3.6081081081081079</v>
      </c>
      <c r="E51" s="407">
        <v>3.58</v>
      </c>
    </row>
    <row r="52" spans="1:5" s="8" customFormat="1" ht="15" customHeight="1" x14ac:dyDescent="0.25">
      <c r="A52" s="46">
        <v>47</v>
      </c>
      <c r="B52" s="269" t="s">
        <v>37</v>
      </c>
      <c r="C52" s="269" t="s">
        <v>38</v>
      </c>
      <c r="D52" s="247">
        <v>3.6</v>
      </c>
      <c r="E52" s="407">
        <v>3.58</v>
      </c>
    </row>
    <row r="53" spans="1:5" s="8" customFormat="1" ht="15" customHeight="1" x14ac:dyDescent="0.25">
      <c r="A53" s="46">
        <v>48</v>
      </c>
      <c r="B53" s="269" t="s">
        <v>24</v>
      </c>
      <c r="C53" s="269" t="s">
        <v>139</v>
      </c>
      <c r="D53" s="247">
        <v>3.6027397260273974</v>
      </c>
      <c r="E53" s="407">
        <v>3.58</v>
      </c>
    </row>
    <row r="54" spans="1:5" s="8" customFormat="1" ht="15" customHeight="1" x14ac:dyDescent="0.25">
      <c r="A54" s="46">
        <v>49</v>
      </c>
      <c r="B54" s="269" t="s">
        <v>1</v>
      </c>
      <c r="C54" s="269" t="s">
        <v>21</v>
      </c>
      <c r="D54" s="247">
        <v>3.5882352941176472</v>
      </c>
      <c r="E54" s="407">
        <v>3.58</v>
      </c>
    </row>
    <row r="55" spans="1:5" s="8" customFormat="1" ht="15" customHeight="1" thickBot="1" x14ac:dyDescent="0.3">
      <c r="A55" s="44">
        <v>50</v>
      </c>
      <c r="B55" s="272" t="s">
        <v>1</v>
      </c>
      <c r="C55" s="272" t="s">
        <v>7</v>
      </c>
      <c r="D55" s="248">
        <v>3.5909090909090908</v>
      </c>
      <c r="E55" s="408">
        <v>3.58</v>
      </c>
    </row>
    <row r="56" spans="1:5" s="8" customFormat="1" ht="15" customHeight="1" x14ac:dyDescent="0.25">
      <c r="A56" s="53">
        <v>51</v>
      </c>
      <c r="B56" s="271" t="s">
        <v>57</v>
      </c>
      <c r="C56" s="271" t="s">
        <v>74</v>
      </c>
      <c r="D56" s="250">
        <v>3.5833333333333335</v>
      </c>
      <c r="E56" s="410">
        <v>3.58</v>
      </c>
    </row>
    <row r="57" spans="1:5" s="8" customFormat="1" ht="15" customHeight="1" x14ac:dyDescent="0.25">
      <c r="A57" s="46">
        <v>52</v>
      </c>
      <c r="B57" s="269" t="s">
        <v>1</v>
      </c>
      <c r="C57" s="269" t="s">
        <v>143</v>
      </c>
      <c r="D57" s="247">
        <v>3.5764705882352943</v>
      </c>
      <c r="E57" s="407">
        <v>3.58</v>
      </c>
    </row>
    <row r="58" spans="1:5" s="8" customFormat="1" ht="15" customHeight="1" x14ac:dyDescent="0.25">
      <c r="A58" s="46">
        <v>53</v>
      </c>
      <c r="B58" s="269" t="s">
        <v>0</v>
      </c>
      <c r="C58" s="269" t="s">
        <v>62</v>
      </c>
      <c r="D58" s="247">
        <v>3.5769230769230771</v>
      </c>
      <c r="E58" s="407">
        <v>3.58</v>
      </c>
    </row>
    <row r="59" spans="1:5" s="8" customFormat="1" ht="15" customHeight="1" x14ac:dyDescent="0.25">
      <c r="A59" s="46">
        <v>54</v>
      </c>
      <c r="B59" s="269" t="s">
        <v>1</v>
      </c>
      <c r="C59" s="269" t="s">
        <v>142</v>
      </c>
      <c r="D59" s="247">
        <v>3.5704225352112675</v>
      </c>
      <c r="E59" s="407">
        <v>3.58</v>
      </c>
    </row>
    <row r="60" spans="1:5" s="8" customFormat="1" ht="15" customHeight="1" x14ac:dyDescent="0.25">
      <c r="A60" s="46">
        <v>55</v>
      </c>
      <c r="B60" s="269" t="s">
        <v>0</v>
      </c>
      <c r="C60" s="269" t="s">
        <v>61</v>
      </c>
      <c r="D60" s="247">
        <v>3.5714285714285716</v>
      </c>
      <c r="E60" s="407">
        <v>3.58</v>
      </c>
    </row>
    <row r="61" spans="1:5" s="8" customFormat="1" ht="15" customHeight="1" x14ac:dyDescent="0.25">
      <c r="A61" s="46">
        <v>56</v>
      </c>
      <c r="B61" s="269" t="s">
        <v>28</v>
      </c>
      <c r="C61" s="269" t="s">
        <v>117</v>
      </c>
      <c r="D61" s="247">
        <v>3.5588235294117645</v>
      </c>
      <c r="E61" s="407">
        <v>3.58</v>
      </c>
    </row>
    <row r="62" spans="1:5" s="8" customFormat="1" ht="15" customHeight="1" x14ac:dyDescent="0.25">
      <c r="A62" s="46">
        <v>57</v>
      </c>
      <c r="B62" s="269" t="s">
        <v>24</v>
      </c>
      <c r="C62" s="269" t="s">
        <v>85</v>
      </c>
      <c r="D62" s="247">
        <v>3.5555555555555554</v>
      </c>
      <c r="E62" s="407">
        <v>3.58</v>
      </c>
    </row>
    <row r="63" spans="1:5" s="8" customFormat="1" ht="15" customHeight="1" x14ac:dyDescent="0.25">
      <c r="A63" s="46">
        <v>58</v>
      </c>
      <c r="B63" s="269" t="s">
        <v>1</v>
      </c>
      <c r="C63" s="269" t="s">
        <v>5</v>
      </c>
      <c r="D63" s="247">
        <v>3.5636363636363635</v>
      </c>
      <c r="E63" s="407">
        <v>3.58</v>
      </c>
    </row>
    <row r="64" spans="1:5" s="8" customFormat="1" ht="15" customHeight="1" x14ac:dyDescent="0.25">
      <c r="A64" s="46">
        <v>59</v>
      </c>
      <c r="B64" s="269" t="s">
        <v>1</v>
      </c>
      <c r="C64" s="269" t="s">
        <v>132</v>
      </c>
      <c r="D64" s="247">
        <v>3.5588235294117645</v>
      </c>
      <c r="E64" s="407">
        <v>3.58</v>
      </c>
    </row>
    <row r="65" spans="1:5" s="8" customFormat="1" ht="15" customHeight="1" thickBot="1" x14ac:dyDescent="0.3">
      <c r="A65" s="44">
        <v>60</v>
      </c>
      <c r="B65" s="272" t="s">
        <v>48</v>
      </c>
      <c r="C65" s="272" t="s">
        <v>91</v>
      </c>
      <c r="D65" s="248">
        <v>3.5510204081632653</v>
      </c>
      <c r="E65" s="408">
        <v>3.58</v>
      </c>
    </row>
    <row r="66" spans="1:5" s="8" customFormat="1" ht="15" customHeight="1" x14ac:dyDescent="0.25">
      <c r="A66" s="53">
        <v>61</v>
      </c>
      <c r="B66" s="271" t="s">
        <v>1</v>
      </c>
      <c r="C66" s="271" t="s">
        <v>19</v>
      </c>
      <c r="D66" s="250">
        <v>3.5492957746478875</v>
      </c>
      <c r="E66" s="410">
        <v>3.58</v>
      </c>
    </row>
    <row r="67" spans="1:5" s="8" customFormat="1" ht="15" customHeight="1" x14ac:dyDescent="0.25">
      <c r="A67" s="46">
        <v>62</v>
      </c>
      <c r="B67" s="269" t="s">
        <v>0</v>
      </c>
      <c r="C67" s="269" t="s">
        <v>88</v>
      </c>
      <c r="D67" s="247">
        <v>3.5454545454545454</v>
      </c>
      <c r="E67" s="407">
        <v>3.58</v>
      </c>
    </row>
    <row r="68" spans="1:5" s="8" customFormat="1" ht="15" customHeight="1" x14ac:dyDescent="0.25">
      <c r="A68" s="46">
        <v>63</v>
      </c>
      <c r="B68" s="269" t="s">
        <v>48</v>
      </c>
      <c r="C68" s="269" t="s">
        <v>51</v>
      </c>
      <c r="D68" s="247">
        <v>3.5319148936170213</v>
      </c>
      <c r="E68" s="407">
        <v>3.58</v>
      </c>
    </row>
    <row r="69" spans="1:5" s="8" customFormat="1" ht="15" customHeight="1" x14ac:dyDescent="0.25">
      <c r="A69" s="46">
        <v>64</v>
      </c>
      <c r="B69" s="269" t="s">
        <v>28</v>
      </c>
      <c r="C69" s="269" t="s">
        <v>27</v>
      </c>
      <c r="D69" s="247">
        <v>3.5249999999999999</v>
      </c>
      <c r="E69" s="407">
        <v>3.58</v>
      </c>
    </row>
    <row r="70" spans="1:5" s="8" customFormat="1" ht="15" customHeight="1" x14ac:dyDescent="0.25">
      <c r="A70" s="46">
        <v>65</v>
      </c>
      <c r="B70" s="269" t="s">
        <v>24</v>
      </c>
      <c r="C70" s="269" t="s">
        <v>23</v>
      </c>
      <c r="D70" s="247">
        <v>3.5333333333333332</v>
      </c>
      <c r="E70" s="407">
        <v>3.58</v>
      </c>
    </row>
    <row r="71" spans="1:5" s="8" customFormat="1" ht="15" customHeight="1" x14ac:dyDescent="0.25">
      <c r="A71" s="46">
        <v>66</v>
      </c>
      <c r="B71" s="269" t="s">
        <v>48</v>
      </c>
      <c r="C71" s="269" t="s">
        <v>50</v>
      </c>
      <c r="D71" s="247">
        <v>3.52</v>
      </c>
      <c r="E71" s="407">
        <v>3.58</v>
      </c>
    </row>
    <row r="72" spans="1:5" s="8" customFormat="1" ht="15" customHeight="1" x14ac:dyDescent="0.25">
      <c r="A72" s="46">
        <v>67</v>
      </c>
      <c r="B72" s="269" t="s">
        <v>28</v>
      </c>
      <c r="C72" s="269" t="s">
        <v>80</v>
      </c>
      <c r="D72" s="247">
        <v>3.5142857142857142</v>
      </c>
      <c r="E72" s="407">
        <v>3.58</v>
      </c>
    </row>
    <row r="73" spans="1:5" s="8" customFormat="1" ht="15" customHeight="1" x14ac:dyDescent="0.25">
      <c r="A73" s="46">
        <v>68</v>
      </c>
      <c r="B73" s="269" t="s">
        <v>1</v>
      </c>
      <c r="C73" s="269" t="s">
        <v>9</v>
      </c>
      <c r="D73" s="247">
        <v>3.5135135135135136</v>
      </c>
      <c r="E73" s="407">
        <v>3.58</v>
      </c>
    </row>
    <row r="74" spans="1:5" s="8" customFormat="1" ht="15" customHeight="1" x14ac:dyDescent="0.25">
      <c r="A74" s="46">
        <v>69</v>
      </c>
      <c r="B74" s="269" t="s">
        <v>28</v>
      </c>
      <c r="C74" s="269" t="s">
        <v>35</v>
      </c>
      <c r="D74" s="247">
        <v>3.5</v>
      </c>
      <c r="E74" s="407">
        <v>3.58</v>
      </c>
    </row>
    <row r="75" spans="1:5" s="8" customFormat="1" ht="15" customHeight="1" thickBot="1" x14ac:dyDescent="0.3">
      <c r="A75" s="51">
        <v>70</v>
      </c>
      <c r="B75" s="270" t="s">
        <v>28</v>
      </c>
      <c r="C75" s="270" t="s">
        <v>78</v>
      </c>
      <c r="D75" s="249">
        <v>3.5</v>
      </c>
      <c r="E75" s="409">
        <v>3.58</v>
      </c>
    </row>
    <row r="76" spans="1:5" s="8" customFormat="1" ht="15" customHeight="1" x14ac:dyDescent="0.25">
      <c r="A76" s="53">
        <v>71</v>
      </c>
      <c r="B76" s="271" t="s">
        <v>24</v>
      </c>
      <c r="C76" s="271" t="s">
        <v>93</v>
      </c>
      <c r="D76" s="250">
        <v>3.5</v>
      </c>
      <c r="E76" s="410">
        <v>3.58</v>
      </c>
    </row>
    <row r="77" spans="1:5" s="8" customFormat="1" ht="15" customHeight="1" x14ac:dyDescent="0.25">
      <c r="A77" s="46">
        <v>72</v>
      </c>
      <c r="B77" s="269" t="s">
        <v>1</v>
      </c>
      <c r="C77" s="269" t="s">
        <v>63</v>
      </c>
      <c r="D77" s="247">
        <v>3.5</v>
      </c>
      <c r="E77" s="407">
        <v>3.58</v>
      </c>
    </row>
    <row r="78" spans="1:5" s="8" customFormat="1" ht="15" customHeight="1" x14ac:dyDescent="0.25">
      <c r="A78" s="46">
        <v>73</v>
      </c>
      <c r="B78" s="269" t="s">
        <v>1</v>
      </c>
      <c r="C78" s="269" t="s">
        <v>22</v>
      </c>
      <c r="D78" s="247">
        <v>3.5</v>
      </c>
      <c r="E78" s="407">
        <v>3.58</v>
      </c>
    </row>
    <row r="79" spans="1:5" s="8" customFormat="1" ht="15" customHeight="1" x14ac:dyDescent="0.25">
      <c r="A79" s="46">
        <v>74</v>
      </c>
      <c r="B79" s="269" t="s">
        <v>57</v>
      </c>
      <c r="C79" s="269" t="s">
        <v>134</v>
      </c>
      <c r="D79" s="247">
        <v>3.4857142857142858</v>
      </c>
      <c r="E79" s="407">
        <v>3.58</v>
      </c>
    </row>
    <row r="80" spans="1:5" s="8" customFormat="1" ht="15" customHeight="1" x14ac:dyDescent="0.25">
      <c r="A80" s="46">
        <v>75</v>
      </c>
      <c r="B80" s="269" t="s">
        <v>24</v>
      </c>
      <c r="C80" s="269" t="s">
        <v>84</v>
      </c>
      <c r="D80" s="247">
        <v>3.4883720930232558</v>
      </c>
      <c r="E80" s="407">
        <v>3.58</v>
      </c>
    </row>
    <row r="81" spans="1:5" s="8" customFormat="1" ht="15" customHeight="1" x14ac:dyDescent="0.25">
      <c r="A81" s="46">
        <v>76</v>
      </c>
      <c r="B81" s="269" t="s">
        <v>1</v>
      </c>
      <c r="C81" s="269" t="s">
        <v>15</v>
      </c>
      <c r="D81" s="247">
        <v>3.4901960784313726</v>
      </c>
      <c r="E81" s="407">
        <v>3.58</v>
      </c>
    </row>
    <row r="82" spans="1:5" s="8" customFormat="1" ht="15" customHeight="1" x14ac:dyDescent="0.25">
      <c r="A82" s="46">
        <v>77</v>
      </c>
      <c r="B82" s="269" t="s">
        <v>1</v>
      </c>
      <c r="C82" s="269" t="s">
        <v>11</v>
      </c>
      <c r="D82" s="247">
        <v>3.46875</v>
      </c>
      <c r="E82" s="407">
        <v>3.58</v>
      </c>
    </row>
    <row r="83" spans="1:5" s="8" customFormat="1" ht="15" customHeight="1" x14ac:dyDescent="0.25">
      <c r="A83" s="46">
        <v>78</v>
      </c>
      <c r="B83" s="269" t="s">
        <v>1</v>
      </c>
      <c r="C83" s="269" t="s">
        <v>16</v>
      </c>
      <c r="D83" s="247">
        <v>3.4642857142857144</v>
      </c>
      <c r="E83" s="407">
        <v>3.58</v>
      </c>
    </row>
    <row r="84" spans="1:5" s="8" customFormat="1" ht="15" customHeight="1" x14ac:dyDescent="0.25">
      <c r="A84" s="46">
        <v>79</v>
      </c>
      <c r="B84" s="269" t="s">
        <v>37</v>
      </c>
      <c r="C84" s="269" t="s">
        <v>36</v>
      </c>
      <c r="D84" s="247">
        <v>3.4545454545454546</v>
      </c>
      <c r="E84" s="407">
        <v>3.58</v>
      </c>
    </row>
    <row r="85" spans="1:5" s="8" customFormat="1" ht="15" customHeight="1" thickBot="1" x14ac:dyDescent="0.3">
      <c r="A85" s="44">
        <v>80</v>
      </c>
      <c r="B85" s="272" t="s">
        <v>37</v>
      </c>
      <c r="C85" s="272" t="s">
        <v>44</v>
      </c>
      <c r="D85" s="248">
        <v>3.4489795918367347</v>
      </c>
      <c r="E85" s="408">
        <v>3.58</v>
      </c>
    </row>
    <row r="86" spans="1:5" s="8" customFormat="1" ht="15" customHeight="1" x14ac:dyDescent="0.25">
      <c r="A86" s="53">
        <v>81</v>
      </c>
      <c r="B86" s="271" t="s">
        <v>57</v>
      </c>
      <c r="C86" s="271" t="s">
        <v>127</v>
      </c>
      <c r="D86" s="250">
        <v>3.4042553191489362</v>
      </c>
      <c r="E86" s="410">
        <v>3.58</v>
      </c>
    </row>
    <row r="87" spans="1:5" s="8" customFormat="1" ht="15" customHeight="1" x14ac:dyDescent="0.25">
      <c r="A87" s="46">
        <v>82</v>
      </c>
      <c r="B87" s="269" t="s">
        <v>1</v>
      </c>
      <c r="C87" s="269" t="s">
        <v>8</v>
      </c>
      <c r="D87" s="247">
        <v>3.403225806451613</v>
      </c>
      <c r="E87" s="407">
        <v>3.58</v>
      </c>
    </row>
    <row r="88" spans="1:5" s="8" customFormat="1" ht="15" customHeight="1" x14ac:dyDescent="0.25">
      <c r="A88" s="46">
        <v>83</v>
      </c>
      <c r="B88" s="269" t="s">
        <v>1</v>
      </c>
      <c r="C88" s="269" t="s">
        <v>6</v>
      </c>
      <c r="D88" s="247">
        <v>3.3823529411764706</v>
      </c>
      <c r="E88" s="407">
        <v>3.58</v>
      </c>
    </row>
    <row r="89" spans="1:5" s="8" customFormat="1" ht="15" customHeight="1" x14ac:dyDescent="0.25">
      <c r="A89" s="46">
        <v>84</v>
      </c>
      <c r="B89" s="269" t="s">
        <v>0</v>
      </c>
      <c r="C89" s="269" t="s">
        <v>131</v>
      </c>
      <c r="D89" s="247">
        <v>3.3809523809523809</v>
      </c>
      <c r="E89" s="407">
        <v>3.58</v>
      </c>
    </row>
    <row r="90" spans="1:5" s="8" customFormat="1" ht="15" customHeight="1" x14ac:dyDescent="0.25">
      <c r="A90" s="46">
        <v>85</v>
      </c>
      <c r="B90" s="269" t="s">
        <v>48</v>
      </c>
      <c r="C90" s="269" t="s">
        <v>47</v>
      </c>
      <c r="D90" s="247">
        <v>3.3684210526315788</v>
      </c>
      <c r="E90" s="407">
        <v>3.58</v>
      </c>
    </row>
    <row r="91" spans="1:5" s="8" customFormat="1" ht="15" customHeight="1" x14ac:dyDescent="0.25">
      <c r="A91" s="46">
        <v>86</v>
      </c>
      <c r="B91" s="269" t="s">
        <v>37</v>
      </c>
      <c r="C91" s="269" t="s">
        <v>45</v>
      </c>
      <c r="D91" s="247">
        <v>3.3653846153846154</v>
      </c>
      <c r="E91" s="407">
        <v>3.58</v>
      </c>
    </row>
    <row r="92" spans="1:5" s="8" customFormat="1" ht="15" customHeight="1" x14ac:dyDescent="0.25">
      <c r="A92" s="46">
        <v>87</v>
      </c>
      <c r="B92" s="269" t="s">
        <v>37</v>
      </c>
      <c r="C92" s="269" t="s">
        <v>41</v>
      </c>
      <c r="D92" s="247">
        <v>3.3636363636363638</v>
      </c>
      <c r="E92" s="407">
        <v>3.58</v>
      </c>
    </row>
    <row r="93" spans="1:5" s="8" customFormat="1" ht="15" customHeight="1" x14ac:dyDescent="0.25">
      <c r="A93" s="46">
        <v>88</v>
      </c>
      <c r="B93" s="269" t="s">
        <v>28</v>
      </c>
      <c r="C93" s="269" t="s">
        <v>30</v>
      </c>
      <c r="D93" s="247">
        <v>3.3409090909090908</v>
      </c>
      <c r="E93" s="407">
        <v>3.58</v>
      </c>
    </row>
    <row r="94" spans="1:5" s="8" customFormat="1" ht="15" customHeight="1" x14ac:dyDescent="0.25">
      <c r="A94" s="46">
        <v>89</v>
      </c>
      <c r="B94" s="269" t="s">
        <v>1</v>
      </c>
      <c r="C94" s="269" t="s">
        <v>12</v>
      </c>
      <c r="D94" s="247">
        <v>3.3425925925925926</v>
      </c>
      <c r="E94" s="407">
        <v>3.58</v>
      </c>
    </row>
    <row r="95" spans="1:5" s="8" customFormat="1" ht="15" customHeight="1" thickBot="1" x14ac:dyDescent="0.3">
      <c r="A95" s="44">
        <v>90</v>
      </c>
      <c r="B95" s="272" t="s">
        <v>37</v>
      </c>
      <c r="C95" s="272" t="s">
        <v>68</v>
      </c>
      <c r="D95" s="248">
        <v>3.3333333333333335</v>
      </c>
      <c r="E95" s="408">
        <v>3.58</v>
      </c>
    </row>
    <row r="96" spans="1:5" s="8" customFormat="1" ht="15" customHeight="1" x14ac:dyDescent="0.25">
      <c r="A96" s="53">
        <v>91</v>
      </c>
      <c r="B96" s="271" t="s">
        <v>28</v>
      </c>
      <c r="C96" s="271" t="s">
        <v>79</v>
      </c>
      <c r="D96" s="250">
        <v>3.3333333333333335</v>
      </c>
      <c r="E96" s="410">
        <v>3.58</v>
      </c>
    </row>
    <row r="97" spans="1:5" s="8" customFormat="1" ht="15" customHeight="1" x14ac:dyDescent="0.25">
      <c r="A97" s="46">
        <v>92</v>
      </c>
      <c r="B97" s="269" t="s">
        <v>37</v>
      </c>
      <c r="C97" s="269" t="s">
        <v>43</v>
      </c>
      <c r="D97" s="247">
        <v>3.32</v>
      </c>
      <c r="E97" s="407">
        <v>3.58</v>
      </c>
    </row>
    <row r="98" spans="1:5" s="8" customFormat="1" ht="15" customHeight="1" x14ac:dyDescent="0.25">
      <c r="A98" s="46">
        <v>93</v>
      </c>
      <c r="B98" s="269" t="s">
        <v>1</v>
      </c>
      <c r="C98" s="269" t="s">
        <v>145</v>
      </c>
      <c r="D98" s="247">
        <v>3.3095238095238093</v>
      </c>
      <c r="E98" s="407">
        <v>3.58</v>
      </c>
    </row>
    <row r="99" spans="1:5" s="8" customFormat="1" ht="15" customHeight="1" x14ac:dyDescent="0.25">
      <c r="A99" s="46">
        <v>94</v>
      </c>
      <c r="B99" s="269" t="s">
        <v>48</v>
      </c>
      <c r="C99" s="269" t="s">
        <v>49</v>
      </c>
      <c r="D99" s="247">
        <v>3.2926829268292681</v>
      </c>
      <c r="E99" s="407">
        <v>3.58</v>
      </c>
    </row>
    <row r="100" spans="1:5" s="8" customFormat="1" ht="15" customHeight="1" x14ac:dyDescent="0.25">
      <c r="A100" s="46">
        <v>95</v>
      </c>
      <c r="B100" s="269" t="s">
        <v>1</v>
      </c>
      <c r="C100" s="269" t="s">
        <v>17</v>
      </c>
      <c r="D100" s="247">
        <v>3.2857142857142856</v>
      </c>
      <c r="E100" s="407">
        <v>3.58</v>
      </c>
    </row>
    <row r="101" spans="1:5" s="8" customFormat="1" ht="15" customHeight="1" x14ac:dyDescent="0.25">
      <c r="A101" s="46">
        <v>96</v>
      </c>
      <c r="B101" s="269" t="s">
        <v>37</v>
      </c>
      <c r="C101" s="269" t="s">
        <v>42</v>
      </c>
      <c r="D101" s="247">
        <v>3.2830188679245285</v>
      </c>
      <c r="E101" s="407">
        <v>3.58</v>
      </c>
    </row>
    <row r="102" spans="1:5" s="8" customFormat="1" ht="15" customHeight="1" x14ac:dyDescent="0.25">
      <c r="A102" s="46">
        <v>97</v>
      </c>
      <c r="B102" s="269" t="s">
        <v>37</v>
      </c>
      <c r="C102" s="269" t="s">
        <v>67</v>
      </c>
      <c r="D102" s="247">
        <v>3.2708333333333335</v>
      </c>
      <c r="E102" s="407">
        <v>3.58</v>
      </c>
    </row>
    <row r="103" spans="1:5" s="8" customFormat="1" ht="15" customHeight="1" x14ac:dyDescent="0.25">
      <c r="A103" s="46">
        <v>98</v>
      </c>
      <c r="B103" s="269" t="s">
        <v>28</v>
      </c>
      <c r="C103" s="269" t="s">
        <v>31</v>
      </c>
      <c r="D103" s="247">
        <v>3.2444444444444445</v>
      </c>
      <c r="E103" s="407">
        <v>3.58</v>
      </c>
    </row>
    <row r="104" spans="1:5" s="8" customFormat="1" ht="15" customHeight="1" x14ac:dyDescent="0.25">
      <c r="A104" s="46">
        <v>99</v>
      </c>
      <c r="B104" s="269" t="s">
        <v>28</v>
      </c>
      <c r="C104" s="269" t="s">
        <v>29</v>
      </c>
      <c r="D104" s="247">
        <v>3.2</v>
      </c>
      <c r="E104" s="407">
        <v>3.58</v>
      </c>
    </row>
    <row r="105" spans="1:5" s="8" customFormat="1" ht="15" customHeight="1" thickBot="1" x14ac:dyDescent="0.3">
      <c r="A105" s="44">
        <v>100</v>
      </c>
      <c r="B105" s="272" t="s">
        <v>1</v>
      </c>
      <c r="C105" s="272" t="s">
        <v>10</v>
      </c>
      <c r="D105" s="248">
        <v>3.1707317073170733</v>
      </c>
      <c r="E105" s="408">
        <v>3.58</v>
      </c>
    </row>
    <row r="106" spans="1:5" s="8" customFormat="1" ht="15" customHeight="1" x14ac:dyDescent="0.25">
      <c r="A106" s="53">
        <v>101</v>
      </c>
      <c r="B106" s="271" t="s">
        <v>37</v>
      </c>
      <c r="C106" s="271" t="s">
        <v>39</v>
      </c>
      <c r="D106" s="250">
        <v>3.1304347826086958</v>
      </c>
      <c r="E106" s="410">
        <v>3.58</v>
      </c>
    </row>
    <row r="107" spans="1:5" s="8" customFormat="1" ht="15" customHeight="1" x14ac:dyDescent="0.25">
      <c r="A107" s="46">
        <v>102</v>
      </c>
      <c r="B107" s="269" t="s">
        <v>1</v>
      </c>
      <c r="C107" s="269" t="s">
        <v>2</v>
      </c>
      <c r="D107" s="247">
        <v>3.1333333333333333</v>
      </c>
      <c r="E107" s="407">
        <v>3.58</v>
      </c>
    </row>
    <row r="108" spans="1:5" s="8" customFormat="1" ht="15" customHeight="1" x14ac:dyDescent="0.25">
      <c r="A108" s="46">
        <v>103</v>
      </c>
      <c r="B108" s="269" t="s">
        <v>28</v>
      </c>
      <c r="C108" s="269" t="s">
        <v>64</v>
      </c>
      <c r="D108" s="247">
        <v>3.0882352941176472</v>
      </c>
      <c r="E108" s="407">
        <v>3.58</v>
      </c>
    </row>
    <row r="109" spans="1:5" s="8" customFormat="1" ht="15" customHeight="1" x14ac:dyDescent="0.25">
      <c r="A109" s="46">
        <v>104</v>
      </c>
      <c r="B109" s="269" t="s">
        <v>1</v>
      </c>
      <c r="C109" s="269" t="s">
        <v>148</v>
      </c>
      <c r="D109" s="247">
        <v>3.0823529411764707</v>
      </c>
      <c r="E109" s="407">
        <v>3.58</v>
      </c>
    </row>
    <row r="110" spans="1:5" s="8" customFormat="1" ht="15" customHeight="1" x14ac:dyDescent="0.25">
      <c r="A110" s="46">
        <v>105</v>
      </c>
      <c r="B110" s="269" t="s">
        <v>1</v>
      </c>
      <c r="C110" s="269" t="s">
        <v>20</v>
      </c>
      <c r="D110" s="247">
        <v>3.0476190476190474</v>
      </c>
      <c r="E110" s="407">
        <v>3.58</v>
      </c>
    </row>
    <row r="111" spans="1:5" s="8" customFormat="1" ht="15" customHeight="1" x14ac:dyDescent="0.25">
      <c r="A111" s="46">
        <v>106</v>
      </c>
      <c r="B111" s="269" t="s">
        <v>1</v>
      </c>
      <c r="C111" s="269" t="s">
        <v>13</v>
      </c>
      <c r="D111" s="247">
        <v>3.0169491525423728</v>
      </c>
      <c r="E111" s="407">
        <v>3.58</v>
      </c>
    </row>
    <row r="112" spans="1:5" s="8" customFormat="1" ht="15" customHeight="1" x14ac:dyDescent="0.25">
      <c r="A112" s="46">
        <v>107</v>
      </c>
      <c r="B112" s="269" t="s">
        <v>1</v>
      </c>
      <c r="C112" s="269" t="s">
        <v>3</v>
      </c>
      <c r="D112" s="247">
        <v>3.0151515151515151</v>
      </c>
      <c r="E112" s="407">
        <v>3.58</v>
      </c>
    </row>
    <row r="113" spans="1:5" s="8" customFormat="1" ht="15" customHeight="1" thickBot="1" x14ac:dyDescent="0.3">
      <c r="A113" s="44">
        <v>108</v>
      </c>
      <c r="B113" s="272" t="s">
        <v>1</v>
      </c>
      <c r="C113" s="272" t="s">
        <v>4</v>
      </c>
      <c r="D113" s="248">
        <v>2.7076923076923078</v>
      </c>
      <c r="E113" s="408">
        <v>3.58</v>
      </c>
    </row>
    <row r="114" spans="1:5" x14ac:dyDescent="0.25">
      <c r="C114" s="48" t="s">
        <v>89</v>
      </c>
      <c r="D114" s="39">
        <f>AVERAGE(D6:D113)</f>
        <v>3.5681053529854831</v>
      </c>
    </row>
  </sheetData>
  <mergeCells count="3">
    <mergeCell ref="A4:A5"/>
    <mergeCell ref="B4:E4"/>
    <mergeCell ref="C2:E2"/>
  </mergeCells>
  <conditionalFormatting sqref="D6:D113">
    <cfRule type="cellIs" dxfId="24" priority="1" operator="equal">
      <formula>$D$114</formula>
    </cfRule>
    <cfRule type="cellIs" dxfId="23" priority="2" operator="lessThan">
      <formula>3.5</formula>
    </cfRule>
    <cfRule type="cellIs" dxfId="22" priority="3" operator="between">
      <formula>$D$114</formula>
      <formula>3.5</formula>
    </cfRule>
    <cfRule type="cellIs" dxfId="21" priority="4" operator="between">
      <formula>4.5</formula>
      <formula>$D$114</formula>
    </cfRule>
    <cfRule type="cellIs" dxfId="20" priority="5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5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ColWidth="8.85546875" defaultRowHeight="15" x14ac:dyDescent="0.25"/>
  <cols>
    <col min="1" max="1" width="5.7109375" style="5" customWidth="1"/>
    <col min="2" max="2" width="18.7109375" style="5" customWidth="1"/>
    <col min="3" max="3" width="31.7109375" style="5" customWidth="1"/>
    <col min="4" max="8" width="8.7109375" style="5" customWidth="1"/>
    <col min="9" max="9" width="7.7109375" style="5" customWidth="1"/>
    <col min="10" max="16384" width="8.85546875" style="5"/>
  </cols>
  <sheetData>
    <row r="1" spans="1:11" x14ac:dyDescent="0.25">
      <c r="J1" s="94"/>
      <c r="K1" s="36" t="s">
        <v>104</v>
      </c>
    </row>
    <row r="2" spans="1:11" x14ac:dyDescent="0.25">
      <c r="C2" s="105" t="s">
        <v>96</v>
      </c>
      <c r="D2" s="243"/>
      <c r="E2" s="243"/>
      <c r="F2" s="243"/>
      <c r="J2" s="92"/>
      <c r="K2" s="36" t="s">
        <v>105</v>
      </c>
    </row>
    <row r="3" spans="1:11" ht="15.75" thickBot="1" x14ac:dyDescent="0.3">
      <c r="J3" s="93"/>
      <c r="K3" s="36" t="s">
        <v>106</v>
      </c>
    </row>
    <row r="4" spans="1:11" ht="15" customHeight="1" x14ac:dyDescent="0.25">
      <c r="A4" s="343" t="s">
        <v>60</v>
      </c>
      <c r="B4" s="355" t="s">
        <v>59</v>
      </c>
      <c r="C4" s="357" t="s">
        <v>94</v>
      </c>
      <c r="D4" s="359">
        <v>2022</v>
      </c>
      <c r="E4" s="360"/>
      <c r="F4" s="361"/>
      <c r="G4" s="399" t="s">
        <v>108</v>
      </c>
      <c r="H4" s="341" t="s">
        <v>109</v>
      </c>
      <c r="J4" s="37"/>
      <c r="K4" s="36" t="s">
        <v>107</v>
      </c>
    </row>
    <row r="5" spans="1:11" ht="41.25" customHeight="1" thickBot="1" x14ac:dyDescent="0.3">
      <c r="A5" s="344"/>
      <c r="B5" s="356"/>
      <c r="C5" s="358"/>
      <c r="D5" s="102" t="s">
        <v>101</v>
      </c>
      <c r="E5" s="103" t="s">
        <v>102</v>
      </c>
      <c r="F5" s="104" t="s">
        <v>110</v>
      </c>
      <c r="G5" s="400">
        <v>2022</v>
      </c>
      <c r="H5" s="342"/>
    </row>
    <row r="6" spans="1:11" x14ac:dyDescent="0.25">
      <c r="A6" s="50">
        <v>1</v>
      </c>
      <c r="B6" s="31" t="s">
        <v>0</v>
      </c>
      <c r="C6" s="217" t="s">
        <v>87</v>
      </c>
      <c r="D6" s="185">
        <v>48</v>
      </c>
      <c r="E6" s="118">
        <v>4.083333333333333</v>
      </c>
      <c r="F6" s="220">
        <v>3.58</v>
      </c>
      <c r="G6" s="262">
        <v>1</v>
      </c>
      <c r="H6" s="177">
        <f t="shared" ref="H6:H37" si="0">SUM(G6:G6)</f>
        <v>1</v>
      </c>
    </row>
    <row r="7" spans="1:11" s="8" customFormat="1" ht="15" customHeight="1" x14ac:dyDescent="0.25">
      <c r="A7" s="45">
        <v>2</v>
      </c>
      <c r="B7" s="17" t="s">
        <v>0</v>
      </c>
      <c r="C7" s="197" t="s">
        <v>86</v>
      </c>
      <c r="D7" s="186">
        <v>28</v>
      </c>
      <c r="E7" s="114">
        <v>4.0714285714285712</v>
      </c>
      <c r="F7" s="122">
        <v>3.58</v>
      </c>
      <c r="G7" s="263">
        <v>2</v>
      </c>
      <c r="H7" s="181">
        <f t="shared" si="0"/>
        <v>2</v>
      </c>
    </row>
    <row r="8" spans="1:11" s="8" customFormat="1" ht="15" customHeight="1" x14ac:dyDescent="0.25">
      <c r="A8" s="46">
        <v>3</v>
      </c>
      <c r="B8" s="15" t="s">
        <v>57</v>
      </c>
      <c r="C8" s="210" t="s">
        <v>135</v>
      </c>
      <c r="D8" s="196">
        <v>42</v>
      </c>
      <c r="E8" s="38">
        <v>4.0238095238095237</v>
      </c>
      <c r="F8" s="131">
        <v>3.58</v>
      </c>
      <c r="G8" s="263">
        <v>3</v>
      </c>
      <c r="H8" s="178">
        <f t="shared" si="0"/>
        <v>3</v>
      </c>
    </row>
    <row r="9" spans="1:11" s="8" customFormat="1" ht="15" customHeight="1" x14ac:dyDescent="0.25">
      <c r="A9" s="46">
        <v>4</v>
      </c>
      <c r="B9" s="17" t="s">
        <v>28</v>
      </c>
      <c r="C9" s="197" t="s">
        <v>32</v>
      </c>
      <c r="D9" s="186">
        <v>35</v>
      </c>
      <c r="E9" s="114">
        <v>4</v>
      </c>
      <c r="F9" s="122">
        <v>3.58</v>
      </c>
      <c r="G9" s="263">
        <v>4</v>
      </c>
      <c r="H9" s="178">
        <f t="shared" si="0"/>
        <v>4</v>
      </c>
    </row>
    <row r="10" spans="1:11" s="8" customFormat="1" ht="15" customHeight="1" x14ac:dyDescent="0.25">
      <c r="A10" s="46">
        <v>5</v>
      </c>
      <c r="B10" s="17" t="s">
        <v>0</v>
      </c>
      <c r="C10" s="257" t="s">
        <v>149</v>
      </c>
      <c r="D10" s="186">
        <v>44</v>
      </c>
      <c r="E10" s="114">
        <v>4</v>
      </c>
      <c r="F10" s="187">
        <v>3.58</v>
      </c>
      <c r="G10" s="263">
        <v>5</v>
      </c>
      <c r="H10" s="178">
        <f t="shared" si="0"/>
        <v>5</v>
      </c>
    </row>
    <row r="11" spans="1:11" s="8" customFormat="1" ht="15" customHeight="1" x14ac:dyDescent="0.25">
      <c r="A11" s="46">
        <v>6</v>
      </c>
      <c r="B11" s="15" t="s">
        <v>28</v>
      </c>
      <c r="C11" s="210" t="s">
        <v>133</v>
      </c>
      <c r="D11" s="192">
        <v>30</v>
      </c>
      <c r="E11" s="38">
        <v>3.9666666666666668</v>
      </c>
      <c r="F11" s="131">
        <v>3.58</v>
      </c>
      <c r="G11" s="263">
        <v>6</v>
      </c>
      <c r="H11" s="178">
        <f t="shared" si="0"/>
        <v>6</v>
      </c>
    </row>
    <row r="12" spans="1:11" s="8" customFormat="1" ht="15" customHeight="1" x14ac:dyDescent="0.25">
      <c r="A12" s="46">
        <v>7</v>
      </c>
      <c r="B12" s="17" t="s">
        <v>28</v>
      </c>
      <c r="C12" s="168" t="s">
        <v>136</v>
      </c>
      <c r="D12" s="192">
        <v>95</v>
      </c>
      <c r="E12" s="25">
        <v>3.9368421052631577</v>
      </c>
      <c r="F12" s="128">
        <v>3.58</v>
      </c>
      <c r="G12" s="263">
        <v>7</v>
      </c>
      <c r="H12" s="178">
        <f t="shared" si="0"/>
        <v>7</v>
      </c>
    </row>
    <row r="13" spans="1:11" s="8" customFormat="1" ht="15" customHeight="1" x14ac:dyDescent="0.25">
      <c r="A13" s="46">
        <v>8</v>
      </c>
      <c r="B13" s="17" t="s">
        <v>28</v>
      </c>
      <c r="C13" s="197" t="s">
        <v>33</v>
      </c>
      <c r="D13" s="186">
        <v>78</v>
      </c>
      <c r="E13" s="25">
        <v>3.9358974358974357</v>
      </c>
      <c r="F13" s="122">
        <v>3.58</v>
      </c>
      <c r="G13" s="263">
        <v>8</v>
      </c>
      <c r="H13" s="178">
        <f t="shared" si="0"/>
        <v>8</v>
      </c>
    </row>
    <row r="14" spans="1:11" s="8" customFormat="1" ht="15" customHeight="1" x14ac:dyDescent="0.25">
      <c r="A14" s="46">
        <v>9</v>
      </c>
      <c r="B14" s="17" t="s">
        <v>48</v>
      </c>
      <c r="C14" s="168" t="s">
        <v>54</v>
      </c>
      <c r="D14" s="186">
        <v>77</v>
      </c>
      <c r="E14" s="106">
        <v>3.8961038961038961</v>
      </c>
      <c r="F14" s="128">
        <v>3.58</v>
      </c>
      <c r="G14" s="263">
        <v>9</v>
      </c>
      <c r="H14" s="178">
        <f t="shared" si="0"/>
        <v>9</v>
      </c>
    </row>
    <row r="15" spans="1:11" s="8" customFormat="1" ht="15" customHeight="1" thickBot="1" x14ac:dyDescent="0.3">
      <c r="A15" s="51">
        <v>10</v>
      </c>
      <c r="B15" s="27" t="s">
        <v>0</v>
      </c>
      <c r="C15" s="259" t="s">
        <v>90</v>
      </c>
      <c r="D15" s="188">
        <v>42</v>
      </c>
      <c r="E15" s="116">
        <v>3.9047619047619047</v>
      </c>
      <c r="F15" s="261">
        <v>3.58</v>
      </c>
      <c r="G15" s="264">
        <v>10</v>
      </c>
      <c r="H15" s="179">
        <f t="shared" si="0"/>
        <v>10</v>
      </c>
    </row>
    <row r="16" spans="1:11" s="8" customFormat="1" ht="15" customHeight="1" x14ac:dyDescent="0.25">
      <c r="A16" s="53">
        <v>11</v>
      </c>
      <c r="B16" s="41" t="s">
        <v>28</v>
      </c>
      <c r="C16" s="219" t="s">
        <v>92</v>
      </c>
      <c r="D16" s="195">
        <v>104</v>
      </c>
      <c r="E16" s="52">
        <v>3.8846153846153846</v>
      </c>
      <c r="F16" s="182">
        <v>3.58</v>
      </c>
      <c r="G16" s="262">
        <v>11</v>
      </c>
      <c r="H16" s="177">
        <f t="shared" si="0"/>
        <v>11</v>
      </c>
    </row>
    <row r="17" spans="1:9" s="8" customFormat="1" ht="15" customHeight="1" x14ac:dyDescent="0.25">
      <c r="A17" s="46">
        <v>12</v>
      </c>
      <c r="B17" s="17" t="s">
        <v>57</v>
      </c>
      <c r="C17" s="197" t="s">
        <v>72</v>
      </c>
      <c r="D17" s="186">
        <v>49</v>
      </c>
      <c r="E17" s="25">
        <v>3.8571428571428572</v>
      </c>
      <c r="F17" s="122">
        <v>3.58</v>
      </c>
      <c r="G17" s="263">
        <v>12</v>
      </c>
      <c r="H17" s="178">
        <f t="shared" si="0"/>
        <v>12</v>
      </c>
    </row>
    <row r="18" spans="1:9" s="8" customFormat="1" ht="15" customHeight="1" x14ac:dyDescent="0.25">
      <c r="A18" s="46">
        <v>13</v>
      </c>
      <c r="B18" s="17" t="s">
        <v>37</v>
      </c>
      <c r="C18" s="197" t="s">
        <v>128</v>
      </c>
      <c r="D18" s="186">
        <v>51</v>
      </c>
      <c r="E18" s="25">
        <v>3.8627450980392157</v>
      </c>
      <c r="F18" s="122">
        <v>3.58</v>
      </c>
      <c r="G18" s="263">
        <v>13</v>
      </c>
      <c r="H18" s="178">
        <f t="shared" si="0"/>
        <v>13</v>
      </c>
      <c r="I18" s="136"/>
    </row>
    <row r="19" spans="1:9" s="8" customFormat="1" ht="15" customHeight="1" x14ac:dyDescent="0.25">
      <c r="A19" s="46">
        <v>14</v>
      </c>
      <c r="B19" s="17" t="s">
        <v>37</v>
      </c>
      <c r="C19" s="197" t="s">
        <v>71</v>
      </c>
      <c r="D19" s="186">
        <v>59</v>
      </c>
      <c r="E19" s="25">
        <v>3.8644067796610169</v>
      </c>
      <c r="F19" s="122">
        <v>3.58</v>
      </c>
      <c r="G19" s="263">
        <v>14</v>
      </c>
      <c r="H19" s="178">
        <f t="shared" si="0"/>
        <v>14</v>
      </c>
      <c r="I19" s="136"/>
    </row>
    <row r="20" spans="1:9" s="8" customFormat="1" ht="15" customHeight="1" x14ac:dyDescent="0.25">
      <c r="A20" s="46">
        <v>15</v>
      </c>
      <c r="B20" s="17" t="s">
        <v>28</v>
      </c>
      <c r="C20" s="197" t="s">
        <v>81</v>
      </c>
      <c r="D20" s="186">
        <v>86</v>
      </c>
      <c r="E20" s="114">
        <v>3.86046511627907</v>
      </c>
      <c r="F20" s="122">
        <v>3.58</v>
      </c>
      <c r="G20" s="263">
        <v>15</v>
      </c>
      <c r="H20" s="178">
        <f t="shared" si="0"/>
        <v>15</v>
      </c>
      <c r="I20" s="136"/>
    </row>
    <row r="21" spans="1:9" s="8" customFormat="1" ht="15" customHeight="1" x14ac:dyDescent="0.25">
      <c r="A21" s="46">
        <v>16</v>
      </c>
      <c r="B21" s="17" t="s">
        <v>1</v>
      </c>
      <c r="C21" s="197" t="s">
        <v>147</v>
      </c>
      <c r="D21" s="186">
        <v>56</v>
      </c>
      <c r="E21" s="25">
        <v>3.8571428571428572</v>
      </c>
      <c r="F21" s="122">
        <v>3.58</v>
      </c>
      <c r="G21" s="263">
        <v>16</v>
      </c>
      <c r="H21" s="178">
        <f t="shared" si="0"/>
        <v>16</v>
      </c>
      <c r="I21" s="136"/>
    </row>
    <row r="22" spans="1:9" s="8" customFormat="1" ht="15" customHeight="1" x14ac:dyDescent="0.25">
      <c r="A22" s="46">
        <v>17</v>
      </c>
      <c r="B22" s="17" t="s">
        <v>48</v>
      </c>
      <c r="C22" s="197" t="s">
        <v>55</v>
      </c>
      <c r="D22" s="186">
        <v>89</v>
      </c>
      <c r="E22" s="25">
        <v>3.8539325842696628</v>
      </c>
      <c r="F22" s="122">
        <v>3.58</v>
      </c>
      <c r="G22" s="263">
        <v>17</v>
      </c>
      <c r="H22" s="178">
        <f t="shared" si="0"/>
        <v>17</v>
      </c>
      <c r="I22" s="136"/>
    </row>
    <row r="23" spans="1:9" s="8" customFormat="1" ht="15" customHeight="1" x14ac:dyDescent="0.25">
      <c r="A23" s="46">
        <v>18</v>
      </c>
      <c r="B23" s="17" t="s">
        <v>24</v>
      </c>
      <c r="C23" s="168" t="s">
        <v>83</v>
      </c>
      <c r="D23" s="186">
        <v>44</v>
      </c>
      <c r="E23" s="25">
        <v>3.8409090909090908</v>
      </c>
      <c r="F23" s="128">
        <v>3.58</v>
      </c>
      <c r="G23" s="263">
        <v>18</v>
      </c>
      <c r="H23" s="178">
        <f t="shared" si="0"/>
        <v>18</v>
      </c>
      <c r="I23" s="136"/>
    </row>
    <row r="24" spans="1:9" s="8" customFormat="1" ht="15" customHeight="1" x14ac:dyDescent="0.25">
      <c r="A24" s="46">
        <v>19</v>
      </c>
      <c r="B24" s="19" t="s">
        <v>1</v>
      </c>
      <c r="C24" s="208" t="s">
        <v>14</v>
      </c>
      <c r="D24" s="186">
        <v>115</v>
      </c>
      <c r="E24" s="25">
        <v>3.8260869565217392</v>
      </c>
      <c r="F24" s="194">
        <v>3.58</v>
      </c>
      <c r="G24" s="263">
        <v>19</v>
      </c>
      <c r="H24" s="178">
        <f t="shared" si="0"/>
        <v>19</v>
      </c>
      <c r="I24" s="136"/>
    </row>
    <row r="25" spans="1:9" s="8" customFormat="1" ht="15" customHeight="1" thickBot="1" x14ac:dyDescent="0.3">
      <c r="A25" s="44">
        <v>20</v>
      </c>
      <c r="B25" s="20" t="s">
        <v>1</v>
      </c>
      <c r="C25" s="209" t="s">
        <v>146</v>
      </c>
      <c r="D25" s="213">
        <v>89</v>
      </c>
      <c r="E25" s="119">
        <v>3.8314606741573032</v>
      </c>
      <c r="F25" s="130">
        <v>3.58</v>
      </c>
      <c r="G25" s="265">
        <v>20</v>
      </c>
      <c r="H25" s="180">
        <f t="shared" si="0"/>
        <v>20</v>
      </c>
      <c r="I25" s="136"/>
    </row>
    <row r="26" spans="1:9" s="8" customFormat="1" ht="15" customHeight="1" x14ac:dyDescent="0.25">
      <c r="A26" s="46">
        <v>21</v>
      </c>
      <c r="B26" s="29" t="s">
        <v>24</v>
      </c>
      <c r="C26" s="251" t="s">
        <v>95</v>
      </c>
      <c r="D26" s="185">
        <v>45</v>
      </c>
      <c r="E26" s="113">
        <v>3.8222222222222224</v>
      </c>
      <c r="F26" s="121">
        <v>3.58</v>
      </c>
      <c r="G26" s="266">
        <v>21</v>
      </c>
      <c r="H26" s="181">
        <f t="shared" si="0"/>
        <v>21</v>
      </c>
      <c r="I26" s="136"/>
    </row>
    <row r="27" spans="1:9" s="8" customFormat="1" ht="15" customHeight="1" x14ac:dyDescent="0.25">
      <c r="A27" s="46">
        <v>22</v>
      </c>
      <c r="B27" s="19" t="s">
        <v>1</v>
      </c>
      <c r="C27" s="207" t="s">
        <v>144</v>
      </c>
      <c r="D27" s="189">
        <v>134</v>
      </c>
      <c r="E27" s="106">
        <v>3.8134328358208953</v>
      </c>
      <c r="F27" s="193">
        <v>3.58</v>
      </c>
      <c r="G27" s="263">
        <v>22</v>
      </c>
      <c r="H27" s="178">
        <f t="shared" si="0"/>
        <v>22</v>
      </c>
      <c r="I27" s="136"/>
    </row>
    <row r="28" spans="1:9" s="8" customFormat="1" ht="15" customHeight="1" x14ac:dyDescent="0.25">
      <c r="A28" s="46">
        <v>23</v>
      </c>
      <c r="B28" s="15" t="s">
        <v>28</v>
      </c>
      <c r="C28" s="210" t="s">
        <v>65</v>
      </c>
      <c r="D28" s="196">
        <v>20</v>
      </c>
      <c r="E28" s="52">
        <v>3.8</v>
      </c>
      <c r="F28" s="131">
        <v>3.58</v>
      </c>
      <c r="G28" s="263">
        <v>23</v>
      </c>
      <c r="H28" s="178">
        <f t="shared" si="0"/>
        <v>23</v>
      </c>
      <c r="I28" s="136"/>
    </row>
    <row r="29" spans="1:9" s="8" customFormat="1" ht="15" customHeight="1" x14ac:dyDescent="0.25">
      <c r="A29" s="46">
        <v>24</v>
      </c>
      <c r="B29" s="17" t="s">
        <v>37</v>
      </c>
      <c r="C29" s="199" t="s">
        <v>46</v>
      </c>
      <c r="D29" s="189">
        <v>34</v>
      </c>
      <c r="E29" s="25">
        <v>3.7941176470588234</v>
      </c>
      <c r="F29" s="126">
        <v>3.58</v>
      </c>
      <c r="G29" s="263">
        <v>24</v>
      </c>
      <c r="H29" s="178">
        <f t="shared" si="0"/>
        <v>24</v>
      </c>
      <c r="I29" s="136"/>
    </row>
    <row r="30" spans="1:9" s="8" customFormat="1" ht="15" customHeight="1" x14ac:dyDescent="0.25">
      <c r="A30" s="46">
        <v>25</v>
      </c>
      <c r="B30" s="17" t="s">
        <v>24</v>
      </c>
      <c r="C30" s="200" t="s">
        <v>137</v>
      </c>
      <c r="D30" s="186">
        <v>54</v>
      </c>
      <c r="E30" s="25">
        <v>3.7777777777777777</v>
      </c>
      <c r="F30" s="124">
        <v>3.58</v>
      </c>
      <c r="G30" s="263">
        <v>25</v>
      </c>
      <c r="H30" s="178">
        <f t="shared" si="0"/>
        <v>25</v>
      </c>
      <c r="I30" s="136"/>
    </row>
    <row r="31" spans="1:9" s="8" customFormat="1" ht="15" customHeight="1" x14ac:dyDescent="0.25">
      <c r="A31" s="46">
        <v>26</v>
      </c>
      <c r="B31" s="17" t="s">
        <v>24</v>
      </c>
      <c r="C31" s="197" t="s">
        <v>26</v>
      </c>
      <c r="D31" s="186">
        <v>102</v>
      </c>
      <c r="E31" s="114">
        <v>3.7745098039215685</v>
      </c>
      <c r="F31" s="122">
        <v>3.58</v>
      </c>
      <c r="G31" s="263">
        <v>26</v>
      </c>
      <c r="H31" s="178">
        <f t="shared" si="0"/>
        <v>26</v>
      </c>
      <c r="I31" s="136"/>
    </row>
    <row r="32" spans="1:9" s="8" customFormat="1" ht="15" customHeight="1" x14ac:dyDescent="0.25">
      <c r="A32" s="46">
        <v>27</v>
      </c>
      <c r="B32" s="19" t="s">
        <v>24</v>
      </c>
      <c r="C32" s="208" t="s">
        <v>82</v>
      </c>
      <c r="D32" s="186">
        <v>50</v>
      </c>
      <c r="E32" s="25">
        <v>3.76</v>
      </c>
      <c r="F32" s="194">
        <v>3.58</v>
      </c>
      <c r="G32" s="263">
        <v>27</v>
      </c>
      <c r="H32" s="178">
        <f t="shared" si="0"/>
        <v>27</v>
      </c>
      <c r="I32" s="136"/>
    </row>
    <row r="33" spans="1:9" s="8" customFormat="1" ht="15" customHeight="1" x14ac:dyDescent="0.25">
      <c r="A33" s="46">
        <v>28</v>
      </c>
      <c r="B33" s="17" t="s">
        <v>37</v>
      </c>
      <c r="C33" s="168" t="s">
        <v>70</v>
      </c>
      <c r="D33" s="186">
        <v>61</v>
      </c>
      <c r="E33" s="25">
        <v>3.737704918032787</v>
      </c>
      <c r="F33" s="128">
        <v>3.58</v>
      </c>
      <c r="G33" s="263">
        <v>28</v>
      </c>
      <c r="H33" s="178">
        <f t="shared" si="0"/>
        <v>28</v>
      </c>
      <c r="I33" s="136"/>
    </row>
    <row r="34" spans="1:9" s="8" customFormat="1" ht="15" customHeight="1" x14ac:dyDescent="0.25">
      <c r="A34" s="46">
        <v>29</v>
      </c>
      <c r="B34" s="17" t="s">
        <v>48</v>
      </c>
      <c r="C34" s="197" t="s">
        <v>56</v>
      </c>
      <c r="D34" s="186">
        <v>90</v>
      </c>
      <c r="E34" s="114">
        <v>3.7333333333333334</v>
      </c>
      <c r="F34" s="122">
        <v>3.58</v>
      </c>
      <c r="G34" s="263">
        <v>29</v>
      </c>
      <c r="H34" s="178">
        <f t="shared" si="0"/>
        <v>29</v>
      </c>
    </row>
    <row r="35" spans="1:9" s="8" customFormat="1" ht="15" customHeight="1" thickBot="1" x14ac:dyDescent="0.3">
      <c r="A35" s="51">
        <v>30</v>
      </c>
      <c r="B35" s="27" t="s">
        <v>37</v>
      </c>
      <c r="C35" s="205" t="s">
        <v>40</v>
      </c>
      <c r="D35" s="211">
        <v>26</v>
      </c>
      <c r="E35" s="119">
        <v>3.7307692307692308</v>
      </c>
      <c r="F35" s="130">
        <v>3.58</v>
      </c>
      <c r="G35" s="264">
        <v>30</v>
      </c>
      <c r="H35" s="179">
        <f t="shared" si="0"/>
        <v>30</v>
      </c>
    </row>
    <row r="36" spans="1:9" s="8" customFormat="1" ht="15" customHeight="1" x14ac:dyDescent="0.25">
      <c r="A36" s="53">
        <v>31</v>
      </c>
      <c r="B36" s="31" t="s">
        <v>24</v>
      </c>
      <c r="C36" s="206" t="s">
        <v>25</v>
      </c>
      <c r="D36" s="189">
        <v>45</v>
      </c>
      <c r="E36" s="106">
        <v>3.7333333333333334</v>
      </c>
      <c r="F36" s="127">
        <v>3.58</v>
      </c>
      <c r="G36" s="262">
        <v>31</v>
      </c>
      <c r="H36" s="177">
        <f t="shared" si="0"/>
        <v>31</v>
      </c>
    </row>
    <row r="37" spans="1:9" s="8" customFormat="1" ht="15" customHeight="1" x14ac:dyDescent="0.25">
      <c r="A37" s="46">
        <v>32</v>
      </c>
      <c r="B37" s="19" t="s">
        <v>57</v>
      </c>
      <c r="C37" s="207" t="s">
        <v>75</v>
      </c>
      <c r="D37" s="189">
        <v>56</v>
      </c>
      <c r="E37" s="106">
        <v>3.6964285714285716</v>
      </c>
      <c r="F37" s="193">
        <v>3.58</v>
      </c>
      <c r="G37" s="263">
        <v>32</v>
      </c>
      <c r="H37" s="178">
        <f t="shared" si="0"/>
        <v>32</v>
      </c>
    </row>
    <row r="38" spans="1:9" s="8" customFormat="1" ht="15" customHeight="1" x14ac:dyDescent="0.25">
      <c r="A38" s="46">
        <v>33</v>
      </c>
      <c r="B38" s="17" t="s">
        <v>37</v>
      </c>
      <c r="C38" s="258" t="s">
        <v>77</v>
      </c>
      <c r="D38" s="186">
        <v>84</v>
      </c>
      <c r="E38" s="115">
        <v>3.7023809523809526</v>
      </c>
      <c r="F38" s="260">
        <v>3.58</v>
      </c>
      <c r="G38" s="263">
        <v>33</v>
      </c>
      <c r="H38" s="178">
        <f t="shared" ref="H38:H69" si="1">SUM(G38:G38)</f>
        <v>33</v>
      </c>
    </row>
    <row r="39" spans="1:9" s="8" customFormat="1" ht="15" customHeight="1" x14ac:dyDescent="0.25">
      <c r="A39" s="46">
        <v>34</v>
      </c>
      <c r="B39" s="17" t="s">
        <v>28</v>
      </c>
      <c r="C39" s="198" t="s">
        <v>34</v>
      </c>
      <c r="D39" s="186">
        <v>61</v>
      </c>
      <c r="E39" s="25">
        <v>3.7049180327868854</v>
      </c>
      <c r="F39" s="187">
        <v>3.58</v>
      </c>
      <c r="G39" s="263">
        <v>34</v>
      </c>
      <c r="H39" s="178">
        <f t="shared" si="1"/>
        <v>34</v>
      </c>
    </row>
    <row r="40" spans="1:9" s="8" customFormat="1" ht="15" customHeight="1" x14ac:dyDescent="0.25">
      <c r="A40" s="46">
        <v>35</v>
      </c>
      <c r="B40" s="19" t="s">
        <v>24</v>
      </c>
      <c r="C40" s="208" t="s">
        <v>140</v>
      </c>
      <c r="D40" s="186">
        <v>79</v>
      </c>
      <c r="E40" s="25">
        <v>3.6962025316455698</v>
      </c>
      <c r="F40" s="194">
        <v>3.58</v>
      </c>
      <c r="G40" s="263">
        <v>35</v>
      </c>
      <c r="H40" s="178">
        <f t="shared" si="1"/>
        <v>35</v>
      </c>
    </row>
    <row r="41" spans="1:9" s="8" customFormat="1" ht="15" customHeight="1" x14ac:dyDescent="0.25">
      <c r="A41" s="46">
        <v>36</v>
      </c>
      <c r="B41" s="19" t="s">
        <v>48</v>
      </c>
      <c r="C41" s="168" t="s">
        <v>53</v>
      </c>
      <c r="D41" s="186">
        <v>68</v>
      </c>
      <c r="E41" s="25">
        <v>3.6911764705882355</v>
      </c>
      <c r="F41" s="128">
        <v>3.58</v>
      </c>
      <c r="G41" s="263">
        <v>36</v>
      </c>
      <c r="H41" s="178">
        <f t="shared" si="1"/>
        <v>36</v>
      </c>
    </row>
    <row r="42" spans="1:9" s="8" customFormat="1" ht="15" customHeight="1" x14ac:dyDescent="0.25">
      <c r="A42" s="46">
        <v>37</v>
      </c>
      <c r="B42" s="17" t="s">
        <v>24</v>
      </c>
      <c r="C42" s="197" t="s">
        <v>138</v>
      </c>
      <c r="D42" s="186">
        <v>48</v>
      </c>
      <c r="E42" s="25">
        <v>3.6666666666666665</v>
      </c>
      <c r="F42" s="122">
        <v>3.58</v>
      </c>
      <c r="G42" s="263">
        <v>37</v>
      </c>
      <c r="H42" s="178">
        <f t="shared" si="1"/>
        <v>37</v>
      </c>
    </row>
    <row r="43" spans="1:9" s="8" customFormat="1" ht="15" customHeight="1" x14ac:dyDescent="0.25">
      <c r="A43" s="46">
        <v>38</v>
      </c>
      <c r="B43" s="17" t="s">
        <v>1</v>
      </c>
      <c r="C43" s="197" t="s">
        <v>18</v>
      </c>
      <c r="D43" s="186">
        <v>50</v>
      </c>
      <c r="E43" s="25">
        <v>3.66</v>
      </c>
      <c r="F43" s="122">
        <v>3.58</v>
      </c>
      <c r="G43" s="263">
        <v>38</v>
      </c>
      <c r="H43" s="178">
        <f t="shared" si="1"/>
        <v>38</v>
      </c>
    </row>
    <row r="44" spans="1:9" s="8" customFormat="1" ht="15" customHeight="1" x14ac:dyDescent="0.25">
      <c r="A44" s="46">
        <v>39</v>
      </c>
      <c r="B44" s="17" t="s">
        <v>48</v>
      </c>
      <c r="C44" s="197" t="s">
        <v>52</v>
      </c>
      <c r="D44" s="186">
        <v>37</v>
      </c>
      <c r="E44" s="25">
        <v>3.6486486486486487</v>
      </c>
      <c r="F44" s="122">
        <v>3.58</v>
      </c>
      <c r="G44" s="263">
        <v>39</v>
      </c>
      <c r="H44" s="178">
        <f t="shared" si="1"/>
        <v>39</v>
      </c>
    </row>
    <row r="45" spans="1:9" s="8" customFormat="1" ht="15" customHeight="1" thickBot="1" x14ac:dyDescent="0.3">
      <c r="A45" s="44">
        <v>40</v>
      </c>
      <c r="B45" s="18" t="s">
        <v>48</v>
      </c>
      <c r="C45" s="203" t="s">
        <v>58</v>
      </c>
      <c r="D45" s="191">
        <v>54</v>
      </c>
      <c r="E45" s="59">
        <v>3.6481481481481484</v>
      </c>
      <c r="F45" s="123">
        <v>3.58</v>
      </c>
      <c r="G45" s="265">
        <v>40</v>
      </c>
      <c r="H45" s="180">
        <f t="shared" si="1"/>
        <v>40</v>
      </c>
    </row>
    <row r="46" spans="1:9" s="8" customFormat="1" ht="15" customHeight="1" x14ac:dyDescent="0.25">
      <c r="A46" s="46">
        <v>41</v>
      </c>
      <c r="B46" s="29" t="s">
        <v>57</v>
      </c>
      <c r="C46" s="199" t="s">
        <v>76</v>
      </c>
      <c r="D46" s="185">
        <v>38</v>
      </c>
      <c r="E46" s="113">
        <v>3.6315789473684212</v>
      </c>
      <c r="F46" s="121">
        <v>3.58</v>
      </c>
      <c r="G46" s="266">
        <v>41</v>
      </c>
      <c r="H46" s="181">
        <f t="shared" si="1"/>
        <v>41</v>
      </c>
    </row>
    <row r="47" spans="1:9" s="8" customFormat="1" ht="15" customHeight="1" x14ac:dyDescent="0.25">
      <c r="A47" s="46">
        <v>42</v>
      </c>
      <c r="B47" s="17" t="s">
        <v>48</v>
      </c>
      <c r="C47" s="201" t="s">
        <v>66</v>
      </c>
      <c r="D47" s="189">
        <v>65</v>
      </c>
      <c r="E47" s="106">
        <v>3.6153846153846154</v>
      </c>
      <c r="F47" s="190">
        <v>3.58</v>
      </c>
      <c r="G47" s="263">
        <v>42</v>
      </c>
      <c r="H47" s="178">
        <f t="shared" si="1"/>
        <v>42</v>
      </c>
    </row>
    <row r="48" spans="1:9" s="8" customFormat="1" ht="15" customHeight="1" x14ac:dyDescent="0.25">
      <c r="A48" s="46">
        <v>43</v>
      </c>
      <c r="B48" s="17" t="s">
        <v>37</v>
      </c>
      <c r="C48" s="204" t="s">
        <v>69</v>
      </c>
      <c r="D48" s="189">
        <v>50</v>
      </c>
      <c r="E48" s="25">
        <v>3.62</v>
      </c>
      <c r="F48" s="127">
        <v>3.58</v>
      </c>
      <c r="G48" s="263">
        <v>43</v>
      </c>
      <c r="H48" s="178">
        <f t="shared" si="1"/>
        <v>43</v>
      </c>
    </row>
    <row r="49" spans="1:8" s="8" customFormat="1" ht="15" customHeight="1" x14ac:dyDescent="0.25">
      <c r="A49" s="46">
        <v>44</v>
      </c>
      <c r="B49" s="19" t="s">
        <v>24</v>
      </c>
      <c r="C49" s="168" t="s">
        <v>141</v>
      </c>
      <c r="D49" s="186">
        <v>82</v>
      </c>
      <c r="E49" s="25">
        <v>3.6219512195121952</v>
      </c>
      <c r="F49" s="128">
        <v>3.58</v>
      </c>
      <c r="G49" s="263">
        <v>44</v>
      </c>
      <c r="H49" s="178">
        <f t="shared" si="1"/>
        <v>44</v>
      </c>
    </row>
    <row r="50" spans="1:8" s="8" customFormat="1" ht="15" customHeight="1" x14ac:dyDescent="0.25">
      <c r="A50" s="46">
        <v>45</v>
      </c>
      <c r="B50" s="17" t="s">
        <v>57</v>
      </c>
      <c r="C50" s="197" t="s">
        <v>73</v>
      </c>
      <c r="D50" s="186">
        <v>41</v>
      </c>
      <c r="E50" s="114">
        <v>3.6097560975609757</v>
      </c>
      <c r="F50" s="122">
        <v>3.58</v>
      </c>
      <c r="G50" s="263">
        <v>45</v>
      </c>
      <c r="H50" s="178">
        <f t="shared" si="1"/>
        <v>45</v>
      </c>
    </row>
    <row r="51" spans="1:8" s="8" customFormat="1" ht="15" customHeight="1" x14ac:dyDescent="0.25">
      <c r="A51" s="46">
        <v>46</v>
      </c>
      <c r="B51" s="19" t="s">
        <v>0</v>
      </c>
      <c r="C51" s="168" t="s">
        <v>150</v>
      </c>
      <c r="D51" s="186">
        <v>148</v>
      </c>
      <c r="E51" s="25">
        <v>3.6081081081081079</v>
      </c>
      <c r="F51" s="128">
        <v>3.58</v>
      </c>
      <c r="G51" s="263">
        <v>46</v>
      </c>
      <c r="H51" s="178">
        <f t="shared" si="1"/>
        <v>46</v>
      </c>
    </row>
    <row r="52" spans="1:8" s="8" customFormat="1" ht="15" customHeight="1" x14ac:dyDescent="0.25">
      <c r="A52" s="46">
        <v>47</v>
      </c>
      <c r="B52" s="17" t="s">
        <v>37</v>
      </c>
      <c r="C52" s="197" t="s">
        <v>38</v>
      </c>
      <c r="D52" s="186">
        <v>10</v>
      </c>
      <c r="E52" s="25">
        <v>3.6</v>
      </c>
      <c r="F52" s="122">
        <v>3.58</v>
      </c>
      <c r="G52" s="263">
        <v>47</v>
      </c>
      <c r="H52" s="178">
        <f t="shared" si="1"/>
        <v>47</v>
      </c>
    </row>
    <row r="53" spans="1:8" s="8" customFormat="1" ht="15" customHeight="1" x14ac:dyDescent="0.25">
      <c r="A53" s="46">
        <v>48</v>
      </c>
      <c r="B53" s="17" t="s">
        <v>24</v>
      </c>
      <c r="C53" s="168" t="s">
        <v>139</v>
      </c>
      <c r="D53" s="186">
        <v>146</v>
      </c>
      <c r="E53" s="117">
        <v>3.6027397260273974</v>
      </c>
      <c r="F53" s="128">
        <v>3.58</v>
      </c>
      <c r="G53" s="263">
        <v>48</v>
      </c>
      <c r="H53" s="178">
        <f t="shared" si="1"/>
        <v>48</v>
      </c>
    </row>
    <row r="54" spans="1:8" s="8" customFormat="1" ht="15" customHeight="1" x14ac:dyDescent="0.25">
      <c r="A54" s="46">
        <v>49</v>
      </c>
      <c r="B54" s="17" t="s">
        <v>1</v>
      </c>
      <c r="C54" s="197" t="s">
        <v>21</v>
      </c>
      <c r="D54" s="186">
        <v>17</v>
      </c>
      <c r="E54" s="114">
        <v>3.5882352941176472</v>
      </c>
      <c r="F54" s="122">
        <v>3.58</v>
      </c>
      <c r="G54" s="263">
        <v>49</v>
      </c>
      <c r="H54" s="178">
        <f t="shared" si="1"/>
        <v>49</v>
      </c>
    </row>
    <row r="55" spans="1:8" s="8" customFormat="1" ht="15" customHeight="1" thickBot="1" x14ac:dyDescent="0.3">
      <c r="A55" s="51">
        <v>50</v>
      </c>
      <c r="B55" s="27" t="s">
        <v>1</v>
      </c>
      <c r="C55" s="202" t="s">
        <v>7</v>
      </c>
      <c r="D55" s="211">
        <v>22</v>
      </c>
      <c r="E55" s="119">
        <v>3.5909090909090908</v>
      </c>
      <c r="F55" s="125">
        <v>3.58</v>
      </c>
      <c r="G55" s="264">
        <v>50</v>
      </c>
      <c r="H55" s="179">
        <f t="shared" si="1"/>
        <v>50</v>
      </c>
    </row>
    <row r="56" spans="1:8" s="8" customFormat="1" ht="15" customHeight="1" x14ac:dyDescent="0.25">
      <c r="A56" s="53">
        <v>51</v>
      </c>
      <c r="B56" s="33" t="s">
        <v>57</v>
      </c>
      <c r="C56" s="206" t="s">
        <v>74</v>
      </c>
      <c r="D56" s="189">
        <v>72</v>
      </c>
      <c r="E56" s="106">
        <v>3.5833333333333335</v>
      </c>
      <c r="F56" s="127">
        <v>3.58</v>
      </c>
      <c r="G56" s="262">
        <v>51</v>
      </c>
      <c r="H56" s="177">
        <f t="shared" si="1"/>
        <v>51</v>
      </c>
    </row>
    <row r="57" spans="1:8" s="8" customFormat="1" ht="15" customHeight="1" x14ac:dyDescent="0.25">
      <c r="A57" s="46">
        <v>52</v>
      </c>
      <c r="B57" s="17" t="s">
        <v>1</v>
      </c>
      <c r="C57" s="199" t="s">
        <v>143</v>
      </c>
      <c r="D57" s="189">
        <v>85</v>
      </c>
      <c r="E57" s="106">
        <v>3.5764705882352943</v>
      </c>
      <c r="F57" s="126">
        <v>3.58</v>
      </c>
      <c r="G57" s="263">
        <v>52</v>
      </c>
      <c r="H57" s="178">
        <f t="shared" si="1"/>
        <v>52</v>
      </c>
    </row>
    <row r="58" spans="1:8" s="8" customFormat="1" ht="15" customHeight="1" x14ac:dyDescent="0.25">
      <c r="A58" s="46">
        <v>53</v>
      </c>
      <c r="B58" s="17" t="s">
        <v>0</v>
      </c>
      <c r="C58" s="168" t="s">
        <v>62</v>
      </c>
      <c r="D58" s="186">
        <v>26</v>
      </c>
      <c r="E58" s="25">
        <v>3.5769230769230771</v>
      </c>
      <c r="F58" s="128">
        <v>3.58</v>
      </c>
      <c r="G58" s="263">
        <v>53</v>
      </c>
      <c r="H58" s="178">
        <f t="shared" si="1"/>
        <v>53</v>
      </c>
    </row>
    <row r="59" spans="1:8" s="8" customFormat="1" ht="15" customHeight="1" x14ac:dyDescent="0.25">
      <c r="A59" s="46">
        <v>54</v>
      </c>
      <c r="B59" s="19" t="s">
        <v>1</v>
      </c>
      <c r="C59" s="168" t="s">
        <v>142</v>
      </c>
      <c r="D59" s="186">
        <v>142</v>
      </c>
      <c r="E59" s="216">
        <v>3.5704225352112675</v>
      </c>
      <c r="F59" s="128">
        <v>3.58</v>
      </c>
      <c r="G59" s="263">
        <v>54</v>
      </c>
      <c r="H59" s="178">
        <f t="shared" si="1"/>
        <v>54</v>
      </c>
    </row>
    <row r="60" spans="1:8" s="8" customFormat="1" ht="15" customHeight="1" x14ac:dyDescent="0.25">
      <c r="A60" s="46">
        <v>55</v>
      </c>
      <c r="B60" s="19" t="s">
        <v>0</v>
      </c>
      <c r="C60" s="168" t="s">
        <v>61</v>
      </c>
      <c r="D60" s="186">
        <v>28</v>
      </c>
      <c r="E60" s="25">
        <v>3.5714285714285716</v>
      </c>
      <c r="F60" s="128">
        <v>3.58</v>
      </c>
      <c r="G60" s="263">
        <v>55</v>
      </c>
      <c r="H60" s="178">
        <f t="shared" si="1"/>
        <v>55</v>
      </c>
    </row>
    <row r="61" spans="1:8" s="8" customFormat="1" ht="15" customHeight="1" x14ac:dyDescent="0.25">
      <c r="A61" s="46">
        <v>56</v>
      </c>
      <c r="B61" s="107" t="s">
        <v>28</v>
      </c>
      <c r="C61" s="218" t="s">
        <v>117</v>
      </c>
      <c r="D61" s="196">
        <v>34</v>
      </c>
      <c r="E61" s="115">
        <v>3.5588235294117645</v>
      </c>
      <c r="F61" s="184">
        <v>3.58</v>
      </c>
      <c r="G61" s="263">
        <v>56</v>
      </c>
      <c r="H61" s="178">
        <f t="shared" si="1"/>
        <v>56</v>
      </c>
    </row>
    <row r="62" spans="1:8" s="8" customFormat="1" ht="15" customHeight="1" x14ac:dyDescent="0.25">
      <c r="A62" s="46">
        <v>57</v>
      </c>
      <c r="B62" s="17" t="s">
        <v>24</v>
      </c>
      <c r="C62" s="198" t="s">
        <v>85</v>
      </c>
      <c r="D62" s="186">
        <v>63</v>
      </c>
      <c r="E62" s="25">
        <v>3.5555555555555554</v>
      </c>
      <c r="F62" s="187">
        <v>3.58</v>
      </c>
      <c r="G62" s="263">
        <v>57</v>
      </c>
      <c r="H62" s="178">
        <f t="shared" si="1"/>
        <v>57</v>
      </c>
    </row>
    <row r="63" spans="1:8" s="8" customFormat="1" ht="15" customHeight="1" x14ac:dyDescent="0.25">
      <c r="A63" s="46">
        <v>58</v>
      </c>
      <c r="B63" s="19" t="s">
        <v>1</v>
      </c>
      <c r="C63" s="168" t="s">
        <v>5</v>
      </c>
      <c r="D63" s="186">
        <v>55</v>
      </c>
      <c r="E63" s="25">
        <v>3.5636363636363635</v>
      </c>
      <c r="F63" s="128">
        <v>3.58</v>
      </c>
      <c r="G63" s="263">
        <v>58</v>
      </c>
      <c r="H63" s="178">
        <f t="shared" si="1"/>
        <v>58</v>
      </c>
    </row>
    <row r="64" spans="1:8" s="8" customFormat="1" ht="15" customHeight="1" x14ac:dyDescent="0.25">
      <c r="A64" s="46">
        <v>59</v>
      </c>
      <c r="B64" s="17" t="s">
        <v>1</v>
      </c>
      <c r="C64" s="168" t="s">
        <v>132</v>
      </c>
      <c r="D64" s="186">
        <v>34</v>
      </c>
      <c r="E64" s="59">
        <v>3.5588235294117645</v>
      </c>
      <c r="F64" s="128">
        <v>3.58</v>
      </c>
      <c r="G64" s="263">
        <v>59</v>
      </c>
      <c r="H64" s="178">
        <f t="shared" si="1"/>
        <v>59</v>
      </c>
    </row>
    <row r="65" spans="1:8" s="8" customFormat="1" ht="15" customHeight="1" thickBot="1" x14ac:dyDescent="0.3">
      <c r="A65" s="44">
        <v>60</v>
      </c>
      <c r="B65" s="18" t="s">
        <v>48</v>
      </c>
      <c r="C65" s="275" t="s">
        <v>91</v>
      </c>
      <c r="D65" s="191">
        <v>49</v>
      </c>
      <c r="E65" s="221">
        <v>3.5510204081632653</v>
      </c>
      <c r="F65" s="274">
        <v>3.58</v>
      </c>
      <c r="G65" s="265">
        <v>60</v>
      </c>
      <c r="H65" s="180">
        <f t="shared" si="1"/>
        <v>60</v>
      </c>
    </row>
    <row r="66" spans="1:8" s="8" customFormat="1" ht="15" customHeight="1" x14ac:dyDescent="0.25">
      <c r="A66" s="46">
        <v>61</v>
      </c>
      <c r="B66" s="29" t="s">
        <v>1</v>
      </c>
      <c r="C66" s="201" t="s">
        <v>19</v>
      </c>
      <c r="D66" s="185">
        <v>71</v>
      </c>
      <c r="E66" s="113">
        <v>3.5492957746478875</v>
      </c>
      <c r="F66" s="183">
        <v>3.58</v>
      </c>
      <c r="G66" s="266">
        <v>61</v>
      </c>
      <c r="H66" s="181">
        <f t="shared" si="1"/>
        <v>61</v>
      </c>
    </row>
    <row r="67" spans="1:8" s="8" customFormat="1" ht="15" customHeight="1" x14ac:dyDescent="0.25">
      <c r="A67" s="46">
        <v>62</v>
      </c>
      <c r="B67" s="17" t="s">
        <v>0</v>
      </c>
      <c r="C67" s="199" t="s">
        <v>88</v>
      </c>
      <c r="D67" s="189">
        <v>33</v>
      </c>
      <c r="E67" s="106">
        <v>3.5454545454545454</v>
      </c>
      <c r="F67" s="126">
        <v>3.58</v>
      </c>
      <c r="G67" s="263">
        <v>62</v>
      </c>
      <c r="H67" s="178">
        <f t="shared" si="1"/>
        <v>62</v>
      </c>
    </row>
    <row r="68" spans="1:8" s="8" customFormat="1" ht="15" customHeight="1" x14ac:dyDescent="0.25">
      <c r="A68" s="46">
        <v>63</v>
      </c>
      <c r="B68" s="17" t="s">
        <v>48</v>
      </c>
      <c r="C68" s="197" t="s">
        <v>51</v>
      </c>
      <c r="D68" s="186">
        <v>47</v>
      </c>
      <c r="E68" s="25">
        <v>3.5319148936170213</v>
      </c>
      <c r="F68" s="122">
        <v>3.58</v>
      </c>
      <c r="G68" s="263">
        <v>63</v>
      </c>
      <c r="H68" s="178">
        <f t="shared" si="1"/>
        <v>63</v>
      </c>
    </row>
    <row r="69" spans="1:8" s="8" customFormat="1" ht="15" customHeight="1" x14ac:dyDescent="0.25">
      <c r="A69" s="46">
        <v>64</v>
      </c>
      <c r="B69" s="19" t="s">
        <v>28</v>
      </c>
      <c r="C69" s="168" t="s">
        <v>27</v>
      </c>
      <c r="D69" s="186">
        <v>40</v>
      </c>
      <c r="E69" s="25">
        <v>3.5249999999999999</v>
      </c>
      <c r="F69" s="128">
        <v>3.58</v>
      </c>
      <c r="G69" s="263">
        <v>64</v>
      </c>
      <c r="H69" s="178">
        <f t="shared" si="1"/>
        <v>64</v>
      </c>
    </row>
    <row r="70" spans="1:8" s="8" customFormat="1" ht="15" customHeight="1" x14ac:dyDescent="0.25">
      <c r="A70" s="46">
        <v>65</v>
      </c>
      <c r="B70" s="17" t="s">
        <v>24</v>
      </c>
      <c r="C70" s="197" t="s">
        <v>23</v>
      </c>
      <c r="D70" s="186">
        <v>45</v>
      </c>
      <c r="E70" s="25">
        <v>3.5333333333333332</v>
      </c>
      <c r="F70" s="122">
        <v>3.58</v>
      </c>
      <c r="G70" s="263">
        <v>65</v>
      </c>
      <c r="H70" s="178">
        <f t="shared" ref="H70:H101" si="2">SUM(G70:G70)</f>
        <v>65</v>
      </c>
    </row>
    <row r="71" spans="1:8" s="8" customFormat="1" ht="15" customHeight="1" x14ac:dyDescent="0.25">
      <c r="A71" s="46">
        <v>66</v>
      </c>
      <c r="B71" s="17" t="s">
        <v>48</v>
      </c>
      <c r="C71" s="197" t="s">
        <v>50</v>
      </c>
      <c r="D71" s="186">
        <v>25</v>
      </c>
      <c r="E71" s="25">
        <v>3.52</v>
      </c>
      <c r="F71" s="122">
        <v>3.58</v>
      </c>
      <c r="G71" s="263">
        <v>66</v>
      </c>
      <c r="H71" s="178">
        <f t="shared" si="2"/>
        <v>66</v>
      </c>
    </row>
    <row r="72" spans="1:8" s="8" customFormat="1" ht="15" customHeight="1" x14ac:dyDescent="0.25">
      <c r="A72" s="46">
        <v>67</v>
      </c>
      <c r="B72" s="19" t="s">
        <v>28</v>
      </c>
      <c r="C72" s="168" t="s">
        <v>80</v>
      </c>
      <c r="D72" s="214">
        <v>35</v>
      </c>
      <c r="E72" s="25">
        <v>3.5142857142857142</v>
      </c>
      <c r="F72" s="128">
        <v>3.58</v>
      </c>
      <c r="G72" s="263">
        <v>67</v>
      </c>
      <c r="H72" s="178">
        <f t="shared" si="2"/>
        <v>67</v>
      </c>
    </row>
    <row r="73" spans="1:8" s="8" customFormat="1" ht="15" customHeight="1" x14ac:dyDescent="0.25">
      <c r="A73" s="46">
        <v>68</v>
      </c>
      <c r="B73" s="19" t="s">
        <v>1</v>
      </c>
      <c r="C73" s="168" t="s">
        <v>9</v>
      </c>
      <c r="D73" s="186">
        <v>37</v>
      </c>
      <c r="E73" s="25">
        <v>3.5135135135135136</v>
      </c>
      <c r="F73" s="128">
        <v>3.58</v>
      </c>
      <c r="G73" s="263">
        <v>68</v>
      </c>
      <c r="H73" s="178">
        <f t="shared" si="2"/>
        <v>68</v>
      </c>
    </row>
    <row r="74" spans="1:8" s="8" customFormat="1" ht="15" customHeight="1" x14ac:dyDescent="0.25">
      <c r="A74" s="46">
        <v>69</v>
      </c>
      <c r="B74" s="17" t="s">
        <v>28</v>
      </c>
      <c r="C74" s="168" t="s">
        <v>35</v>
      </c>
      <c r="D74" s="186">
        <v>26</v>
      </c>
      <c r="E74" s="25">
        <v>3.5</v>
      </c>
      <c r="F74" s="128">
        <v>3.58</v>
      </c>
      <c r="G74" s="263">
        <v>69</v>
      </c>
      <c r="H74" s="178">
        <f t="shared" si="2"/>
        <v>69</v>
      </c>
    </row>
    <row r="75" spans="1:8" s="8" customFormat="1" ht="15" customHeight="1" thickBot="1" x14ac:dyDescent="0.3">
      <c r="A75" s="51">
        <v>70</v>
      </c>
      <c r="B75" s="40" t="s">
        <v>28</v>
      </c>
      <c r="C75" s="205" t="s">
        <v>78</v>
      </c>
      <c r="D75" s="211">
        <v>2</v>
      </c>
      <c r="E75" s="119">
        <v>3.5</v>
      </c>
      <c r="F75" s="130">
        <v>3.58</v>
      </c>
      <c r="G75" s="264">
        <v>70</v>
      </c>
      <c r="H75" s="179">
        <f t="shared" si="2"/>
        <v>70</v>
      </c>
    </row>
    <row r="76" spans="1:8" s="8" customFormat="1" ht="15" customHeight="1" x14ac:dyDescent="0.25">
      <c r="A76" s="53">
        <v>71</v>
      </c>
      <c r="B76" s="41" t="s">
        <v>24</v>
      </c>
      <c r="C76" s="254" t="s">
        <v>93</v>
      </c>
      <c r="D76" s="195">
        <v>60</v>
      </c>
      <c r="E76" s="52">
        <v>3.5</v>
      </c>
      <c r="F76" s="182">
        <v>3.58</v>
      </c>
      <c r="G76" s="262">
        <v>71</v>
      </c>
      <c r="H76" s="177">
        <f t="shared" si="2"/>
        <v>71</v>
      </c>
    </row>
    <row r="77" spans="1:8" s="8" customFormat="1" ht="15" customHeight="1" x14ac:dyDescent="0.25">
      <c r="A77" s="46">
        <v>72</v>
      </c>
      <c r="B77" s="19" t="s">
        <v>1</v>
      </c>
      <c r="C77" s="168" t="s">
        <v>63</v>
      </c>
      <c r="D77" s="186">
        <v>14</v>
      </c>
      <c r="E77" s="25">
        <v>3.5</v>
      </c>
      <c r="F77" s="128">
        <v>3.58</v>
      </c>
      <c r="G77" s="263">
        <v>72</v>
      </c>
      <c r="H77" s="178">
        <f t="shared" si="2"/>
        <v>72</v>
      </c>
    </row>
    <row r="78" spans="1:8" s="8" customFormat="1" ht="15" customHeight="1" x14ac:dyDescent="0.25">
      <c r="A78" s="46">
        <v>73</v>
      </c>
      <c r="B78" s="17" t="s">
        <v>1</v>
      </c>
      <c r="C78" s="199" t="s">
        <v>22</v>
      </c>
      <c r="D78" s="189">
        <v>44</v>
      </c>
      <c r="E78" s="120">
        <v>3.5</v>
      </c>
      <c r="F78" s="126">
        <v>3.58</v>
      </c>
      <c r="G78" s="263">
        <v>73</v>
      </c>
      <c r="H78" s="178">
        <f t="shared" si="2"/>
        <v>73</v>
      </c>
    </row>
    <row r="79" spans="1:8" s="8" customFormat="1" ht="15" customHeight="1" x14ac:dyDescent="0.25">
      <c r="A79" s="46">
        <v>74</v>
      </c>
      <c r="B79" s="17" t="s">
        <v>57</v>
      </c>
      <c r="C79" s="197" t="s">
        <v>134</v>
      </c>
      <c r="D79" s="186">
        <v>35</v>
      </c>
      <c r="E79" s="25">
        <v>3.4857142857142858</v>
      </c>
      <c r="F79" s="122">
        <v>3.58</v>
      </c>
      <c r="G79" s="263">
        <v>74</v>
      </c>
      <c r="H79" s="178">
        <f t="shared" si="2"/>
        <v>74</v>
      </c>
    </row>
    <row r="80" spans="1:8" s="8" customFormat="1" ht="15" customHeight="1" x14ac:dyDescent="0.25">
      <c r="A80" s="46">
        <v>75</v>
      </c>
      <c r="B80" s="17" t="s">
        <v>24</v>
      </c>
      <c r="C80" s="168" t="s">
        <v>84</v>
      </c>
      <c r="D80" s="186">
        <v>43</v>
      </c>
      <c r="E80" s="25">
        <v>3.4883720930232558</v>
      </c>
      <c r="F80" s="128">
        <v>3.58</v>
      </c>
      <c r="G80" s="263">
        <v>75</v>
      </c>
      <c r="H80" s="178">
        <f t="shared" si="2"/>
        <v>75</v>
      </c>
    </row>
    <row r="81" spans="1:8" s="8" customFormat="1" ht="15" customHeight="1" x14ac:dyDescent="0.25">
      <c r="A81" s="46">
        <v>76</v>
      </c>
      <c r="B81" s="19" t="s">
        <v>1</v>
      </c>
      <c r="C81" s="168" t="s">
        <v>15</v>
      </c>
      <c r="D81" s="186">
        <v>51</v>
      </c>
      <c r="E81" s="25">
        <v>3.4901960784313726</v>
      </c>
      <c r="F81" s="128">
        <v>3.58</v>
      </c>
      <c r="G81" s="263">
        <v>76</v>
      </c>
      <c r="H81" s="178">
        <f t="shared" si="2"/>
        <v>76</v>
      </c>
    </row>
    <row r="82" spans="1:8" s="8" customFormat="1" ht="15" customHeight="1" x14ac:dyDescent="0.25">
      <c r="A82" s="46">
        <v>77</v>
      </c>
      <c r="B82" s="19" t="s">
        <v>1</v>
      </c>
      <c r="C82" s="168" t="s">
        <v>11</v>
      </c>
      <c r="D82" s="186">
        <v>64</v>
      </c>
      <c r="E82" s="59">
        <v>3.46875</v>
      </c>
      <c r="F82" s="128">
        <v>3.58</v>
      </c>
      <c r="G82" s="263">
        <v>77</v>
      </c>
      <c r="H82" s="178">
        <f t="shared" si="2"/>
        <v>77</v>
      </c>
    </row>
    <row r="83" spans="1:8" s="8" customFormat="1" ht="15" customHeight="1" x14ac:dyDescent="0.25">
      <c r="A83" s="46">
        <v>78</v>
      </c>
      <c r="B83" s="17" t="s">
        <v>1</v>
      </c>
      <c r="C83" s="199" t="s">
        <v>16</v>
      </c>
      <c r="D83" s="189">
        <v>84</v>
      </c>
      <c r="E83" s="114">
        <v>3.4642857142857144</v>
      </c>
      <c r="F83" s="126">
        <v>3.58</v>
      </c>
      <c r="G83" s="263">
        <v>78</v>
      </c>
      <c r="H83" s="178">
        <f t="shared" si="2"/>
        <v>78</v>
      </c>
    </row>
    <row r="84" spans="1:8" s="8" customFormat="1" ht="15" customHeight="1" x14ac:dyDescent="0.25">
      <c r="A84" s="46">
        <v>79</v>
      </c>
      <c r="B84" s="17" t="s">
        <v>37</v>
      </c>
      <c r="C84" s="197" t="s">
        <v>36</v>
      </c>
      <c r="D84" s="186">
        <v>66</v>
      </c>
      <c r="E84" s="114">
        <v>3.4545454545454546</v>
      </c>
      <c r="F84" s="122">
        <v>3.58</v>
      </c>
      <c r="G84" s="263">
        <v>79</v>
      </c>
      <c r="H84" s="178">
        <f t="shared" si="2"/>
        <v>79</v>
      </c>
    </row>
    <row r="85" spans="1:8" s="8" customFormat="1" ht="15" customHeight="1" thickBot="1" x14ac:dyDescent="0.3">
      <c r="A85" s="44">
        <v>80</v>
      </c>
      <c r="B85" s="18" t="s">
        <v>37</v>
      </c>
      <c r="C85" s="203" t="s">
        <v>44</v>
      </c>
      <c r="D85" s="191">
        <v>49</v>
      </c>
      <c r="E85" s="175">
        <v>3.4489795918367347</v>
      </c>
      <c r="F85" s="123">
        <v>3.58</v>
      </c>
      <c r="G85" s="265">
        <v>80</v>
      </c>
      <c r="H85" s="180">
        <f t="shared" si="2"/>
        <v>80</v>
      </c>
    </row>
    <row r="86" spans="1:8" s="8" customFormat="1" ht="15" customHeight="1" x14ac:dyDescent="0.25">
      <c r="A86" s="46">
        <v>81</v>
      </c>
      <c r="B86" s="29" t="s">
        <v>57</v>
      </c>
      <c r="C86" s="201" t="s">
        <v>127</v>
      </c>
      <c r="D86" s="185">
        <v>47</v>
      </c>
      <c r="E86" s="113">
        <v>3.4042553191489362</v>
      </c>
      <c r="F86" s="183">
        <v>3.58</v>
      </c>
      <c r="G86" s="266">
        <v>81</v>
      </c>
      <c r="H86" s="181">
        <f t="shared" si="2"/>
        <v>81</v>
      </c>
    </row>
    <row r="87" spans="1:8" s="8" customFormat="1" ht="15" customHeight="1" x14ac:dyDescent="0.25">
      <c r="A87" s="46">
        <v>82</v>
      </c>
      <c r="B87" s="17" t="s">
        <v>1</v>
      </c>
      <c r="C87" s="197" t="s">
        <v>8</v>
      </c>
      <c r="D87" s="186">
        <v>62</v>
      </c>
      <c r="E87" s="114">
        <v>3.403225806451613</v>
      </c>
      <c r="F87" s="122">
        <v>3.58</v>
      </c>
      <c r="G87" s="263">
        <v>82</v>
      </c>
      <c r="H87" s="178">
        <f t="shared" si="2"/>
        <v>82</v>
      </c>
    </row>
    <row r="88" spans="1:8" s="8" customFormat="1" ht="15" customHeight="1" x14ac:dyDescent="0.25">
      <c r="A88" s="46">
        <v>83</v>
      </c>
      <c r="B88" s="17" t="s">
        <v>1</v>
      </c>
      <c r="C88" s="267" t="s">
        <v>6</v>
      </c>
      <c r="D88" s="189">
        <v>34</v>
      </c>
      <c r="E88" s="120">
        <v>3.3823529411764706</v>
      </c>
      <c r="F88" s="268">
        <v>3.58</v>
      </c>
      <c r="G88" s="263">
        <v>83</v>
      </c>
      <c r="H88" s="178">
        <f t="shared" si="2"/>
        <v>83</v>
      </c>
    </row>
    <row r="89" spans="1:8" s="8" customFormat="1" ht="15" customHeight="1" x14ac:dyDescent="0.25">
      <c r="A89" s="46">
        <v>84</v>
      </c>
      <c r="B89" s="17" t="s">
        <v>0</v>
      </c>
      <c r="C89" s="197" t="s">
        <v>131</v>
      </c>
      <c r="D89" s="186">
        <v>42</v>
      </c>
      <c r="E89" s="25">
        <v>3.3809523809523809</v>
      </c>
      <c r="F89" s="122">
        <v>3.58</v>
      </c>
      <c r="G89" s="263">
        <v>84</v>
      </c>
      <c r="H89" s="178">
        <f t="shared" si="2"/>
        <v>84</v>
      </c>
    </row>
    <row r="90" spans="1:8" s="8" customFormat="1" ht="15" customHeight="1" x14ac:dyDescent="0.25">
      <c r="A90" s="46">
        <v>85</v>
      </c>
      <c r="B90" s="17" t="s">
        <v>48</v>
      </c>
      <c r="C90" s="168" t="s">
        <v>47</v>
      </c>
      <c r="D90" s="191">
        <v>38</v>
      </c>
      <c r="E90" s="59">
        <v>3.3684210526315788</v>
      </c>
      <c r="F90" s="128">
        <v>3.58</v>
      </c>
      <c r="G90" s="263">
        <v>85</v>
      </c>
      <c r="H90" s="178">
        <f t="shared" si="2"/>
        <v>85</v>
      </c>
    </row>
    <row r="91" spans="1:8" s="8" customFormat="1" ht="15" customHeight="1" x14ac:dyDescent="0.25">
      <c r="A91" s="46">
        <v>86</v>
      </c>
      <c r="B91" s="19" t="s">
        <v>37</v>
      </c>
      <c r="C91" s="205" t="s">
        <v>45</v>
      </c>
      <c r="D91" s="186">
        <v>52</v>
      </c>
      <c r="E91" s="25">
        <v>3.3653846153846154</v>
      </c>
      <c r="F91" s="129">
        <v>3.58</v>
      </c>
      <c r="G91" s="263">
        <v>86</v>
      </c>
      <c r="H91" s="178">
        <f t="shared" si="2"/>
        <v>86</v>
      </c>
    </row>
    <row r="92" spans="1:8" s="8" customFormat="1" ht="15" customHeight="1" x14ac:dyDescent="0.25">
      <c r="A92" s="46">
        <v>87</v>
      </c>
      <c r="B92" s="17" t="s">
        <v>37</v>
      </c>
      <c r="C92" s="200" t="s">
        <v>41</v>
      </c>
      <c r="D92" s="186">
        <v>22</v>
      </c>
      <c r="E92" s="114">
        <v>3.3636363636363638</v>
      </c>
      <c r="F92" s="124">
        <v>3.58</v>
      </c>
      <c r="G92" s="263">
        <v>87</v>
      </c>
      <c r="H92" s="178">
        <f t="shared" si="2"/>
        <v>87</v>
      </c>
    </row>
    <row r="93" spans="1:8" s="8" customFormat="1" ht="15" customHeight="1" x14ac:dyDescent="0.25">
      <c r="A93" s="46">
        <v>88</v>
      </c>
      <c r="B93" s="17" t="s">
        <v>28</v>
      </c>
      <c r="C93" s="197" t="s">
        <v>30</v>
      </c>
      <c r="D93" s="186">
        <v>44</v>
      </c>
      <c r="E93" s="25">
        <v>3.3409090909090908</v>
      </c>
      <c r="F93" s="122">
        <v>3.58</v>
      </c>
      <c r="G93" s="263">
        <v>88</v>
      </c>
      <c r="H93" s="178">
        <f t="shared" si="2"/>
        <v>88</v>
      </c>
    </row>
    <row r="94" spans="1:8" s="8" customFormat="1" ht="15" customHeight="1" x14ac:dyDescent="0.25">
      <c r="A94" s="46">
        <v>89</v>
      </c>
      <c r="B94" s="17" t="s">
        <v>1</v>
      </c>
      <c r="C94" s="197" t="s">
        <v>12</v>
      </c>
      <c r="D94" s="186">
        <v>108</v>
      </c>
      <c r="E94" s="25">
        <v>3.3425925925925926</v>
      </c>
      <c r="F94" s="122">
        <v>3.58</v>
      </c>
      <c r="G94" s="263">
        <v>89</v>
      </c>
      <c r="H94" s="178">
        <f t="shared" si="2"/>
        <v>89</v>
      </c>
    </row>
    <row r="95" spans="1:8" s="8" customFormat="1" ht="15" customHeight="1" thickBot="1" x14ac:dyDescent="0.3">
      <c r="A95" s="51">
        <v>90</v>
      </c>
      <c r="B95" s="47" t="s">
        <v>37</v>
      </c>
      <c r="C95" s="252" t="s">
        <v>68</v>
      </c>
      <c r="D95" s="395">
        <v>24</v>
      </c>
      <c r="E95" s="398">
        <v>3.3333333333333335</v>
      </c>
      <c r="F95" s="256">
        <v>3.58</v>
      </c>
      <c r="G95" s="264">
        <v>90</v>
      </c>
      <c r="H95" s="179">
        <f t="shared" si="2"/>
        <v>90</v>
      </c>
    </row>
    <row r="96" spans="1:8" s="8" customFormat="1" ht="15" customHeight="1" x14ac:dyDescent="0.25">
      <c r="A96" s="53">
        <v>91</v>
      </c>
      <c r="B96" s="41" t="s">
        <v>28</v>
      </c>
      <c r="C96" s="254" t="s">
        <v>79</v>
      </c>
      <c r="D96" s="195">
        <v>18</v>
      </c>
      <c r="E96" s="52">
        <v>3.3333333333333335</v>
      </c>
      <c r="F96" s="182">
        <v>3.58</v>
      </c>
      <c r="G96" s="262">
        <v>91</v>
      </c>
      <c r="H96" s="177">
        <f t="shared" si="2"/>
        <v>91</v>
      </c>
    </row>
    <row r="97" spans="1:8" s="8" customFormat="1" ht="15" customHeight="1" x14ac:dyDescent="0.25">
      <c r="A97" s="46">
        <v>92</v>
      </c>
      <c r="B97" s="17" t="s">
        <v>37</v>
      </c>
      <c r="C97" s="168" t="s">
        <v>43</v>
      </c>
      <c r="D97" s="396">
        <v>25</v>
      </c>
      <c r="E97" s="397">
        <v>3.32</v>
      </c>
      <c r="F97" s="128">
        <v>3.58</v>
      </c>
      <c r="G97" s="263">
        <v>92</v>
      </c>
      <c r="H97" s="178">
        <f t="shared" si="2"/>
        <v>92</v>
      </c>
    </row>
    <row r="98" spans="1:8" s="8" customFormat="1" ht="15" customHeight="1" x14ac:dyDescent="0.25">
      <c r="A98" s="46">
        <v>93</v>
      </c>
      <c r="B98" s="17" t="s">
        <v>1</v>
      </c>
      <c r="C98" s="204" t="s">
        <v>145</v>
      </c>
      <c r="D98" s="186">
        <v>168</v>
      </c>
      <c r="E98" s="25">
        <v>3.3095238095238093</v>
      </c>
      <c r="F98" s="127">
        <v>3.58</v>
      </c>
      <c r="G98" s="263">
        <v>93</v>
      </c>
      <c r="H98" s="178">
        <f t="shared" si="2"/>
        <v>93</v>
      </c>
    </row>
    <row r="99" spans="1:8" s="8" customFormat="1" ht="15" customHeight="1" x14ac:dyDescent="0.25">
      <c r="A99" s="46">
        <v>94</v>
      </c>
      <c r="B99" s="17" t="s">
        <v>48</v>
      </c>
      <c r="C99" s="200" t="s">
        <v>49</v>
      </c>
      <c r="D99" s="186">
        <v>41</v>
      </c>
      <c r="E99" s="25">
        <v>3.2926829268292681</v>
      </c>
      <c r="F99" s="124">
        <v>3.58</v>
      </c>
      <c r="G99" s="263">
        <v>94</v>
      </c>
      <c r="H99" s="178">
        <f t="shared" si="2"/>
        <v>94</v>
      </c>
    </row>
    <row r="100" spans="1:8" s="8" customFormat="1" ht="15" customHeight="1" x14ac:dyDescent="0.25">
      <c r="A100" s="46">
        <v>95</v>
      </c>
      <c r="B100" s="19" t="s">
        <v>1</v>
      </c>
      <c r="C100" s="168" t="s">
        <v>17</v>
      </c>
      <c r="D100" s="186">
        <v>56</v>
      </c>
      <c r="E100" s="25">
        <v>3.2857142857142856</v>
      </c>
      <c r="F100" s="128">
        <v>3.58</v>
      </c>
      <c r="G100" s="263">
        <v>95</v>
      </c>
      <c r="H100" s="178">
        <f t="shared" si="2"/>
        <v>95</v>
      </c>
    </row>
    <row r="101" spans="1:8" s="8" customFormat="1" ht="15" customHeight="1" x14ac:dyDescent="0.25">
      <c r="A101" s="46">
        <v>96</v>
      </c>
      <c r="B101" s="19" t="s">
        <v>37</v>
      </c>
      <c r="C101" s="168" t="s">
        <v>42</v>
      </c>
      <c r="D101" s="186">
        <v>53</v>
      </c>
      <c r="E101" s="25">
        <v>3.2830188679245285</v>
      </c>
      <c r="F101" s="128">
        <v>3.58</v>
      </c>
      <c r="G101" s="263">
        <v>96</v>
      </c>
      <c r="H101" s="178">
        <f t="shared" si="2"/>
        <v>96</v>
      </c>
    </row>
    <row r="102" spans="1:8" s="8" customFormat="1" ht="15" customHeight="1" x14ac:dyDescent="0.25">
      <c r="A102" s="46">
        <v>97</v>
      </c>
      <c r="B102" s="19" t="s">
        <v>37</v>
      </c>
      <c r="C102" s="168" t="s">
        <v>67</v>
      </c>
      <c r="D102" s="186">
        <v>48</v>
      </c>
      <c r="E102" s="25">
        <v>3.2708333333333335</v>
      </c>
      <c r="F102" s="128">
        <v>3.58</v>
      </c>
      <c r="G102" s="263">
        <v>97</v>
      </c>
      <c r="H102" s="178">
        <f t="shared" ref="H102:H113" si="3">SUM(G102:G102)</f>
        <v>97</v>
      </c>
    </row>
    <row r="103" spans="1:8" s="8" customFormat="1" ht="15" customHeight="1" x14ac:dyDescent="0.25">
      <c r="A103" s="46">
        <v>98</v>
      </c>
      <c r="B103" s="19" t="s">
        <v>28</v>
      </c>
      <c r="C103" s="168" t="s">
        <v>31</v>
      </c>
      <c r="D103" s="186">
        <v>45</v>
      </c>
      <c r="E103" s="25">
        <v>3.2444444444444445</v>
      </c>
      <c r="F103" s="128">
        <v>3.58</v>
      </c>
      <c r="G103" s="263">
        <v>98</v>
      </c>
      <c r="H103" s="178">
        <f t="shared" si="3"/>
        <v>98</v>
      </c>
    </row>
    <row r="104" spans="1:8" s="8" customFormat="1" ht="15" customHeight="1" x14ac:dyDescent="0.25">
      <c r="A104" s="46">
        <v>99</v>
      </c>
      <c r="B104" s="17" t="s">
        <v>28</v>
      </c>
      <c r="C104" s="197" t="s">
        <v>29</v>
      </c>
      <c r="D104" s="186">
        <v>45</v>
      </c>
      <c r="E104" s="25">
        <v>3.2</v>
      </c>
      <c r="F104" s="122">
        <v>3.58</v>
      </c>
      <c r="G104" s="263">
        <v>99</v>
      </c>
      <c r="H104" s="178">
        <f t="shared" si="3"/>
        <v>99</v>
      </c>
    </row>
    <row r="105" spans="1:8" s="8" customFormat="1" ht="15" customHeight="1" thickBot="1" x14ac:dyDescent="0.3">
      <c r="A105" s="44">
        <v>100</v>
      </c>
      <c r="B105" s="16" t="s">
        <v>1</v>
      </c>
      <c r="C105" s="253" t="s">
        <v>10</v>
      </c>
      <c r="D105" s="255">
        <v>82</v>
      </c>
      <c r="E105" s="59">
        <v>3.1707317073170733</v>
      </c>
      <c r="F105" s="176">
        <v>3.58</v>
      </c>
      <c r="G105" s="265">
        <v>100</v>
      </c>
      <c r="H105" s="180">
        <f t="shared" si="3"/>
        <v>100</v>
      </c>
    </row>
    <row r="106" spans="1:8" s="8" customFormat="1" ht="15" customHeight="1" x14ac:dyDescent="0.25">
      <c r="A106" s="53">
        <v>101</v>
      </c>
      <c r="B106" s="31" t="s">
        <v>37</v>
      </c>
      <c r="C106" s="401" t="s">
        <v>39</v>
      </c>
      <c r="D106" s="185">
        <v>23</v>
      </c>
      <c r="E106" s="113">
        <v>3.1304347826086958</v>
      </c>
      <c r="F106" s="183">
        <v>3.58</v>
      </c>
      <c r="G106" s="262">
        <v>101</v>
      </c>
      <c r="H106" s="177">
        <f t="shared" si="3"/>
        <v>101</v>
      </c>
    </row>
    <row r="107" spans="1:8" s="8" customFormat="1" ht="15" customHeight="1" x14ac:dyDescent="0.25">
      <c r="A107" s="46">
        <v>102</v>
      </c>
      <c r="B107" s="17" t="s">
        <v>1</v>
      </c>
      <c r="C107" s="168" t="s">
        <v>2</v>
      </c>
      <c r="D107" s="189">
        <v>30</v>
      </c>
      <c r="E107" s="106">
        <v>3.1333333333333333</v>
      </c>
      <c r="F107" s="128">
        <v>3.58</v>
      </c>
      <c r="G107" s="263">
        <v>102</v>
      </c>
      <c r="H107" s="178">
        <f t="shared" si="3"/>
        <v>102</v>
      </c>
    </row>
    <row r="108" spans="1:8" s="8" customFormat="1" ht="15" customHeight="1" x14ac:dyDescent="0.25">
      <c r="A108" s="46">
        <v>103</v>
      </c>
      <c r="B108" s="17" t="s">
        <v>28</v>
      </c>
      <c r="C108" s="219" t="s">
        <v>64</v>
      </c>
      <c r="D108" s="186">
        <v>34</v>
      </c>
      <c r="E108" s="25">
        <v>3.0882352941176472</v>
      </c>
      <c r="F108" s="182">
        <v>3.58</v>
      </c>
      <c r="G108" s="263">
        <v>103</v>
      </c>
      <c r="H108" s="178">
        <f t="shared" si="3"/>
        <v>103</v>
      </c>
    </row>
    <row r="109" spans="1:8" s="8" customFormat="1" ht="15" customHeight="1" x14ac:dyDescent="0.25">
      <c r="A109" s="46">
        <v>104</v>
      </c>
      <c r="B109" s="19" t="s">
        <v>1</v>
      </c>
      <c r="C109" s="168" t="s">
        <v>148</v>
      </c>
      <c r="D109" s="186">
        <v>85</v>
      </c>
      <c r="E109" s="25">
        <v>3.0823529411764707</v>
      </c>
      <c r="F109" s="128">
        <v>3.58</v>
      </c>
      <c r="G109" s="263">
        <v>104</v>
      </c>
      <c r="H109" s="178">
        <f t="shared" si="3"/>
        <v>104</v>
      </c>
    </row>
    <row r="110" spans="1:8" s="8" customFormat="1" ht="15" customHeight="1" x14ac:dyDescent="0.25">
      <c r="A110" s="46">
        <v>105</v>
      </c>
      <c r="B110" s="17" t="s">
        <v>1</v>
      </c>
      <c r="C110" s="200" t="s">
        <v>20</v>
      </c>
      <c r="D110" s="186">
        <v>42</v>
      </c>
      <c r="E110" s="59">
        <v>3.0476190476190474</v>
      </c>
      <c r="F110" s="124">
        <v>3.58</v>
      </c>
      <c r="G110" s="263">
        <v>105</v>
      </c>
      <c r="H110" s="178">
        <f t="shared" si="3"/>
        <v>105</v>
      </c>
    </row>
    <row r="111" spans="1:8" s="8" customFormat="1" ht="15" customHeight="1" x14ac:dyDescent="0.25">
      <c r="A111" s="46">
        <v>106</v>
      </c>
      <c r="B111" s="17" t="s">
        <v>1</v>
      </c>
      <c r="C111" s="197" t="s">
        <v>13</v>
      </c>
      <c r="D111" s="189">
        <v>59</v>
      </c>
      <c r="E111" s="25">
        <v>3.0169491525423728</v>
      </c>
      <c r="F111" s="122">
        <v>3.58</v>
      </c>
      <c r="G111" s="263">
        <v>106</v>
      </c>
      <c r="H111" s="178">
        <f t="shared" si="3"/>
        <v>106</v>
      </c>
    </row>
    <row r="112" spans="1:8" s="8" customFormat="1" ht="15" customHeight="1" x14ac:dyDescent="0.25">
      <c r="A112" s="46">
        <v>107</v>
      </c>
      <c r="B112" s="19" t="s">
        <v>1</v>
      </c>
      <c r="C112" s="212" t="s">
        <v>3</v>
      </c>
      <c r="D112" s="189">
        <v>66</v>
      </c>
      <c r="E112" s="215">
        <v>3.0151515151515151</v>
      </c>
      <c r="F112" s="127">
        <v>3.58</v>
      </c>
      <c r="G112" s="263">
        <v>107</v>
      </c>
      <c r="H112" s="178">
        <f t="shared" si="3"/>
        <v>107</v>
      </c>
    </row>
    <row r="113" spans="1:8" s="8" customFormat="1" ht="15" customHeight="1" thickBot="1" x14ac:dyDescent="0.3">
      <c r="A113" s="378">
        <v>108</v>
      </c>
      <c r="B113" s="18" t="s">
        <v>1</v>
      </c>
      <c r="C113" s="402" t="s">
        <v>4</v>
      </c>
      <c r="D113" s="188">
        <v>65</v>
      </c>
      <c r="E113" s="403">
        <v>2.7076923076923078</v>
      </c>
      <c r="F113" s="404">
        <v>3.58</v>
      </c>
      <c r="G113" s="265">
        <v>108</v>
      </c>
      <c r="H113" s="180">
        <f t="shared" si="3"/>
        <v>108</v>
      </c>
    </row>
    <row r="114" spans="1:8" x14ac:dyDescent="0.25">
      <c r="C114" s="48" t="s">
        <v>89</v>
      </c>
      <c r="D114" s="48"/>
      <c r="E114" s="132">
        <f>AVERAGE(E6:E113)</f>
        <v>3.5681053529854831</v>
      </c>
      <c r="F114" s="48"/>
    </row>
    <row r="115" spans="1:8" x14ac:dyDescent="0.25">
      <c r="C115" s="49" t="s">
        <v>111</v>
      </c>
      <c r="D115" s="49"/>
      <c r="E115" s="49">
        <v>3.58</v>
      </c>
      <c r="F115" s="49"/>
    </row>
  </sheetData>
  <mergeCells count="5">
    <mergeCell ref="H4:H5"/>
    <mergeCell ref="A4:A5"/>
    <mergeCell ref="B4:B5"/>
    <mergeCell ref="C4:C5"/>
    <mergeCell ref="D4:F4"/>
  </mergeCells>
  <conditionalFormatting sqref="E6:E115">
    <cfRule type="cellIs" dxfId="19" priority="1" stopIfTrue="1" operator="equal">
      <formula>$E$114</formula>
    </cfRule>
    <cfRule type="cellIs" dxfId="18" priority="2" stopIfTrue="1" operator="lessThan">
      <formula>3.5</formula>
    </cfRule>
    <cfRule type="cellIs" dxfId="17" priority="4" stopIfTrue="1" operator="between">
      <formula>3.5</formula>
      <formula>$E$114</formula>
    </cfRule>
    <cfRule type="cellIs" dxfId="16" priority="5" stopIfTrue="1" operator="between">
      <formula>4.5</formula>
      <formula>$E$114</formula>
    </cfRule>
    <cfRule type="cellIs" dxfId="15" priority="6" stopIfTrue="1" operator="greaterThanOrEqual">
      <formula>4.5</formula>
    </cfRule>
  </conditionalFormatting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9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5" sqref="C5"/>
    </sheetView>
  </sheetViews>
  <sheetFormatPr defaultColWidth="8.85546875" defaultRowHeight="15" x14ac:dyDescent="0.25"/>
  <cols>
    <col min="1" max="1" width="5.7109375" style="5" customWidth="1"/>
    <col min="2" max="2" width="18.7109375" style="5" customWidth="1"/>
    <col min="3" max="3" width="31.7109375" style="5" customWidth="1"/>
    <col min="4" max="4" width="7.7109375" style="6" customWidth="1"/>
    <col min="5" max="5" width="8.7109375" style="6" customWidth="1"/>
    <col min="6" max="6" width="7.7109375" style="5" customWidth="1"/>
    <col min="7" max="16384" width="8.85546875" style="5"/>
  </cols>
  <sheetData>
    <row r="1" spans="1:8" s="1" customFormat="1" ht="15" customHeight="1" x14ac:dyDescent="0.25">
      <c r="C1" s="9"/>
      <c r="D1" s="68"/>
      <c r="E1" s="2"/>
      <c r="G1" s="94"/>
      <c r="H1" s="36" t="s">
        <v>104</v>
      </c>
    </row>
    <row r="2" spans="1:8" s="1" customFormat="1" ht="15" customHeight="1" x14ac:dyDescent="0.25">
      <c r="C2" s="99" t="s">
        <v>96</v>
      </c>
      <c r="D2" s="99"/>
      <c r="E2" s="96">
        <v>2022</v>
      </c>
      <c r="G2" s="92"/>
      <c r="H2" s="36" t="s">
        <v>105</v>
      </c>
    </row>
    <row r="3" spans="1:8" s="1" customFormat="1" ht="15" customHeight="1" x14ac:dyDescent="0.25">
      <c r="C3" s="11"/>
      <c r="D3" s="69"/>
      <c r="E3" s="7"/>
      <c r="G3" s="93"/>
      <c r="H3" s="36" t="s">
        <v>106</v>
      </c>
    </row>
    <row r="4" spans="1:8" s="1" customFormat="1" ht="15" customHeight="1" thickBot="1" x14ac:dyDescent="0.3">
      <c r="G4" s="37"/>
      <c r="H4" s="36" t="s">
        <v>107</v>
      </c>
    </row>
    <row r="5" spans="1:8" s="3" customFormat="1" ht="30" customHeight="1" thickBot="1" x14ac:dyDescent="0.25">
      <c r="A5" s="71" t="s">
        <v>60</v>
      </c>
      <c r="B5" s="72" t="s">
        <v>59</v>
      </c>
      <c r="C5" s="72" t="s">
        <v>94</v>
      </c>
      <c r="D5" s="73" t="s">
        <v>98</v>
      </c>
      <c r="E5" s="74" t="s">
        <v>100</v>
      </c>
    </row>
    <row r="6" spans="1:8" s="3" customFormat="1" ht="15" customHeight="1" thickBot="1" x14ac:dyDescent="0.25">
      <c r="A6" s="71"/>
      <c r="B6" s="72"/>
      <c r="C6" s="75" t="s">
        <v>119</v>
      </c>
      <c r="D6" s="91">
        <f>SUM(D7:D114)</f>
        <v>5995</v>
      </c>
      <c r="E6" s="101">
        <f>AVERAGE(E7:E114)</f>
        <v>3.5681053529854831</v>
      </c>
    </row>
    <row r="7" spans="1:8" s="3" customFormat="1" ht="15" customHeight="1" x14ac:dyDescent="0.25">
      <c r="A7" s="50">
        <v>1</v>
      </c>
      <c r="B7" s="31" t="s">
        <v>0</v>
      </c>
      <c r="C7" s="32" t="s">
        <v>87</v>
      </c>
      <c r="D7" s="85">
        <v>48</v>
      </c>
      <c r="E7" s="86">
        <v>4.083333333333333</v>
      </c>
    </row>
    <row r="8" spans="1:8" s="4" customFormat="1" ht="15" customHeight="1" x14ac:dyDescent="0.25">
      <c r="A8" s="45">
        <v>2</v>
      </c>
      <c r="B8" s="17" t="s">
        <v>0</v>
      </c>
      <c r="C8" s="12" t="s">
        <v>86</v>
      </c>
      <c r="D8" s="83">
        <v>28</v>
      </c>
      <c r="E8" s="84">
        <v>4.0714285714285712</v>
      </c>
    </row>
    <row r="9" spans="1:8" s="4" customFormat="1" ht="15" customHeight="1" x14ac:dyDescent="0.25">
      <c r="A9" s="46">
        <v>3</v>
      </c>
      <c r="B9" s="17" t="s">
        <v>57</v>
      </c>
      <c r="C9" s="12" t="s">
        <v>135</v>
      </c>
      <c r="D9" s="83">
        <v>42</v>
      </c>
      <c r="E9" s="84">
        <v>4.0238095238095237</v>
      </c>
    </row>
    <row r="10" spans="1:8" s="4" customFormat="1" ht="15" customHeight="1" x14ac:dyDescent="0.25">
      <c r="A10" s="46">
        <v>4</v>
      </c>
      <c r="B10" s="17" t="s">
        <v>28</v>
      </c>
      <c r="C10" s="12" t="s">
        <v>32</v>
      </c>
      <c r="D10" s="83">
        <v>35</v>
      </c>
      <c r="E10" s="84">
        <v>4</v>
      </c>
    </row>
    <row r="11" spans="1:8" s="4" customFormat="1" ht="15" customHeight="1" x14ac:dyDescent="0.25">
      <c r="A11" s="46">
        <v>5</v>
      </c>
      <c r="B11" s="17" t="s">
        <v>0</v>
      </c>
      <c r="C11" s="12" t="s">
        <v>149</v>
      </c>
      <c r="D11" s="83">
        <v>44</v>
      </c>
      <c r="E11" s="84">
        <v>4</v>
      </c>
    </row>
    <row r="12" spans="1:8" s="4" customFormat="1" ht="15" customHeight="1" x14ac:dyDescent="0.25">
      <c r="A12" s="46">
        <v>6</v>
      </c>
      <c r="B12" s="17" t="s">
        <v>28</v>
      </c>
      <c r="C12" s="12" t="s">
        <v>133</v>
      </c>
      <c r="D12" s="83">
        <v>30</v>
      </c>
      <c r="E12" s="84">
        <v>3.9666666666666668</v>
      </c>
    </row>
    <row r="13" spans="1:8" s="4" customFormat="1" ht="15" customHeight="1" x14ac:dyDescent="0.25">
      <c r="A13" s="46">
        <v>7</v>
      </c>
      <c r="B13" s="17" t="s">
        <v>28</v>
      </c>
      <c r="C13" s="12" t="s">
        <v>136</v>
      </c>
      <c r="D13" s="83">
        <v>95</v>
      </c>
      <c r="E13" s="84">
        <v>3.9368421052631577</v>
      </c>
    </row>
    <row r="14" spans="1:8" s="4" customFormat="1" ht="15" customHeight="1" x14ac:dyDescent="0.25">
      <c r="A14" s="46">
        <v>8</v>
      </c>
      <c r="B14" s="17" t="s">
        <v>28</v>
      </c>
      <c r="C14" s="12" t="s">
        <v>33</v>
      </c>
      <c r="D14" s="83">
        <v>78</v>
      </c>
      <c r="E14" s="84">
        <v>3.9358974358974357</v>
      </c>
    </row>
    <row r="15" spans="1:8" s="4" customFormat="1" ht="15" customHeight="1" x14ac:dyDescent="0.25">
      <c r="A15" s="46">
        <v>9</v>
      </c>
      <c r="B15" s="17" t="s">
        <v>48</v>
      </c>
      <c r="C15" s="12" t="s">
        <v>54</v>
      </c>
      <c r="D15" s="83">
        <v>77</v>
      </c>
      <c r="E15" s="84">
        <v>3.8961038961038961</v>
      </c>
    </row>
    <row r="16" spans="1:8" s="4" customFormat="1" ht="15" customHeight="1" thickBot="1" x14ac:dyDescent="0.3">
      <c r="A16" s="44">
        <v>10</v>
      </c>
      <c r="B16" s="18" t="s">
        <v>0</v>
      </c>
      <c r="C16" s="14" t="s">
        <v>90</v>
      </c>
      <c r="D16" s="87">
        <v>42</v>
      </c>
      <c r="E16" s="88">
        <v>3.9047619047619047</v>
      </c>
    </row>
    <row r="17" spans="1:5" s="4" customFormat="1" ht="15" customHeight="1" x14ac:dyDescent="0.25">
      <c r="A17" s="46">
        <v>11</v>
      </c>
      <c r="B17" s="29" t="s">
        <v>28</v>
      </c>
      <c r="C17" s="30" t="s">
        <v>92</v>
      </c>
      <c r="D17" s="81">
        <v>104</v>
      </c>
      <c r="E17" s="82">
        <v>3.8846153846153846</v>
      </c>
    </row>
    <row r="18" spans="1:5" s="4" customFormat="1" ht="15" customHeight="1" x14ac:dyDescent="0.25">
      <c r="A18" s="46">
        <v>12</v>
      </c>
      <c r="B18" s="17" t="s">
        <v>57</v>
      </c>
      <c r="C18" s="12" t="s">
        <v>72</v>
      </c>
      <c r="D18" s="83">
        <v>49</v>
      </c>
      <c r="E18" s="84">
        <v>3.8571428571428572</v>
      </c>
    </row>
    <row r="19" spans="1:5" s="4" customFormat="1" ht="15" customHeight="1" x14ac:dyDescent="0.25">
      <c r="A19" s="46">
        <v>13</v>
      </c>
      <c r="B19" s="17" t="s">
        <v>37</v>
      </c>
      <c r="C19" s="12" t="s">
        <v>128</v>
      </c>
      <c r="D19" s="83">
        <v>51</v>
      </c>
      <c r="E19" s="84">
        <v>3.8627450980392157</v>
      </c>
    </row>
    <row r="20" spans="1:5" s="4" customFormat="1" ht="15" customHeight="1" x14ac:dyDescent="0.25">
      <c r="A20" s="46">
        <v>14</v>
      </c>
      <c r="B20" s="17" t="s">
        <v>37</v>
      </c>
      <c r="C20" s="12" t="s">
        <v>71</v>
      </c>
      <c r="D20" s="83">
        <v>59</v>
      </c>
      <c r="E20" s="84">
        <v>3.8644067796610169</v>
      </c>
    </row>
    <row r="21" spans="1:5" s="4" customFormat="1" ht="15" customHeight="1" x14ac:dyDescent="0.25">
      <c r="A21" s="46">
        <v>15</v>
      </c>
      <c r="B21" s="17" t="s">
        <v>28</v>
      </c>
      <c r="C21" s="12" t="s">
        <v>81</v>
      </c>
      <c r="D21" s="83">
        <v>86</v>
      </c>
      <c r="E21" s="84">
        <v>3.86046511627907</v>
      </c>
    </row>
    <row r="22" spans="1:5" s="4" customFormat="1" ht="15" customHeight="1" x14ac:dyDescent="0.25">
      <c r="A22" s="46">
        <v>16</v>
      </c>
      <c r="B22" s="17" t="s">
        <v>1</v>
      </c>
      <c r="C22" s="12" t="s">
        <v>147</v>
      </c>
      <c r="D22" s="83">
        <v>56</v>
      </c>
      <c r="E22" s="84">
        <v>3.8571428571428572</v>
      </c>
    </row>
    <row r="23" spans="1:5" s="4" customFormat="1" ht="15" customHeight="1" x14ac:dyDescent="0.25">
      <c r="A23" s="46">
        <v>17</v>
      </c>
      <c r="B23" s="17" t="s">
        <v>48</v>
      </c>
      <c r="C23" s="13" t="s">
        <v>55</v>
      </c>
      <c r="D23" s="83">
        <v>89</v>
      </c>
      <c r="E23" s="84">
        <v>3.8539325842696628</v>
      </c>
    </row>
    <row r="24" spans="1:5" s="4" customFormat="1" ht="15" customHeight="1" x14ac:dyDescent="0.25">
      <c r="A24" s="46">
        <v>18</v>
      </c>
      <c r="B24" s="377" t="s">
        <v>24</v>
      </c>
      <c r="C24" s="12" t="s">
        <v>83</v>
      </c>
      <c r="D24" s="83">
        <v>44</v>
      </c>
      <c r="E24" s="84">
        <v>3.8409090909090908</v>
      </c>
    </row>
    <row r="25" spans="1:5" s="4" customFormat="1" ht="15" customHeight="1" x14ac:dyDescent="0.25">
      <c r="A25" s="46">
        <v>19</v>
      </c>
      <c r="B25" s="17" t="s">
        <v>1</v>
      </c>
      <c r="C25" s="12" t="s">
        <v>14</v>
      </c>
      <c r="D25" s="83">
        <v>115</v>
      </c>
      <c r="E25" s="84">
        <v>3.8260869565217392</v>
      </c>
    </row>
    <row r="26" spans="1:5" s="4" customFormat="1" ht="15" customHeight="1" thickBot="1" x14ac:dyDescent="0.3">
      <c r="A26" s="51">
        <v>20</v>
      </c>
      <c r="B26" s="27" t="s">
        <v>1</v>
      </c>
      <c r="C26" s="12" t="s">
        <v>146</v>
      </c>
      <c r="D26" s="83">
        <v>89</v>
      </c>
      <c r="E26" s="84">
        <v>3.8314606741573032</v>
      </c>
    </row>
    <row r="27" spans="1:5" s="4" customFormat="1" ht="15" customHeight="1" x14ac:dyDescent="0.25">
      <c r="A27" s="53">
        <v>21</v>
      </c>
      <c r="B27" s="387" t="s">
        <v>24</v>
      </c>
      <c r="C27" s="32" t="s">
        <v>95</v>
      </c>
      <c r="D27" s="85">
        <v>45</v>
      </c>
      <c r="E27" s="86">
        <v>3.8222222222222224</v>
      </c>
    </row>
    <row r="28" spans="1:5" s="4" customFormat="1" ht="15" customHeight="1" x14ac:dyDescent="0.25">
      <c r="A28" s="46">
        <v>22</v>
      </c>
      <c r="B28" s="17" t="s">
        <v>1</v>
      </c>
      <c r="C28" s="12" t="s">
        <v>144</v>
      </c>
      <c r="D28" s="83">
        <v>134</v>
      </c>
      <c r="E28" s="82">
        <v>3.8134328358208953</v>
      </c>
    </row>
    <row r="29" spans="1:5" ht="15" customHeight="1" x14ac:dyDescent="0.25">
      <c r="A29" s="46">
        <v>23</v>
      </c>
      <c r="B29" s="29" t="s">
        <v>28</v>
      </c>
      <c r="C29" s="30" t="s">
        <v>65</v>
      </c>
      <c r="D29" s="81">
        <v>20</v>
      </c>
      <c r="E29" s="84">
        <v>3.8</v>
      </c>
    </row>
    <row r="30" spans="1:5" ht="15" customHeight="1" x14ac:dyDescent="0.25">
      <c r="A30" s="46">
        <v>24</v>
      </c>
      <c r="B30" s="17" t="s">
        <v>37</v>
      </c>
      <c r="C30" s="12" t="s">
        <v>46</v>
      </c>
      <c r="D30" s="83">
        <v>34</v>
      </c>
      <c r="E30" s="84">
        <v>3.7941176470588234</v>
      </c>
    </row>
    <row r="31" spans="1:5" ht="15" customHeight="1" x14ac:dyDescent="0.25">
      <c r="A31" s="46">
        <v>25</v>
      </c>
      <c r="B31" s="377" t="s">
        <v>24</v>
      </c>
      <c r="C31" s="12" t="s">
        <v>137</v>
      </c>
      <c r="D31" s="83">
        <v>54</v>
      </c>
      <c r="E31" s="84">
        <v>3.7777777777777777</v>
      </c>
    </row>
    <row r="32" spans="1:5" ht="15" customHeight="1" x14ac:dyDescent="0.25">
      <c r="A32" s="46">
        <v>26</v>
      </c>
      <c r="B32" s="377" t="s">
        <v>24</v>
      </c>
      <c r="C32" s="12" t="s">
        <v>26</v>
      </c>
      <c r="D32" s="83">
        <v>102</v>
      </c>
      <c r="E32" s="84">
        <v>3.7745098039215685</v>
      </c>
    </row>
    <row r="33" spans="1:5" ht="15" customHeight="1" x14ac:dyDescent="0.25">
      <c r="A33" s="46">
        <v>27</v>
      </c>
      <c r="B33" s="377" t="s">
        <v>24</v>
      </c>
      <c r="C33" s="12" t="s">
        <v>82</v>
      </c>
      <c r="D33" s="83">
        <v>50</v>
      </c>
      <c r="E33" s="84">
        <v>3.76</v>
      </c>
    </row>
    <row r="34" spans="1:5" ht="15" customHeight="1" x14ac:dyDescent="0.25">
      <c r="A34" s="46">
        <v>28</v>
      </c>
      <c r="B34" s="17" t="s">
        <v>37</v>
      </c>
      <c r="C34" s="12" t="s">
        <v>70</v>
      </c>
      <c r="D34" s="83">
        <v>61</v>
      </c>
      <c r="E34" s="84">
        <v>3.737704918032787</v>
      </c>
    </row>
    <row r="35" spans="1:5" ht="15" customHeight="1" x14ac:dyDescent="0.25">
      <c r="A35" s="46">
        <v>29</v>
      </c>
      <c r="B35" s="17" t="s">
        <v>48</v>
      </c>
      <c r="C35" s="13" t="s">
        <v>56</v>
      </c>
      <c r="D35" s="83">
        <v>90</v>
      </c>
      <c r="E35" s="84">
        <v>3.7333333333333334</v>
      </c>
    </row>
    <row r="36" spans="1:5" ht="15" customHeight="1" thickBot="1" x14ac:dyDescent="0.3">
      <c r="A36" s="44">
        <v>30</v>
      </c>
      <c r="B36" s="97" t="s">
        <v>37</v>
      </c>
      <c r="C36" s="390" t="s">
        <v>40</v>
      </c>
      <c r="D36" s="98">
        <v>26</v>
      </c>
      <c r="E36" s="393">
        <v>3.7307692307692308</v>
      </c>
    </row>
    <row r="37" spans="1:5" ht="15" customHeight="1" x14ac:dyDescent="0.25">
      <c r="A37" s="53">
        <v>31</v>
      </c>
      <c r="B37" s="387" t="s">
        <v>24</v>
      </c>
      <c r="C37" s="32" t="s">
        <v>25</v>
      </c>
      <c r="D37" s="85">
        <v>45</v>
      </c>
      <c r="E37" s="86">
        <v>3.7333333333333334</v>
      </c>
    </row>
    <row r="38" spans="1:5" ht="15" customHeight="1" x14ac:dyDescent="0.25">
      <c r="A38" s="46">
        <v>32</v>
      </c>
      <c r="B38" s="17" t="s">
        <v>57</v>
      </c>
      <c r="C38" s="12" t="s">
        <v>75</v>
      </c>
      <c r="D38" s="83">
        <v>56</v>
      </c>
      <c r="E38" s="84">
        <v>3.6964285714285716</v>
      </c>
    </row>
    <row r="39" spans="1:5" ht="15" customHeight="1" x14ac:dyDescent="0.25">
      <c r="A39" s="46">
        <v>33</v>
      </c>
      <c r="B39" s="17" t="s">
        <v>37</v>
      </c>
      <c r="C39" s="13" t="s">
        <v>77</v>
      </c>
      <c r="D39" s="83">
        <v>84</v>
      </c>
      <c r="E39" s="84">
        <v>3.7023809523809526</v>
      </c>
    </row>
    <row r="40" spans="1:5" ht="15" customHeight="1" x14ac:dyDescent="0.25">
      <c r="A40" s="46">
        <v>34</v>
      </c>
      <c r="B40" s="385" t="s">
        <v>28</v>
      </c>
      <c r="C40" s="30" t="s">
        <v>34</v>
      </c>
      <c r="D40" s="81">
        <v>61</v>
      </c>
      <c r="E40" s="82">
        <v>3.7049180327868854</v>
      </c>
    </row>
    <row r="41" spans="1:5" ht="15" customHeight="1" x14ac:dyDescent="0.25">
      <c r="A41" s="46">
        <v>35</v>
      </c>
      <c r="B41" s="377" t="s">
        <v>24</v>
      </c>
      <c r="C41" s="12" t="s">
        <v>140</v>
      </c>
      <c r="D41" s="83">
        <v>79</v>
      </c>
      <c r="E41" s="84">
        <v>3.6962025316455698</v>
      </c>
    </row>
    <row r="42" spans="1:5" ht="15" customHeight="1" x14ac:dyDescent="0.25">
      <c r="A42" s="46">
        <v>36</v>
      </c>
      <c r="B42" s="17" t="s">
        <v>48</v>
      </c>
      <c r="C42" s="13" t="s">
        <v>53</v>
      </c>
      <c r="D42" s="83">
        <v>68</v>
      </c>
      <c r="E42" s="84">
        <v>3.6911764705882355</v>
      </c>
    </row>
    <row r="43" spans="1:5" ht="15" customHeight="1" x14ac:dyDescent="0.25">
      <c r="A43" s="46">
        <v>37</v>
      </c>
      <c r="B43" s="377" t="s">
        <v>24</v>
      </c>
      <c r="C43" s="12" t="s">
        <v>138</v>
      </c>
      <c r="D43" s="83">
        <v>48</v>
      </c>
      <c r="E43" s="84">
        <v>3.6666666666666665</v>
      </c>
    </row>
    <row r="44" spans="1:5" ht="15" customHeight="1" x14ac:dyDescent="0.25">
      <c r="A44" s="46">
        <v>38</v>
      </c>
      <c r="B44" s="377" t="s">
        <v>1</v>
      </c>
      <c r="C44" s="12" t="s">
        <v>18</v>
      </c>
      <c r="D44" s="83">
        <v>50</v>
      </c>
      <c r="E44" s="84">
        <v>3.66</v>
      </c>
    </row>
    <row r="45" spans="1:5" ht="15" customHeight="1" x14ac:dyDescent="0.25">
      <c r="A45" s="45">
        <v>39</v>
      </c>
      <c r="B45" s="17" t="s">
        <v>48</v>
      </c>
      <c r="C45" s="389" t="s">
        <v>52</v>
      </c>
      <c r="D45" s="89">
        <v>37</v>
      </c>
      <c r="E45" s="90">
        <v>3.6486486486486487</v>
      </c>
    </row>
    <row r="46" spans="1:5" ht="15" customHeight="1" thickBot="1" x14ac:dyDescent="0.3">
      <c r="A46" s="378">
        <v>40</v>
      </c>
      <c r="B46" s="18" t="s">
        <v>48</v>
      </c>
      <c r="C46" s="392" t="s">
        <v>58</v>
      </c>
      <c r="D46" s="87">
        <v>54</v>
      </c>
      <c r="E46" s="88">
        <v>3.6481481481481484</v>
      </c>
    </row>
    <row r="47" spans="1:5" ht="15" customHeight="1" x14ac:dyDescent="0.25">
      <c r="A47" s="53">
        <v>41</v>
      </c>
      <c r="B47" s="31" t="s">
        <v>57</v>
      </c>
      <c r="C47" s="391" t="s">
        <v>76</v>
      </c>
      <c r="D47" s="383">
        <v>38</v>
      </c>
      <c r="E47" s="384">
        <v>3.6315789473684212</v>
      </c>
    </row>
    <row r="48" spans="1:5" ht="15" customHeight="1" x14ac:dyDescent="0.25">
      <c r="A48" s="45">
        <v>42</v>
      </c>
      <c r="B48" s="377" t="s">
        <v>48</v>
      </c>
      <c r="C48" s="28" t="s">
        <v>66</v>
      </c>
      <c r="D48" s="89">
        <v>65</v>
      </c>
      <c r="E48" s="90">
        <v>3.6153846153846154</v>
      </c>
    </row>
    <row r="49" spans="1:5" ht="15" customHeight="1" x14ac:dyDescent="0.25">
      <c r="A49" s="45">
        <v>43</v>
      </c>
      <c r="B49" s="17" t="s">
        <v>37</v>
      </c>
      <c r="C49" s="376" t="s">
        <v>69</v>
      </c>
      <c r="D49" s="89">
        <v>50</v>
      </c>
      <c r="E49" s="90">
        <v>3.62</v>
      </c>
    </row>
    <row r="50" spans="1:5" ht="15" customHeight="1" x14ac:dyDescent="0.25">
      <c r="A50" s="45">
        <v>44</v>
      </c>
      <c r="B50" s="377" t="s">
        <v>24</v>
      </c>
      <c r="C50" s="376" t="s">
        <v>141</v>
      </c>
      <c r="D50" s="89">
        <v>82</v>
      </c>
      <c r="E50" s="90">
        <v>3.6219512195121952</v>
      </c>
    </row>
    <row r="51" spans="1:5" ht="15" customHeight="1" x14ac:dyDescent="0.25">
      <c r="A51" s="45">
        <v>45</v>
      </c>
      <c r="B51" s="17" t="s">
        <v>57</v>
      </c>
      <c r="C51" s="376" t="s">
        <v>73</v>
      </c>
      <c r="D51" s="89">
        <v>41</v>
      </c>
      <c r="E51" s="90">
        <v>3.6097560975609757</v>
      </c>
    </row>
    <row r="52" spans="1:5" ht="15" customHeight="1" x14ac:dyDescent="0.25">
      <c r="A52" s="45">
        <v>46</v>
      </c>
      <c r="B52" s="17" t="s">
        <v>0</v>
      </c>
      <c r="C52" s="376" t="s">
        <v>150</v>
      </c>
      <c r="D52" s="89">
        <v>148</v>
      </c>
      <c r="E52" s="90">
        <v>3.6081081081081079</v>
      </c>
    </row>
    <row r="53" spans="1:5" ht="15" customHeight="1" x14ac:dyDescent="0.25">
      <c r="A53" s="45">
        <v>47</v>
      </c>
      <c r="B53" s="377" t="s">
        <v>37</v>
      </c>
      <c r="C53" s="376" t="s">
        <v>38</v>
      </c>
      <c r="D53" s="89">
        <v>10</v>
      </c>
      <c r="E53" s="90">
        <v>3.6</v>
      </c>
    </row>
    <row r="54" spans="1:5" ht="15" customHeight="1" x14ac:dyDescent="0.25">
      <c r="A54" s="45">
        <v>48</v>
      </c>
      <c r="B54" s="377" t="s">
        <v>24</v>
      </c>
      <c r="C54" s="376" t="s">
        <v>139</v>
      </c>
      <c r="D54" s="89">
        <v>146</v>
      </c>
      <c r="E54" s="90">
        <v>3.6027397260273974</v>
      </c>
    </row>
    <row r="55" spans="1:5" ht="15" customHeight="1" x14ac:dyDescent="0.25">
      <c r="A55" s="45">
        <v>49</v>
      </c>
      <c r="B55" s="17" t="s">
        <v>1</v>
      </c>
      <c r="C55" s="12" t="s">
        <v>21</v>
      </c>
      <c r="D55" s="83">
        <v>17</v>
      </c>
      <c r="E55" s="84">
        <v>3.5882352941176472</v>
      </c>
    </row>
    <row r="56" spans="1:5" ht="15" customHeight="1" thickBot="1" x14ac:dyDescent="0.3">
      <c r="A56" s="378">
        <v>50</v>
      </c>
      <c r="B56" s="386" t="s">
        <v>1</v>
      </c>
      <c r="C56" s="379" t="s">
        <v>7</v>
      </c>
      <c r="D56" s="380">
        <v>22</v>
      </c>
      <c r="E56" s="381">
        <v>3.5909090909090908</v>
      </c>
    </row>
    <row r="57" spans="1:5" ht="15" customHeight="1" x14ac:dyDescent="0.25">
      <c r="A57" s="53">
        <v>51</v>
      </c>
      <c r="B57" s="31" t="s">
        <v>57</v>
      </c>
      <c r="C57" s="382" t="s">
        <v>74</v>
      </c>
      <c r="D57" s="383">
        <v>72</v>
      </c>
      <c r="E57" s="384">
        <v>3.5833333333333335</v>
      </c>
    </row>
    <row r="58" spans="1:5" ht="15" customHeight="1" x14ac:dyDescent="0.25">
      <c r="A58" s="45">
        <v>52</v>
      </c>
      <c r="B58" s="17" t="s">
        <v>1</v>
      </c>
      <c r="C58" s="376" t="s">
        <v>143</v>
      </c>
      <c r="D58" s="89">
        <v>85</v>
      </c>
      <c r="E58" s="90">
        <v>3.5764705882352943</v>
      </c>
    </row>
    <row r="59" spans="1:5" ht="15" customHeight="1" x14ac:dyDescent="0.25">
      <c r="A59" s="45">
        <v>53</v>
      </c>
      <c r="B59" s="17" t="s">
        <v>0</v>
      </c>
      <c r="C59" s="376" t="s">
        <v>62</v>
      </c>
      <c r="D59" s="89">
        <v>26</v>
      </c>
      <c r="E59" s="90">
        <v>3.5769230769230771</v>
      </c>
    </row>
    <row r="60" spans="1:5" ht="15" customHeight="1" x14ac:dyDescent="0.25">
      <c r="A60" s="45">
        <v>54</v>
      </c>
      <c r="B60" s="17" t="s">
        <v>1</v>
      </c>
      <c r="C60" s="376" t="s">
        <v>142</v>
      </c>
      <c r="D60" s="89">
        <v>142</v>
      </c>
      <c r="E60" s="90">
        <v>3.5704225352112675</v>
      </c>
    </row>
    <row r="61" spans="1:5" ht="15" customHeight="1" x14ac:dyDescent="0.25">
      <c r="A61" s="45">
        <v>55</v>
      </c>
      <c r="B61" s="17" t="s">
        <v>0</v>
      </c>
      <c r="C61" s="376" t="s">
        <v>61</v>
      </c>
      <c r="D61" s="89">
        <v>28</v>
      </c>
      <c r="E61" s="90">
        <v>3.5714285714285716</v>
      </c>
    </row>
    <row r="62" spans="1:5" ht="15" customHeight="1" x14ac:dyDescent="0.25">
      <c r="A62" s="45">
        <v>56</v>
      </c>
      <c r="B62" s="17" t="s">
        <v>28</v>
      </c>
      <c r="C62" s="376" t="s">
        <v>117</v>
      </c>
      <c r="D62" s="89">
        <v>34</v>
      </c>
      <c r="E62" s="90">
        <v>3.5588235294117645</v>
      </c>
    </row>
    <row r="63" spans="1:5" ht="15" customHeight="1" x14ac:dyDescent="0.25">
      <c r="A63" s="45">
        <v>57</v>
      </c>
      <c r="B63" s="377" t="s">
        <v>24</v>
      </c>
      <c r="C63" s="376" t="s">
        <v>85</v>
      </c>
      <c r="D63" s="89">
        <v>63</v>
      </c>
      <c r="E63" s="90">
        <v>3.5555555555555554</v>
      </c>
    </row>
    <row r="64" spans="1:5" ht="15" customHeight="1" x14ac:dyDescent="0.25">
      <c r="A64" s="45">
        <v>58</v>
      </c>
      <c r="B64" s="377" t="s">
        <v>1</v>
      </c>
      <c r="C64" s="376" t="s">
        <v>5</v>
      </c>
      <c r="D64" s="89">
        <v>55</v>
      </c>
      <c r="E64" s="90">
        <v>3.5636363636363635</v>
      </c>
    </row>
    <row r="65" spans="1:5" ht="15" customHeight="1" x14ac:dyDescent="0.25">
      <c r="A65" s="45">
        <v>59</v>
      </c>
      <c r="B65" s="17" t="s">
        <v>1</v>
      </c>
      <c r="C65" s="376" t="s">
        <v>132</v>
      </c>
      <c r="D65" s="89">
        <v>34</v>
      </c>
      <c r="E65" s="90">
        <v>3.5588235294117645</v>
      </c>
    </row>
    <row r="66" spans="1:5" ht="15" customHeight="1" thickBot="1" x14ac:dyDescent="0.3">
      <c r="A66" s="378">
        <v>60</v>
      </c>
      <c r="B66" s="18" t="s">
        <v>48</v>
      </c>
      <c r="C66" s="392" t="s">
        <v>91</v>
      </c>
      <c r="D66" s="87">
        <v>49</v>
      </c>
      <c r="E66" s="88">
        <v>3.5510204081632653</v>
      </c>
    </row>
    <row r="67" spans="1:5" ht="15" customHeight="1" x14ac:dyDescent="0.25">
      <c r="A67" s="53">
        <v>61</v>
      </c>
      <c r="B67" s="387" t="s">
        <v>1</v>
      </c>
      <c r="C67" s="382" t="s">
        <v>19</v>
      </c>
      <c r="D67" s="383">
        <v>71</v>
      </c>
      <c r="E67" s="384">
        <v>3.5492957746478875</v>
      </c>
    </row>
    <row r="68" spans="1:5" ht="15" customHeight="1" x14ac:dyDescent="0.25">
      <c r="A68" s="45">
        <v>62</v>
      </c>
      <c r="B68" s="17" t="s">
        <v>0</v>
      </c>
      <c r="C68" s="376" t="s">
        <v>88</v>
      </c>
      <c r="D68" s="89">
        <v>33</v>
      </c>
      <c r="E68" s="90">
        <v>3.5454545454545454</v>
      </c>
    </row>
    <row r="69" spans="1:5" ht="15" customHeight="1" x14ac:dyDescent="0.25">
      <c r="A69" s="45">
        <v>63</v>
      </c>
      <c r="B69" s="17" t="s">
        <v>48</v>
      </c>
      <c r="C69" s="28" t="s">
        <v>51</v>
      </c>
      <c r="D69" s="89">
        <v>47</v>
      </c>
      <c r="E69" s="90">
        <v>3.5319148936170213</v>
      </c>
    </row>
    <row r="70" spans="1:5" ht="15" customHeight="1" x14ac:dyDescent="0.25">
      <c r="A70" s="45">
        <v>64</v>
      </c>
      <c r="B70" s="377" t="s">
        <v>28</v>
      </c>
      <c r="C70" s="376" t="s">
        <v>27</v>
      </c>
      <c r="D70" s="89">
        <v>40</v>
      </c>
      <c r="E70" s="90">
        <v>3.5249999999999999</v>
      </c>
    </row>
    <row r="71" spans="1:5" ht="15" customHeight="1" x14ac:dyDescent="0.25">
      <c r="A71" s="45">
        <v>65</v>
      </c>
      <c r="B71" s="377" t="s">
        <v>24</v>
      </c>
      <c r="C71" s="376" t="s">
        <v>23</v>
      </c>
      <c r="D71" s="89">
        <v>45</v>
      </c>
      <c r="E71" s="90">
        <v>3.5333333333333332</v>
      </c>
    </row>
    <row r="72" spans="1:5" ht="15" customHeight="1" x14ac:dyDescent="0.25">
      <c r="A72" s="45">
        <v>66</v>
      </c>
      <c r="B72" s="17" t="s">
        <v>48</v>
      </c>
      <c r="C72" s="376" t="s">
        <v>50</v>
      </c>
      <c r="D72" s="89">
        <v>25</v>
      </c>
      <c r="E72" s="90">
        <v>3.52</v>
      </c>
    </row>
    <row r="73" spans="1:5" ht="15" customHeight="1" x14ac:dyDescent="0.25">
      <c r="A73" s="45">
        <v>67</v>
      </c>
      <c r="B73" s="17" t="s">
        <v>28</v>
      </c>
      <c r="C73" s="376" t="s">
        <v>80</v>
      </c>
      <c r="D73" s="89">
        <v>35</v>
      </c>
      <c r="E73" s="90">
        <v>3.5142857142857142</v>
      </c>
    </row>
    <row r="74" spans="1:5" ht="15" customHeight="1" x14ac:dyDescent="0.25">
      <c r="A74" s="45">
        <v>68</v>
      </c>
      <c r="B74" s="377" t="s">
        <v>1</v>
      </c>
      <c r="C74" s="376" t="s">
        <v>9</v>
      </c>
      <c r="D74" s="89">
        <v>37</v>
      </c>
      <c r="E74" s="90">
        <v>3.5135135135135136</v>
      </c>
    </row>
    <row r="75" spans="1:5" ht="15" customHeight="1" x14ac:dyDescent="0.25">
      <c r="A75" s="45">
        <v>69</v>
      </c>
      <c r="B75" s="17" t="s">
        <v>28</v>
      </c>
      <c r="C75" s="376" t="s">
        <v>35</v>
      </c>
      <c r="D75" s="89">
        <v>26</v>
      </c>
      <c r="E75" s="90">
        <v>3.5</v>
      </c>
    </row>
    <row r="76" spans="1:5" ht="15" customHeight="1" thickBot="1" x14ac:dyDescent="0.3">
      <c r="A76" s="378">
        <v>70</v>
      </c>
      <c r="B76" s="18" t="s">
        <v>28</v>
      </c>
      <c r="C76" s="14" t="s">
        <v>78</v>
      </c>
      <c r="D76" s="87">
        <v>2</v>
      </c>
      <c r="E76" s="88">
        <v>3.5</v>
      </c>
    </row>
    <row r="77" spans="1:5" ht="15" customHeight="1" x14ac:dyDescent="0.25">
      <c r="A77" s="53">
        <v>71</v>
      </c>
      <c r="B77" s="387" t="s">
        <v>24</v>
      </c>
      <c r="C77" s="382" t="s">
        <v>93</v>
      </c>
      <c r="D77" s="383">
        <v>60</v>
      </c>
      <c r="E77" s="384">
        <v>3.5</v>
      </c>
    </row>
    <row r="78" spans="1:5" ht="15" customHeight="1" x14ac:dyDescent="0.25">
      <c r="A78" s="45">
        <v>72</v>
      </c>
      <c r="B78" s="377" t="s">
        <v>1</v>
      </c>
      <c r="C78" s="376" t="s">
        <v>63</v>
      </c>
      <c r="D78" s="89">
        <v>14</v>
      </c>
      <c r="E78" s="90">
        <v>3.5</v>
      </c>
    </row>
    <row r="79" spans="1:5" ht="15" customHeight="1" x14ac:dyDescent="0.25">
      <c r="A79" s="45">
        <v>73</v>
      </c>
      <c r="B79" s="17" t="s">
        <v>1</v>
      </c>
      <c r="C79" s="376" t="s">
        <v>22</v>
      </c>
      <c r="D79" s="89">
        <v>44</v>
      </c>
      <c r="E79" s="90">
        <v>3.5</v>
      </c>
    </row>
    <row r="80" spans="1:5" ht="15" customHeight="1" x14ac:dyDescent="0.25">
      <c r="A80" s="45">
        <v>74</v>
      </c>
      <c r="B80" s="17" t="s">
        <v>57</v>
      </c>
      <c r="C80" s="376" t="s">
        <v>134</v>
      </c>
      <c r="D80" s="89">
        <v>35</v>
      </c>
      <c r="E80" s="90">
        <v>3.4857142857142858</v>
      </c>
    </row>
    <row r="81" spans="1:5" ht="15" customHeight="1" x14ac:dyDescent="0.25">
      <c r="A81" s="45">
        <v>75</v>
      </c>
      <c r="B81" s="377" t="s">
        <v>24</v>
      </c>
      <c r="C81" s="376" t="s">
        <v>84</v>
      </c>
      <c r="D81" s="89">
        <v>43</v>
      </c>
      <c r="E81" s="90">
        <v>3.4883720930232558</v>
      </c>
    </row>
    <row r="82" spans="1:5" ht="15" customHeight="1" x14ac:dyDescent="0.25">
      <c r="A82" s="45">
        <v>76</v>
      </c>
      <c r="B82" s="377" t="s">
        <v>1</v>
      </c>
      <c r="C82" s="376" t="s">
        <v>15</v>
      </c>
      <c r="D82" s="89">
        <v>51</v>
      </c>
      <c r="E82" s="90">
        <v>3.4901960784313726</v>
      </c>
    </row>
    <row r="83" spans="1:5" ht="15" customHeight="1" x14ac:dyDescent="0.25">
      <c r="A83" s="45">
        <v>77</v>
      </c>
      <c r="B83" s="377" t="s">
        <v>1</v>
      </c>
      <c r="C83" s="376" t="s">
        <v>11</v>
      </c>
      <c r="D83" s="89">
        <v>64</v>
      </c>
      <c r="E83" s="90">
        <v>3.46875</v>
      </c>
    </row>
    <row r="84" spans="1:5" ht="15" customHeight="1" x14ac:dyDescent="0.25">
      <c r="A84" s="45">
        <v>78</v>
      </c>
      <c r="B84" s="17" t="s">
        <v>1</v>
      </c>
      <c r="C84" s="376" t="s">
        <v>16</v>
      </c>
      <c r="D84" s="89">
        <v>84</v>
      </c>
      <c r="E84" s="90">
        <v>3.4642857142857144</v>
      </c>
    </row>
    <row r="85" spans="1:5" ht="15" customHeight="1" x14ac:dyDescent="0.25">
      <c r="A85" s="45">
        <v>79</v>
      </c>
      <c r="B85" s="377" t="s">
        <v>37</v>
      </c>
      <c r="C85" s="376" t="s">
        <v>36</v>
      </c>
      <c r="D85" s="89">
        <v>66</v>
      </c>
      <c r="E85" s="90">
        <v>3.4545454545454546</v>
      </c>
    </row>
    <row r="86" spans="1:5" ht="15" customHeight="1" thickBot="1" x14ac:dyDescent="0.3">
      <c r="A86" s="378">
        <v>80</v>
      </c>
      <c r="B86" s="386" t="s">
        <v>37</v>
      </c>
      <c r="C86" s="14" t="s">
        <v>44</v>
      </c>
      <c r="D86" s="87">
        <v>49</v>
      </c>
      <c r="E86" s="88">
        <v>3.4489795918367347</v>
      </c>
    </row>
    <row r="87" spans="1:5" ht="15" customHeight="1" x14ac:dyDescent="0.25">
      <c r="A87" s="53">
        <v>81</v>
      </c>
      <c r="B87" s="31" t="s">
        <v>57</v>
      </c>
      <c r="C87" s="382" t="s">
        <v>127</v>
      </c>
      <c r="D87" s="383">
        <v>47</v>
      </c>
      <c r="E87" s="384">
        <v>3.4042553191489362</v>
      </c>
    </row>
    <row r="88" spans="1:5" ht="15" customHeight="1" x14ac:dyDescent="0.25">
      <c r="A88" s="45">
        <v>82</v>
      </c>
      <c r="B88" s="377" t="s">
        <v>1</v>
      </c>
      <c r="C88" s="376" t="s">
        <v>8</v>
      </c>
      <c r="D88" s="89">
        <v>62</v>
      </c>
      <c r="E88" s="90">
        <v>3.403225806451613</v>
      </c>
    </row>
    <row r="89" spans="1:5" ht="15" customHeight="1" x14ac:dyDescent="0.25">
      <c r="A89" s="45">
        <v>83</v>
      </c>
      <c r="B89" s="377" t="s">
        <v>1</v>
      </c>
      <c r="C89" s="376" t="s">
        <v>6</v>
      </c>
      <c r="D89" s="89">
        <v>34</v>
      </c>
      <c r="E89" s="90">
        <v>3.3823529411764706</v>
      </c>
    </row>
    <row r="90" spans="1:5" ht="15" customHeight="1" x14ac:dyDescent="0.25">
      <c r="A90" s="45">
        <v>84</v>
      </c>
      <c r="B90" s="17" t="s">
        <v>0</v>
      </c>
      <c r="C90" s="376" t="s">
        <v>131</v>
      </c>
      <c r="D90" s="89">
        <v>42</v>
      </c>
      <c r="E90" s="90">
        <v>3.3809523809523809</v>
      </c>
    </row>
    <row r="91" spans="1:5" ht="15" customHeight="1" x14ac:dyDescent="0.25">
      <c r="A91" s="45">
        <v>85</v>
      </c>
      <c r="B91" s="377" t="s">
        <v>48</v>
      </c>
      <c r="C91" s="28" t="s">
        <v>47</v>
      </c>
      <c r="D91" s="89">
        <v>38</v>
      </c>
      <c r="E91" s="90">
        <v>3.3684210526315788</v>
      </c>
    </row>
    <row r="92" spans="1:5" ht="15" customHeight="1" x14ac:dyDescent="0.25">
      <c r="A92" s="45">
        <v>86</v>
      </c>
      <c r="B92" s="17" t="s">
        <v>37</v>
      </c>
      <c r="C92" s="376" t="s">
        <v>45</v>
      </c>
      <c r="D92" s="89">
        <v>52</v>
      </c>
      <c r="E92" s="90">
        <v>3.3653846153846154</v>
      </c>
    </row>
    <row r="93" spans="1:5" ht="15" customHeight="1" x14ac:dyDescent="0.25">
      <c r="A93" s="45">
        <v>87</v>
      </c>
      <c r="B93" s="17" t="s">
        <v>37</v>
      </c>
      <c r="C93" s="376" t="s">
        <v>41</v>
      </c>
      <c r="D93" s="89">
        <v>22</v>
      </c>
      <c r="E93" s="90">
        <v>3.3636363636363638</v>
      </c>
    </row>
    <row r="94" spans="1:5" ht="15" customHeight="1" x14ac:dyDescent="0.25">
      <c r="A94" s="45">
        <v>88</v>
      </c>
      <c r="B94" s="17" t="s">
        <v>28</v>
      </c>
      <c r="C94" s="376" t="s">
        <v>30</v>
      </c>
      <c r="D94" s="89">
        <v>44</v>
      </c>
      <c r="E94" s="90">
        <v>3.3409090909090908</v>
      </c>
    </row>
    <row r="95" spans="1:5" ht="15" customHeight="1" x14ac:dyDescent="0.25">
      <c r="A95" s="45">
        <v>89</v>
      </c>
      <c r="B95" s="377" t="s">
        <v>1</v>
      </c>
      <c r="C95" s="376" t="s">
        <v>12</v>
      </c>
      <c r="D95" s="89">
        <v>108</v>
      </c>
      <c r="E95" s="90">
        <v>3.3425925925925926</v>
      </c>
    </row>
    <row r="96" spans="1:5" ht="15" customHeight="1" thickBot="1" x14ac:dyDescent="0.3">
      <c r="A96" s="378">
        <v>90</v>
      </c>
      <c r="B96" s="386" t="s">
        <v>37</v>
      </c>
      <c r="C96" s="14" t="s">
        <v>68</v>
      </c>
      <c r="D96" s="87">
        <v>24</v>
      </c>
      <c r="E96" s="88">
        <v>3.3333333333333335</v>
      </c>
    </row>
    <row r="97" spans="1:5" ht="15" customHeight="1" x14ac:dyDescent="0.25">
      <c r="A97" s="53">
        <v>91</v>
      </c>
      <c r="B97" s="31" t="s">
        <v>28</v>
      </c>
      <c r="C97" s="382" t="s">
        <v>79</v>
      </c>
      <c r="D97" s="383">
        <v>18</v>
      </c>
      <c r="E97" s="384">
        <v>3.3333333333333335</v>
      </c>
    </row>
    <row r="98" spans="1:5" ht="15" customHeight="1" x14ac:dyDescent="0.25">
      <c r="A98" s="45">
        <v>92</v>
      </c>
      <c r="B98" s="17" t="s">
        <v>37</v>
      </c>
      <c r="C98" s="388" t="s">
        <v>43</v>
      </c>
      <c r="D98" s="89">
        <v>25</v>
      </c>
      <c r="E98" s="90">
        <v>3.32</v>
      </c>
    </row>
    <row r="99" spans="1:5" ht="15" customHeight="1" x14ac:dyDescent="0.25">
      <c r="A99" s="45">
        <v>93</v>
      </c>
      <c r="B99" s="17" t="s">
        <v>1</v>
      </c>
      <c r="C99" s="376" t="s">
        <v>145</v>
      </c>
      <c r="D99" s="89">
        <v>168</v>
      </c>
      <c r="E99" s="90">
        <v>3.3095238095238093</v>
      </c>
    </row>
    <row r="100" spans="1:5" ht="15" customHeight="1" x14ac:dyDescent="0.25">
      <c r="A100" s="45">
        <v>94</v>
      </c>
      <c r="B100" s="377" t="s">
        <v>48</v>
      </c>
      <c r="C100" s="376" t="s">
        <v>49</v>
      </c>
      <c r="D100" s="89">
        <v>41</v>
      </c>
      <c r="E100" s="90">
        <v>3.2926829268292681</v>
      </c>
    </row>
    <row r="101" spans="1:5" ht="15" customHeight="1" x14ac:dyDescent="0.25">
      <c r="A101" s="45">
        <v>95</v>
      </c>
      <c r="B101" s="377" t="s">
        <v>1</v>
      </c>
      <c r="C101" s="376" t="s">
        <v>17</v>
      </c>
      <c r="D101" s="89">
        <v>56</v>
      </c>
      <c r="E101" s="90">
        <v>3.2857142857142856</v>
      </c>
    </row>
    <row r="102" spans="1:5" ht="15" customHeight="1" x14ac:dyDescent="0.25">
      <c r="A102" s="45">
        <v>96</v>
      </c>
      <c r="B102" s="17" t="s">
        <v>37</v>
      </c>
      <c r="C102" s="376" t="s">
        <v>42</v>
      </c>
      <c r="D102" s="89">
        <v>53</v>
      </c>
      <c r="E102" s="90">
        <v>3.2830188679245285</v>
      </c>
    </row>
    <row r="103" spans="1:5" ht="15" customHeight="1" x14ac:dyDescent="0.25">
      <c r="A103" s="45">
        <v>97</v>
      </c>
      <c r="B103" s="17" t="s">
        <v>37</v>
      </c>
      <c r="C103" s="376" t="s">
        <v>67</v>
      </c>
      <c r="D103" s="89">
        <v>48</v>
      </c>
      <c r="E103" s="90">
        <v>3.2708333333333335</v>
      </c>
    </row>
    <row r="104" spans="1:5" ht="15" customHeight="1" x14ac:dyDescent="0.25">
      <c r="A104" s="45">
        <v>98</v>
      </c>
      <c r="B104" s="17" t="s">
        <v>28</v>
      </c>
      <c r="C104" s="376" t="s">
        <v>31</v>
      </c>
      <c r="D104" s="89">
        <v>45</v>
      </c>
      <c r="E104" s="90">
        <v>3.2444444444444445</v>
      </c>
    </row>
    <row r="105" spans="1:5" ht="15" customHeight="1" x14ac:dyDescent="0.25">
      <c r="A105" s="45">
        <v>99</v>
      </c>
      <c r="B105" s="17" t="s">
        <v>28</v>
      </c>
      <c r="C105" s="376" t="s">
        <v>29</v>
      </c>
      <c r="D105" s="89">
        <v>45</v>
      </c>
      <c r="E105" s="90">
        <v>3.2</v>
      </c>
    </row>
    <row r="106" spans="1:5" ht="15" customHeight="1" thickBot="1" x14ac:dyDescent="0.3">
      <c r="A106" s="378">
        <v>100</v>
      </c>
      <c r="B106" s="18" t="s">
        <v>1</v>
      </c>
      <c r="C106" s="14" t="s">
        <v>10</v>
      </c>
      <c r="D106" s="87">
        <v>82</v>
      </c>
      <c r="E106" s="88">
        <v>3.1707317073170733</v>
      </c>
    </row>
    <row r="107" spans="1:5" ht="15" customHeight="1" x14ac:dyDescent="0.25">
      <c r="A107" s="46">
        <v>101</v>
      </c>
      <c r="B107" s="31" t="s">
        <v>37</v>
      </c>
      <c r="C107" s="32" t="s">
        <v>39</v>
      </c>
      <c r="D107" s="85">
        <v>23</v>
      </c>
      <c r="E107" s="86">
        <v>3.1304347826086958</v>
      </c>
    </row>
    <row r="108" spans="1:5" ht="15" customHeight="1" x14ac:dyDescent="0.25">
      <c r="A108" s="45">
        <v>102</v>
      </c>
      <c r="B108" s="385" t="s">
        <v>1</v>
      </c>
      <c r="C108" s="379" t="s">
        <v>2</v>
      </c>
      <c r="D108" s="380">
        <v>30</v>
      </c>
      <c r="E108" s="381">
        <v>3.1333333333333333</v>
      </c>
    </row>
    <row r="109" spans="1:5" ht="15" customHeight="1" x14ac:dyDescent="0.25">
      <c r="A109" s="45">
        <v>103</v>
      </c>
      <c r="B109" s="17" t="s">
        <v>28</v>
      </c>
      <c r="C109" s="376" t="s">
        <v>64</v>
      </c>
      <c r="D109" s="89">
        <v>34</v>
      </c>
      <c r="E109" s="90">
        <v>3.0882352941176472</v>
      </c>
    </row>
    <row r="110" spans="1:5" ht="15" customHeight="1" x14ac:dyDescent="0.25">
      <c r="A110" s="45">
        <v>104</v>
      </c>
      <c r="B110" s="17" t="s">
        <v>1</v>
      </c>
      <c r="C110" s="376" t="s">
        <v>148</v>
      </c>
      <c r="D110" s="89">
        <v>85</v>
      </c>
      <c r="E110" s="90">
        <v>3.0823529411764707</v>
      </c>
    </row>
    <row r="111" spans="1:5" ht="15" customHeight="1" x14ac:dyDescent="0.25">
      <c r="A111" s="45">
        <v>105</v>
      </c>
      <c r="B111" s="17" t="s">
        <v>1</v>
      </c>
      <c r="C111" s="376" t="s">
        <v>20</v>
      </c>
      <c r="D111" s="89">
        <v>42</v>
      </c>
      <c r="E111" s="90">
        <v>3.0476190476190474</v>
      </c>
    </row>
    <row r="112" spans="1:5" ht="15" customHeight="1" x14ac:dyDescent="0.25">
      <c r="A112" s="45">
        <v>106</v>
      </c>
      <c r="B112" s="17" t="s">
        <v>1</v>
      </c>
      <c r="C112" s="376" t="s">
        <v>13</v>
      </c>
      <c r="D112" s="89">
        <v>59</v>
      </c>
      <c r="E112" s="90">
        <v>3.0169491525423728</v>
      </c>
    </row>
    <row r="113" spans="1:5" ht="15" customHeight="1" x14ac:dyDescent="0.25">
      <c r="A113" s="45">
        <v>107</v>
      </c>
      <c r="B113" s="17" t="s">
        <v>1</v>
      </c>
      <c r="C113" s="376" t="s">
        <v>3</v>
      </c>
      <c r="D113" s="89">
        <v>66</v>
      </c>
      <c r="E113" s="90">
        <v>3.0151515151515151</v>
      </c>
    </row>
    <row r="114" spans="1:5" ht="15" customHeight="1" thickBot="1" x14ac:dyDescent="0.3">
      <c r="A114" s="378">
        <v>108</v>
      </c>
      <c r="B114" s="386" t="s">
        <v>1</v>
      </c>
      <c r="C114" s="14" t="s">
        <v>4</v>
      </c>
      <c r="D114" s="87">
        <v>65</v>
      </c>
      <c r="E114" s="88">
        <v>2.7076923076923078</v>
      </c>
    </row>
    <row r="115" spans="1:5" ht="15" customHeight="1" x14ac:dyDescent="0.25">
      <c r="A115" s="21"/>
      <c r="B115" s="21"/>
      <c r="C115" s="34"/>
      <c r="D115" s="100" t="s">
        <v>89</v>
      </c>
      <c r="E115" s="80">
        <f>AVERAGE(E7:E114)</f>
        <v>3.5681053529854831</v>
      </c>
    </row>
    <row r="116" spans="1:5" ht="15" customHeight="1" x14ac:dyDescent="0.25">
      <c r="A116" s="21"/>
      <c r="B116" s="21"/>
      <c r="C116" s="34"/>
      <c r="D116" s="70" t="s">
        <v>103</v>
      </c>
      <c r="E116" s="35">
        <v>3.58</v>
      </c>
    </row>
    <row r="117" spans="1:5" ht="15" customHeight="1" x14ac:dyDescent="0.25">
      <c r="A117" s="21"/>
      <c r="B117" s="21"/>
      <c r="C117" s="22"/>
      <c r="D117" s="23"/>
      <c r="E117" s="23"/>
    </row>
    <row r="118" spans="1:5" ht="15" customHeight="1" x14ac:dyDescent="0.25">
      <c r="A118" s="21"/>
      <c r="B118" s="21"/>
      <c r="C118" s="22"/>
      <c r="D118" s="23"/>
      <c r="E118" s="23"/>
    </row>
    <row r="119" spans="1:5" ht="15" customHeight="1" x14ac:dyDescent="0.25">
      <c r="A119" s="21"/>
      <c r="B119" s="21"/>
      <c r="C119" s="22"/>
      <c r="D119" s="23"/>
      <c r="E119" s="23"/>
    </row>
  </sheetData>
  <conditionalFormatting sqref="E6:E116">
    <cfRule type="cellIs" dxfId="14" priority="1" stopIfTrue="1" operator="equal">
      <formula>$E$115</formula>
    </cfRule>
    <cfRule type="cellIs" dxfId="13" priority="2" stopIfTrue="1" operator="lessThan">
      <formula>3.5</formula>
    </cfRule>
    <cfRule type="cellIs" dxfId="12" priority="34" stopIfTrue="1" operator="between">
      <formula>$E$115</formula>
      <formula>3.5</formula>
    </cfRule>
    <cfRule type="cellIs" dxfId="11" priority="35" stopIfTrue="1" operator="between">
      <formula>4.5</formula>
      <formula>$E$115</formula>
    </cfRule>
    <cfRule type="cellIs" dxfId="10" priority="36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4.7109375" style="5" customWidth="1"/>
    <col min="2" max="2" width="9.7109375" style="5" customWidth="1"/>
    <col min="3" max="3" width="31.7109375" style="5" customWidth="1"/>
    <col min="4" max="8" width="7.7109375" style="6" customWidth="1"/>
    <col min="9" max="9" width="8.7109375" style="6" customWidth="1"/>
    <col min="10" max="10" width="7.7109375" style="5" customWidth="1"/>
    <col min="11" max="16384" width="8.85546875" style="5"/>
  </cols>
  <sheetData>
    <row r="1" spans="1:12" s="1" customFormat="1" ht="15" customHeight="1" x14ac:dyDescent="0.25">
      <c r="C1" s="9"/>
      <c r="D1" s="374"/>
      <c r="E1" s="374"/>
      <c r="F1" s="2"/>
      <c r="G1" s="2"/>
      <c r="H1" s="2"/>
      <c r="I1" s="2"/>
      <c r="K1" s="94"/>
      <c r="L1" s="36" t="s">
        <v>104</v>
      </c>
    </row>
    <row r="2" spans="1:12" s="1" customFormat="1" ht="15" customHeight="1" x14ac:dyDescent="0.25">
      <c r="C2" s="354" t="s">
        <v>96</v>
      </c>
      <c r="D2" s="354"/>
      <c r="E2" s="10"/>
      <c r="F2" s="95"/>
      <c r="G2" s="95"/>
      <c r="H2" s="95"/>
      <c r="I2" s="96">
        <v>2022</v>
      </c>
      <c r="K2" s="92"/>
      <c r="L2" s="36" t="s">
        <v>105</v>
      </c>
    </row>
    <row r="3" spans="1:12" s="1" customFormat="1" ht="15" customHeight="1" thickBot="1" x14ac:dyDescent="0.3">
      <c r="C3" s="11"/>
      <c r="D3" s="375"/>
      <c r="E3" s="375"/>
      <c r="F3" s="7"/>
      <c r="G3" s="7"/>
      <c r="H3" s="7"/>
      <c r="I3" s="7"/>
      <c r="K3" s="93"/>
      <c r="L3" s="36" t="s">
        <v>106</v>
      </c>
    </row>
    <row r="4" spans="1:12" ht="16.5" customHeight="1" x14ac:dyDescent="0.25">
      <c r="A4" s="349" t="s">
        <v>60</v>
      </c>
      <c r="B4" s="365" t="s">
        <v>97</v>
      </c>
      <c r="C4" s="367" t="s">
        <v>94</v>
      </c>
      <c r="D4" s="367" t="s">
        <v>98</v>
      </c>
      <c r="E4" s="371" t="s">
        <v>99</v>
      </c>
      <c r="F4" s="372"/>
      <c r="G4" s="372"/>
      <c r="H4" s="373"/>
      <c r="I4" s="369" t="s">
        <v>118</v>
      </c>
      <c r="K4" s="37"/>
      <c r="L4" s="36" t="s">
        <v>107</v>
      </c>
    </row>
    <row r="5" spans="1:12" ht="24" customHeight="1" x14ac:dyDescent="0.25">
      <c r="A5" s="364"/>
      <c r="B5" s="366"/>
      <c r="C5" s="368"/>
      <c r="D5" s="368"/>
      <c r="E5" s="312">
        <v>5</v>
      </c>
      <c r="F5" s="312">
        <v>4</v>
      </c>
      <c r="G5" s="312">
        <v>3</v>
      </c>
      <c r="H5" s="312">
        <v>2</v>
      </c>
      <c r="I5" s="370"/>
    </row>
    <row r="6" spans="1:12" ht="15" customHeight="1" thickBot="1" x14ac:dyDescent="0.3">
      <c r="A6" s="26"/>
      <c r="B6" s="362" t="s">
        <v>119</v>
      </c>
      <c r="C6" s="363"/>
      <c r="D6" s="320">
        <f>D7+D16+D29+D47+D66+D81+D112</f>
        <v>5995</v>
      </c>
      <c r="E6" s="320">
        <f>E7+E16+E29+E47+E66+E81+E112</f>
        <v>401</v>
      </c>
      <c r="F6" s="320">
        <f>F7+F16+F29+F47+F66+F81+F112</f>
        <v>2849</v>
      </c>
      <c r="G6" s="320">
        <f>G7+G16+G29+G47+G66+G81+G112</f>
        <v>2587</v>
      </c>
      <c r="H6" s="320">
        <f>H7+H16+H29+H47+H66+H81+H112</f>
        <v>157</v>
      </c>
      <c r="I6" s="321">
        <f t="shared" ref="I6" si="0">(H6*2+G6*3+F6*4+E6*5)/D6</f>
        <v>3.5823185988323605</v>
      </c>
    </row>
    <row r="7" spans="1:12" ht="15.75" thickBot="1" x14ac:dyDescent="0.3">
      <c r="A7" s="317"/>
      <c r="B7" s="318"/>
      <c r="C7" s="318" t="s">
        <v>120</v>
      </c>
      <c r="D7" s="319">
        <f>SUM(D8:D15)</f>
        <v>380</v>
      </c>
      <c r="E7" s="319">
        <f t="shared" ref="E7:H7" si="1">SUM(E8:E15)</f>
        <v>28</v>
      </c>
      <c r="F7" s="319">
        <f t="shared" si="1"/>
        <v>203</v>
      </c>
      <c r="G7" s="319">
        <f t="shared" si="1"/>
        <v>141</v>
      </c>
      <c r="H7" s="319">
        <f t="shared" si="1"/>
        <v>8</v>
      </c>
      <c r="I7" s="322">
        <f>AVERAGE(I8:I15)</f>
        <v>3.6615023669383633</v>
      </c>
    </row>
    <row r="8" spans="1:12" x14ac:dyDescent="0.25">
      <c r="A8" s="316">
        <v>1</v>
      </c>
      <c r="B8" s="323">
        <v>10002</v>
      </c>
      <c r="C8" s="273" t="s">
        <v>74</v>
      </c>
      <c r="D8" s="334">
        <v>72</v>
      </c>
      <c r="E8" s="334">
        <v>5</v>
      </c>
      <c r="F8" s="334">
        <v>34</v>
      </c>
      <c r="G8" s="334">
        <v>31</v>
      </c>
      <c r="H8" s="334">
        <v>2</v>
      </c>
      <c r="I8" s="331">
        <f>(H8*2+G8*3+F8*4+E8*5)/D8</f>
        <v>3.5833333333333335</v>
      </c>
    </row>
    <row r="9" spans="1:12" x14ac:dyDescent="0.25">
      <c r="A9" s="313">
        <v>2</v>
      </c>
      <c r="B9" s="324">
        <v>10090</v>
      </c>
      <c r="C9" s="269" t="s">
        <v>75</v>
      </c>
      <c r="D9" s="335">
        <v>56</v>
      </c>
      <c r="E9" s="335">
        <v>4</v>
      </c>
      <c r="F9" s="335">
        <v>31</v>
      </c>
      <c r="G9" s="335">
        <v>21</v>
      </c>
      <c r="H9" s="335"/>
      <c r="I9" s="332">
        <f t="shared" ref="I9:I15" si="2">(H9*2+G9*3+F9*4+E9*5)/D9</f>
        <v>3.6964285714285716</v>
      </c>
    </row>
    <row r="10" spans="1:12" x14ac:dyDescent="0.25">
      <c r="A10" s="313">
        <v>3</v>
      </c>
      <c r="B10" s="324">
        <v>10004</v>
      </c>
      <c r="C10" s="269" t="s">
        <v>72</v>
      </c>
      <c r="D10" s="335">
        <v>49</v>
      </c>
      <c r="E10" s="335">
        <v>5</v>
      </c>
      <c r="F10" s="335">
        <v>32</v>
      </c>
      <c r="G10" s="335">
        <v>12</v>
      </c>
      <c r="H10" s="335"/>
      <c r="I10" s="332">
        <f t="shared" si="2"/>
        <v>3.8571428571428572</v>
      </c>
    </row>
    <row r="11" spans="1:12" x14ac:dyDescent="0.25">
      <c r="A11" s="313">
        <v>4</v>
      </c>
      <c r="B11" s="324">
        <v>10001</v>
      </c>
      <c r="C11" s="269" t="s">
        <v>73</v>
      </c>
      <c r="D11" s="335">
        <v>41</v>
      </c>
      <c r="E11" s="335">
        <v>2</v>
      </c>
      <c r="F11" s="335">
        <v>22</v>
      </c>
      <c r="G11" s="335">
        <v>16</v>
      </c>
      <c r="H11" s="335">
        <v>1</v>
      </c>
      <c r="I11" s="332">
        <f t="shared" si="2"/>
        <v>3.6097560975609757</v>
      </c>
    </row>
    <row r="12" spans="1:12" x14ac:dyDescent="0.25">
      <c r="A12" s="313">
        <v>5</v>
      </c>
      <c r="B12" s="324">
        <v>10120</v>
      </c>
      <c r="C12" s="269" t="s">
        <v>134</v>
      </c>
      <c r="D12" s="335">
        <v>35</v>
      </c>
      <c r="E12" s="335">
        <v>1</v>
      </c>
      <c r="F12" s="335">
        <v>16</v>
      </c>
      <c r="G12" s="335">
        <v>17</v>
      </c>
      <c r="H12" s="335">
        <v>1</v>
      </c>
      <c r="I12" s="332">
        <f t="shared" si="2"/>
        <v>3.4857142857142858</v>
      </c>
    </row>
    <row r="13" spans="1:12" x14ac:dyDescent="0.25">
      <c r="A13" s="313">
        <v>6</v>
      </c>
      <c r="B13" s="324">
        <v>10190</v>
      </c>
      <c r="C13" s="269" t="s">
        <v>135</v>
      </c>
      <c r="D13" s="335">
        <v>42</v>
      </c>
      <c r="E13" s="335">
        <v>8</v>
      </c>
      <c r="F13" s="335">
        <v>27</v>
      </c>
      <c r="G13" s="335">
        <v>7</v>
      </c>
      <c r="H13" s="335"/>
      <c r="I13" s="332">
        <f t="shared" si="2"/>
        <v>4.0238095238095237</v>
      </c>
    </row>
    <row r="14" spans="1:12" x14ac:dyDescent="0.25">
      <c r="A14" s="313">
        <v>7</v>
      </c>
      <c r="B14" s="324">
        <v>10320</v>
      </c>
      <c r="C14" s="269" t="s">
        <v>76</v>
      </c>
      <c r="D14" s="335">
        <v>38</v>
      </c>
      <c r="E14" s="335">
        <v>1</v>
      </c>
      <c r="F14" s="335">
        <v>24</v>
      </c>
      <c r="G14" s="335">
        <v>11</v>
      </c>
      <c r="H14" s="335">
        <v>2</v>
      </c>
      <c r="I14" s="332">
        <f t="shared" si="2"/>
        <v>3.6315789473684212</v>
      </c>
    </row>
    <row r="15" spans="1:12" ht="15.75" thickBot="1" x14ac:dyDescent="0.3">
      <c r="A15" s="315">
        <v>8</v>
      </c>
      <c r="B15" s="325">
        <v>10086</v>
      </c>
      <c r="C15" s="270" t="s">
        <v>127</v>
      </c>
      <c r="D15" s="336">
        <v>47</v>
      </c>
      <c r="E15" s="336">
        <v>2</v>
      </c>
      <c r="F15" s="336">
        <v>17</v>
      </c>
      <c r="G15" s="336">
        <v>26</v>
      </c>
      <c r="H15" s="336">
        <v>2</v>
      </c>
      <c r="I15" s="333">
        <f t="shared" si="2"/>
        <v>3.4042553191489362</v>
      </c>
    </row>
    <row r="16" spans="1:12" ht="15.75" thickBot="1" x14ac:dyDescent="0.3">
      <c r="A16" s="317"/>
      <c r="B16" s="326"/>
      <c r="C16" s="318" t="s">
        <v>121</v>
      </c>
      <c r="D16" s="319">
        <f>SUM(D17:D28)</f>
        <v>680</v>
      </c>
      <c r="E16" s="319">
        <f>SUM(E17:E28)</f>
        <v>47</v>
      </c>
      <c r="F16" s="319">
        <f>SUM(F17:F28)</f>
        <v>361</v>
      </c>
      <c r="G16" s="319">
        <f>SUM(G17:G28)</f>
        <v>265</v>
      </c>
      <c r="H16" s="319">
        <f>SUM(H17:H28)</f>
        <v>7</v>
      </c>
      <c r="I16" s="322">
        <f>AVERAGE(I17:I28)</f>
        <v>3.6125639148098059</v>
      </c>
    </row>
    <row r="17" spans="1:9" x14ac:dyDescent="0.25">
      <c r="A17" s="316">
        <v>1</v>
      </c>
      <c r="B17" s="323">
        <v>20040</v>
      </c>
      <c r="C17" s="273" t="s">
        <v>53</v>
      </c>
      <c r="D17" s="334">
        <v>68</v>
      </c>
      <c r="E17" s="334">
        <v>6</v>
      </c>
      <c r="F17" s="334">
        <v>35</v>
      </c>
      <c r="G17" s="334">
        <v>27</v>
      </c>
      <c r="H17" s="334"/>
      <c r="I17" s="331">
        <f t="shared" ref="I17:I28" si="3">(H17*2+G17*3+F17*4+E17*5)/D17</f>
        <v>3.6911764705882355</v>
      </c>
    </row>
    <row r="18" spans="1:9" x14ac:dyDescent="0.25">
      <c r="A18" s="313">
        <v>2</v>
      </c>
      <c r="B18" s="324">
        <v>20061</v>
      </c>
      <c r="C18" s="269" t="s">
        <v>52</v>
      </c>
      <c r="D18" s="335">
        <v>37</v>
      </c>
      <c r="E18" s="335">
        <v>1</v>
      </c>
      <c r="F18" s="335">
        <v>22</v>
      </c>
      <c r="G18" s="335">
        <v>14</v>
      </c>
      <c r="H18" s="335"/>
      <c r="I18" s="332">
        <f t="shared" si="3"/>
        <v>3.6486486486486487</v>
      </c>
    </row>
    <row r="19" spans="1:9" x14ac:dyDescent="0.25">
      <c r="A19" s="313">
        <v>3</v>
      </c>
      <c r="B19" s="324">
        <v>21020</v>
      </c>
      <c r="C19" s="269" t="s">
        <v>54</v>
      </c>
      <c r="D19" s="335">
        <v>77</v>
      </c>
      <c r="E19" s="335">
        <v>11</v>
      </c>
      <c r="F19" s="335">
        <v>48</v>
      </c>
      <c r="G19" s="335">
        <v>17</v>
      </c>
      <c r="H19" s="335">
        <v>1</v>
      </c>
      <c r="I19" s="332">
        <f t="shared" si="3"/>
        <v>3.8961038961038961</v>
      </c>
    </row>
    <row r="20" spans="1:9" x14ac:dyDescent="0.25">
      <c r="A20" s="313">
        <v>4</v>
      </c>
      <c r="B20" s="324">
        <v>20060</v>
      </c>
      <c r="C20" s="269" t="s">
        <v>55</v>
      </c>
      <c r="D20" s="335">
        <v>89</v>
      </c>
      <c r="E20" s="335">
        <v>8</v>
      </c>
      <c r="F20" s="335">
        <v>60</v>
      </c>
      <c r="G20" s="335">
        <v>21</v>
      </c>
      <c r="H20" s="335"/>
      <c r="I20" s="332">
        <f t="shared" si="3"/>
        <v>3.8539325842696628</v>
      </c>
    </row>
    <row r="21" spans="1:9" x14ac:dyDescent="0.25">
      <c r="A21" s="313">
        <v>5</v>
      </c>
      <c r="B21" s="324">
        <v>20400</v>
      </c>
      <c r="C21" s="269" t="s">
        <v>56</v>
      </c>
      <c r="D21" s="335">
        <v>90</v>
      </c>
      <c r="E21" s="335">
        <v>6</v>
      </c>
      <c r="F21" s="335">
        <v>54</v>
      </c>
      <c r="G21" s="335">
        <v>30</v>
      </c>
      <c r="H21" s="335"/>
      <c r="I21" s="332">
        <f t="shared" si="3"/>
        <v>3.7333333333333334</v>
      </c>
    </row>
    <row r="22" spans="1:9" x14ac:dyDescent="0.25">
      <c r="A22" s="313">
        <v>6</v>
      </c>
      <c r="B22" s="324">
        <v>20080</v>
      </c>
      <c r="C22" s="340" t="s">
        <v>91</v>
      </c>
      <c r="D22" s="335">
        <v>49</v>
      </c>
      <c r="E22" s="335">
        <v>2</v>
      </c>
      <c r="F22" s="335">
        <v>24</v>
      </c>
      <c r="G22" s="335">
        <v>22</v>
      </c>
      <c r="H22" s="335">
        <v>1</v>
      </c>
      <c r="I22" s="332">
        <f t="shared" si="3"/>
        <v>3.5510204081632653</v>
      </c>
    </row>
    <row r="23" spans="1:9" x14ac:dyDescent="0.25">
      <c r="A23" s="313">
        <v>7</v>
      </c>
      <c r="B23" s="324">
        <v>20460</v>
      </c>
      <c r="C23" s="269" t="s">
        <v>58</v>
      </c>
      <c r="D23" s="335">
        <v>54</v>
      </c>
      <c r="E23" s="335">
        <v>4</v>
      </c>
      <c r="F23" s="335">
        <v>27</v>
      </c>
      <c r="G23" s="335">
        <v>23</v>
      </c>
      <c r="H23" s="335"/>
      <c r="I23" s="332">
        <f t="shared" si="3"/>
        <v>3.6481481481481484</v>
      </c>
    </row>
    <row r="24" spans="1:9" x14ac:dyDescent="0.25">
      <c r="A24" s="313">
        <v>8</v>
      </c>
      <c r="B24" s="324">
        <v>20550</v>
      </c>
      <c r="C24" s="269" t="s">
        <v>50</v>
      </c>
      <c r="D24" s="335">
        <v>25</v>
      </c>
      <c r="E24" s="335">
        <v>1</v>
      </c>
      <c r="F24" s="335">
        <v>12</v>
      </c>
      <c r="G24" s="335">
        <v>11</v>
      </c>
      <c r="H24" s="335">
        <v>1</v>
      </c>
      <c r="I24" s="332">
        <f t="shared" si="3"/>
        <v>3.52</v>
      </c>
    </row>
    <row r="25" spans="1:9" x14ac:dyDescent="0.25">
      <c r="A25" s="313">
        <v>9</v>
      </c>
      <c r="B25" s="324">
        <v>20630</v>
      </c>
      <c r="C25" s="269" t="s">
        <v>51</v>
      </c>
      <c r="D25" s="335">
        <v>47</v>
      </c>
      <c r="E25" s="335">
        <v>4</v>
      </c>
      <c r="F25" s="335">
        <v>18</v>
      </c>
      <c r="G25" s="335">
        <v>24</v>
      </c>
      <c r="H25" s="335">
        <v>1</v>
      </c>
      <c r="I25" s="332">
        <f t="shared" si="3"/>
        <v>3.5319148936170213</v>
      </c>
    </row>
    <row r="26" spans="1:9" x14ac:dyDescent="0.25">
      <c r="A26" s="313">
        <v>10</v>
      </c>
      <c r="B26" s="324">
        <v>20810</v>
      </c>
      <c r="C26" s="269" t="s">
        <v>49</v>
      </c>
      <c r="D26" s="335">
        <v>41</v>
      </c>
      <c r="E26" s="335"/>
      <c r="F26" s="335">
        <v>12</v>
      </c>
      <c r="G26" s="335">
        <v>29</v>
      </c>
      <c r="H26" s="335"/>
      <c r="I26" s="332">
        <f t="shared" si="3"/>
        <v>3.2926829268292681</v>
      </c>
    </row>
    <row r="27" spans="1:9" x14ac:dyDescent="0.25">
      <c r="A27" s="313">
        <v>11</v>
      </c>
      <c r="B27" s="324">
        <v>20900</v>
      </c>
      <c r="C27" s="269" t="s">
        <v>66</v>
      </c>
      <c r="D27" s="335">
        <v>65</v>
      </c>
      <c r="E27" s="335">
        <v>2</v>
      </c>
      <c r="F27" s="335">
        <v>36</v>
      </c>
      <c r="G27" s="335">
        <v>27</v>
      </c>
      <c r="H27" s="335"/>
      <c r="I27" s="332">
        <f t="shared" si="3"/>
        <v>3.6153846153846154</v>
      </c>
    </row>
    <row r="28" spans="1:9" ht="15.75" thickBot="1" x14ac:dyDescent="0.3">
      <c r="A28" s="315">
        <v>12</v>
      </c>
      <c r="B28" s="325">
        <v>21349</v>
      </c>
      <c r="C28" s="270" t="s">
        <v>47</v>
      </c>
      <c r="D28" s="336">
        <v>38</v>
      </c>
      <c r="E28" s="336">
        <v>2</v>
      </c>
      <c r="F28" s="336">
        <v>13</v>
      </c>
      <c r="G28" s="336">
        <v>20</v>
      </c>
      <c r="H28" s="336">
        <v>3</v>
      </c>
      <c r="I28" s="333">
        <f t="shared" si="3"/>
        <v>3.3684210526315788</v>
      </c>
    </row>
    <row r="29" spans="1:9" ht="15.75" thickBot="1" x14ac:dyDescent="0.3">
      <c r="A29" s="317"/>
      <c r="B29" s="326"/>
      <c r="C29" s="318" t="s">
        <v>122</v>
      </c>
      <c r="D29" s="319">
        <f>SUM(D30:D46)</f>
        <v>737</v>
      </c>
      <c r="E29" s="319">
        <f t="shared" ref="E29:H29" si="4">SUM(E30:E46)</f>
        <v>51</v>
      </c>
      <c r="F29" s="319">
        <f t="shared" si="4"/>
        <v>332</v>
      </c>
      <c r="G29" s="319">
        <f t="shared" si="4"/>
        <v>330</v>
      </c>
      <c r="H29" s="319">
        <f t="shared" si="4"/>
        <v>23</v>
      </c>
      <c r="I29" s="322">
        <f>AVERAGE(I30:I46)</f>
        <v>3.5224877040320637</v>
      </c>
    </row>
    <row r="30" spans="1:9" x14ac:dyDescent="0.25">
      <c r="A30" s="316">
        <v>1</v>
      </c>
      <c r="B30" s="323">
        <v>30070</v>
      </c>
      <c r="C30" s="273" t="s">
        <v>77</v>
      </c>
      <c r="D30" s="334">
        <v>84</v>
      </c>
      <c r="E30" s="334">
        <v>7</v>
      </c>
      <c r="F30" s="334">
        <v>46</v>
      </c>
      <c r="G30" s="334">
        <v>30</v>
      </c>
      <c r="H30" s="334">
        <v>1</v>
      </c>
      <c r="I30" s="331">
        <f t="shared" ref="I30:I46" si="5">(H30*2+G30*3+F30*4+E30*5)/D30</f>
        <v>3.7023809523809526</v>
      </c>
    </row>
    <row r="31" spans="1:9" x14ac:dyDescent="0.25">
      <c r="A31" s="313">
        <v>2</v>
      </c>
      <c r="B31" s="324">
        <v>30480</v>
      </c>
      <c r="C31" s="269" t="s">
        <v>128</v>
      </c>
      <c r="D31" s="335">
        <v>51</v>
      </c>
      <c r="E31" s="335">
        <v>5</v>
      </c>
      <c r="F31" s="335">
        <v>35</v>
      </c>
      <c r="G31" s="335">
        <v>10</v>
      </c>
      <c r="H31" s="335">
        <v>1</v>
      </c>
      <c r="I31" s="332">
        <f t="shared" si="5"/>
        <v>3.8627450980392157</v>
      </c>
    </row>
    <row r="32" spans="1:9" x14ac:dyDescent="0.25">
      <c r="A32" s="313">
        <v>3</v>
      </c>
      <c r="B32" s="324">
        <v>30460</v>
      </c>
      <c r="C32" s="269" t="s">
        <v>71</v>
      </c>
      <c r="D32" s="335">
        <v>59</v>
      </c>
      <c r="E32" s="335">
        <v>4</v>
      </c>
      <c r="F32" s="335">
        <v>43</v>
      </c>
      <c r="G32" s="335">
        <v>12</v>
      </c>
      <c r="H32" s="335"/>
      <c r="I32" s="332">
        <f t="shared" si="5"/>
        <v>3.8644067796610169</v>
      </c>
    </row>
    <row r="33" spans="1:9" x14ac:dyDescent="0.25">
      <c r="A33" s="313">
        <v>4</v>
      </c>
      <c r="B33" s="324">
        <v>30030</v>
      </c>
      <c r="C33" s="269" t="s">
        <v>70</v>
      </c>
      <c r="D33" s="335">
        <v>61</v>
      </c>
      <c r="E33" s="335">
        <v>13</v>
      </c>
      <c r="F33" s="335">
        <v>22</v>
      </c>
      <c r="G33" s="335">
        <v>25</v>
      </c>
      <c r="H33" s="335"/>
      <c r="I33" s="332">
        <f t="shared" si="5"/>
        <v>3.737704918032787</v>
      </c>
    </row>
    <row r="34" spans="1:9" x14ac:dyDescent="0.25">
      <c r="A34" s="313">
        <v>5</v>
      </c>
      <c r="B34" s="324">
        <v>31000</v>
      </c>
      <c r="C34" s="269" t="s">
        <v>69</v>
      </c>
      <c r="D34" s="335">
        <v>50</v>
      </c>
      <c r="E34" s="335">
        <v>7</v>
      </c>
      <c r="F34" s="335">
        <v>18</v>
      </c>
      <c r="G34" s="335">
        <v>24</v>
      </c>
      <c r="H34" s="335">
        <v>1</v>
      </c>
      <c r="I34" s="332">
        <f t="shared" si="5"/>
        <v>3.62</v>
      </c>
    </row>
    <row r="35" spans="1:9" x14ac:dyDescent="0.25">
      <c r="A35" s="313">
        <v>6</v>
      </c>
      <c r="B35" s="324">
        <v>30130</v>
      </c>
      <c r="C35" s="269" t="s">
        <v>43</v>
      </c>
      <c r="D35" s="335">
        <v>25</v>
      </c>
      <c r="E35" s="335">
        <v>1</v>
      </c>
      <c r="F35" s="335">
        <v>9</v>
      </c>
      <c r="G35" s="335">
        <v>12</v>
      </c>
      <c r="H35" s="335">
        <v>3</v>
      </c>
      <c r="I35" s="332">
        <f t="shared" si="5"/>
        <v>3.32</v>
      </c>
    </row>
    <row r="36" spans="1:9" x14ac:dyDescent="0.25">
      <c r="A36" s="313">
        <v>7</v>
      </c>
      <c r="B36" s="324">
        <v>30160</v>
      </c>
      <c r="C36" s="269" t="s">
        <v>40</v>
      </c>
      <c r="D36" s="335">
        <v>26</v>
      </c>
      <c r="E36" s="335">
        <v>1</v>
      </c>
      <c r="F36" s="335">
        <v>17</v>
      </c>
      <c r="G36" s="335">
        <v>8</v>
      </c>
      <c r="H36" s="335"/>
      <c r="I36" s="332">
        <f t="shared" si="5"/>
        <v>3.7307692307692308</v>
      </c>
    </row>
    <row r="37" spans="1:9" x14ac:dyDescent="0.25">
      <c r="A37" s="313">
        <v>8</v>
      </c>
      <c r="B37" s="324">
        <v>30310</v>
      </c>
      <c r="C37" s="269" t="s">
        <v>41</v>
      </c>
      <c r="D37" s="335">
        <v>22</v>
      </c>
      <c r="E37" s="335">
        <v>1</v>
      </c>
      <c r="F37" s="335">
        <v>7</v>
      </c>
      <c r="G37" s="335">
        <v>13</v>
      </c>
      <c r="H37" s="335">
        <v>1</v>
      </c>
      <c r="I37" s="332">
        <f t="shared" si="5"/>
        <v>3.3636363636363638</v>
      </c>
    </row>
    <row r="38" spans="1:9" x14ac:dyDescent="0.25">
      <c r="A38" s="313">
        <v>9</v>
      </c>
      <c r="B38" s="324">
        <v>30440</v>
      </c>
      <c r="C38" s="269" t="s">
        <v>42</v>
      </c>
      <c r="D38" s="335">
        <v>53</v>
      </c>
      <c r="E38" s="335">
        <v>2</v>
      </c>
      <c r="F38" s="335">
        <v>14</v>
      </c>
      <c r="G38" s="335">
        <v>34</v>
      </c>
      <c r="H38" s="335">
        <v>3</v>
      </c>
      <c r="I38" s="332">
        <f t="shared" si="5"/>
        <v>3.2830188679245285</v>
      </c>
    </row>
    <row r="39" spans="1:9" x14ac:dyDescent="0.25">
      <c r="A39" s="313">
        <v>10</v>
      </c>
      <c r="B39" s="324">
        <v>30500</v>
      </c>
      <c r="C39" s="269" t="s">
        <v>39</v>
      </c>
      <c r="D39" s="335">
        <v>23</v>
      </c>
      <c r="E39" s="335"/>
      <c r="F39" s="335">
        <v>5</v>
      </c>
      <c r="G39" s="335">
        <v>16</v>
      </c>
      <c r="H39" s="335">
        <v>2</v>
      </c>
      <c r="I39" s="332">
        <f t="shared" si="5"/>
        <v>3.1304347826086958</v>
      </c>
    </row>
    <row r="40" spans="1:9" x14ac:dyDescent="0.25">
      <c r="A40" s="313">
        <v>11</v>
      </c>
      <c r="B40" s="324">
        <v>30530</v>
      </c>
      <c r="C40" s="269" t="s">
        <v>45</v>
      </c>
      <c r="D40" s="335">
        <v>52</v>
      </c>
      <c r="E40" s="335">
        <v>1</v>
      </c>
      <c r="F40" s="335">
        <v>17</v>
      </c>
      <c r="G40" s="335">
        <v>34</v>
      </c>
      <c r="H40" s="335"/>
      <c r="I40" s="332">
        <f t="shared" si="5"/>
        <v>3.3653846153846154</v>
      </c>
    </row>
    <row r="41" spans="1:9" x14ac:dyDescent="0.25">
      <c r="A41" s="313">
        <v>12</v>
      </c>
      <c r="B41" s="324">
        <v>30640</v>
      </c>
      <c r="C41" s="269" t="s">
        <v>46</v>
      </c>
      <c r="D41" s="335">
        <v>34</v>
      </c>
      <c r="E41" s="335">
        <v>2</v>
      </c>
      <c r="F41" s="335">
        <v>23</v>
      </c>
      <c r="G41" s="335">
        <v>9</v>
      </c>
      <c r="H41" s="335"/>
      <c r="I41" s="332">
        <f t="shared" si="5"/>
        <v>3.7941176470588234</v>
      </c>
    </row>
    <row r="42" spans="1:9" x14ac:dyDescent="0.25">
      <c r="A42" s="313">
        <v>13</v>
      </c>
      <c r="B42" s="324">
        <v>30650</v>
      </c>
      <c r="C42" s="269" t="s">
        <v>67</v>
      </c>
      <c r="D42" s="335">
        <v>48</v>
      </c>
      <c r="E42" s="335">
        <v>1</v>
      </c>
      <c r="F42" s="335">
        <v>14</v>
      </c>
      <c r="G42" s="335">
        <v>30</v>
      </c>
      <c r="H42" s="335">
        <v>3</v>
      </c>
      <c r="I42" s="332">
        <f t="shared" si="5"/>
        <v>3.2708333333333335</v>
      </c>
    </row>
    <row r="43" spans="1:9" x14ac:dyDescent="0.25">
      <c r="A43" s="313">
        <v>14</v>
      </c>
      <c r="B43" s="324">
        <v>30790</v>
      </c>
      <c r="C43" s="269" t="s">
        <v>68</v>
      </c>
      <c r="D43" s="335">
        <v>24</v>
      </c>
      <c r="E43" s="335"/>
      <c r="F43" s="335">
        <v>8</v>
      </c>
      <c r="G43" s="335">
        <v>16</v>
      </c>
      <c r="H43" s="335"/>
      <c r="I43" s="332">
        <f t="shared" si="5"/>
        <v>3.3333333333333335</v>
      </c>
    </row>
    <row r="44" spans="1:9" x14ac:dyDescent="0.25">
      <c r="A44" s="313">
        <v>15</v>
      </c>
      <c r="B44" s="324">
        <v>30890</v>
      </c>
      <c r="C44" s="269" t="s">
        <v>38</v>
      </c>
      <c r="D44" s="335">
        <v>10</v>
      </c>
      <c r="E44" s="335">
        <v>1</v>
      </c>
      <c r="F44" s="335">
        <v>4</v>
      </c>
      <c r="G44" s="335">
        <v>5</v>
      </c>
      <c r="H44" s="335"/>
      <c r="I44" s="332">
        <f t="shared" si="5"/>
        <v>3.6</v>
      </c>
    </row>
    <row r="45" spans="1:9" x14ac:dyDescent="0.25">
      <c r="A45" s="313">
        <v>16</v>
      </c>
      <c r="B45" s="324">
        <v>30940</v>
      </c>
      <c r="C45" s="269" t="s">
        <v>36</v>
      </c>
      <c r="D45" s="335">
        <v>66</v>
      </c>
      <c r="E45" s="335">
        <v>3</v>
      </c>
      <c r="F45" s="335">
        <v>27</v>
      </c>
      <c r="G45" s="335">
        <v>33</v>
      </c>
      <c r="H45" s="335">
        <v>3</v>
      </c>
      <c r="I45" s="332">
        <f t="shared" si="5"/>
        <v>3.4545454545454546</v>
      </c>
    </row>
    <row r="46" spans="1:9" ht="15.75" thickBot="1" x14ac:dyDescent="0.3">
      <c r="A46" s="315">
        <v>17</v>
      </c>
      <c r="B46" s="325">
        <v>31480</v>
      </c>
      <c r="C46" s="270" t="s">
        <v>44</v>
      </c>
      <c r="D46" s="336">
        <v>49</v>
      </c>
      <c r="E46" s="336">
        <v>2</v>
      </c>
      <c r="F46" s="336">
        <v>23</v>
      </c>
      <c r="G46" s="336">
        <v>19</v>
      </c>
      <c r="H46" s="336">
        <v>5</v>
      </c>
      <c r="I46" s="333">
        <f t="shared" si="5"/>
        <v>3.4489795918367347</v>
      </c>
    </row>
    <row r="47" spans="1:9" ht="15.75" thickBot="1" x14ac:dyDescent="0.3">
      <c r="A47" s="317"/>
      <c r="B47" s="326"/>
      <c r="C47" s="318" t="s">
        <v>123</v>
      </c>
      <c r="D47" s="319">
        <f>SUM(D48:D65)</f>
        <v>832</v>
      </c>
      <c r="E47" s="319">
        <f>SUM(E48:E65)</f>
        <v>77</v>
      </c>
      <c r="F47" s="319">
        <f>SUM(F48:F65)</f>
        <v>429</v>
      </c>
      <c r="G47" s="319">
        <f>SUM(G48:G65)</f>
        <v>310</v>
      </c>
      <c r="H47" s="319">
        <f>SUM(H48:H65)</f>
        <v>16</v>
      </c>
      <c r="I47" s="322">
        <f>AVERAGE(I48:I65)</f>
        <v>3.6052464526672563</v>
      </c>
    </row>
    <row r="48" spans="1:9" x14ac:dyDescent="0.25">
      <c r="A48" s="316">
        <v>1</v>
      </c>
      <c r="B48" s="323">
        <v>40010</v>
      </c>
      <c r="C48" s="273" t="s">
        <v>136</v>
      </c>
      <c r="D48" s="334">
        <v>95</v>
      </c>
      <c r="E48" s="334">
        <v>17</v>
      </c>
      <c r="F48" s="334">
        <v>55</v>
      </c>
      <c r="G48" s="334">
        <v>23</v>
      </c>
      <c r="H48" s="334"/>
      <c r="I48" s="331">
        <f t="shared" ref="I48:I65" si="6">(H48*2+G48*3+F48*4+E48*5)/D48</f>
        <v>3.9368421052631577</v>
      </c>
    </row>
    <row r="49" spans="1:9" x14ac:dyDescent="0.25">
      <c r="A49" s="313">
        <v>2</v>
      </c>
      <c r="B49" s="324">
        <v>40030</v>
      </c>
      <c r="C49" s="269" t="s">
        <v>133</v>
      </c>
      <c r="D49" s="335">
        <v>30</v>
      </c>
      <c r="E49" s="335">
        <v>7</v>
      </c>
      <c r="F49" s="335">
        <v>15</v>
      </c>
      <c r="G49" s="335">
        <v>8</v>
      </c>
      <c r="H49" s="335"/>
      <c r="I49" s="332">
        <f t="shared" si="6"/>
        <v>3.9666666666666668</v>
      </c>
    </row>
    <row r="50" spans="1:9" x14ac:dyDescent="0.25">
      <c r="A50" s="313">
        <v>3</v>
      </c>
      <c r="B50" s="324">
        <v>40410</v>
      </c>
      <c r="C50" s="269" t="s">
        <v>81</v>
      </c>
      <c r="D50" s="335">
        <v>86</v>
      </c>
      <c r="E50" s="335">
        <v>7</v>
      </c>
      <c r="F50" s="335">
        <v>61</v>
      </c>
      <c r="G50" s="335">
        <v>17</v>
      </c>
      <c r="H50" s="335">
        <v>1</v>
      </c>
      <c r="I50" s="332">
        <f t="shared" si="6"/>
        <v>3.86046511627907</v>
      </c>
    </row>
    <row r="51" spans="1:9" x14ac:dyDescent="0.25">
      <c r="A51" s="313">
        <v>4</v>
      </c>
      <c r="B51" s="324">
        <v>40011</v>
      </c>
      <c r="C51" s="269" t="s">
        <v>92</v>
      </c>
      <c r="D51" s="335">
        <v>104</v>
      </c>
      <c r="E51" s="335">
        <v>18</v>
      </c>
      <c r="F51" s="335">
        <v>56</v>
      </c>
      <c r="G51" s="335">
        <v>30</v>
      </c>
      <c r="H51" s="335"/>
      <c r="I51" s="332">
        <f t="shared" si="6"/>
        <v>3.8846153846153846</v>
      </c>
    </row>
    <row r="52" spans="1:9" x14ac:dyDescent="0.25">
      <c r="A52" s="313">
        <v>5</v>
      </c>
      <c r="B52" s="324">
        <v>40080</v>
      </c>
      <c r="C52" s="269" t="s">
        <v>33</v>
      </c>
      <c r="D52" s="335">
        <v>78</v>
      </c>
      <c r="E52" s="335">
        <v>7</v>
      </c>
      <c r="F52" s="335">
        <v>59</v>
      </c>
      <c r="G52" s="335">
        <v>12</v>
      </c>
      <c r="H52" s="335"/>
      <c r="I52" s="332">
        <f t="shared" si="6"/>
        <v>3.9358974358974357</v>
      </c>
    </row>
    <row r="53" spans="1:9" x14ac:dyDescent="0.25">
      <c r="A53" s="313">
        <v>6</v>
      </c>
      <c r="B53" s="324">
        <v>40100</v>
      </c>
      <c r="C53" s="269" t="s">
        <v>32</v>
      </c>
      <c r="D53" s="335">
        <v>35</v>
      </c>
      <c r="E53" s="335">
        <v>5</v>
      </c>
      <c r="F53" s="335">
        <v>25</v>
      </c>
      <c r="G53" s="335">
        <v>5</v>
      </c>
      <c r="H53" s="335"/>
      <c r="I53" s="332">
        <f t="shared" si="6"/>
        <v>4</v>
      </c>
    </row>
    <row r="54" spans="1:9" x14ac:dyDescent="0.25">
      <c r="A54" s="313">
        <v>7</v>
      </c>
      <c r="B54" s="324">
        <v>40031</v>
      </c>
      <c r="C54" s="269" t="s">
        <v>35</v>
      </c>
      <c r="D54" s="335">
        <v>26</v>
      </c>
      <c r="E54" s="335"/>
      <c r="F54" s="335">
        <v>14</v>
      </c>
      <c r="G54" s="335">
        <v>11</v>
      </c>
      <c r="H54" s="335">
        <v>1</v>
      </c>
      <c r="I54" s="332">
        <f t="shared" si="6"/>
        <v>3.5</v>
      </c>
    </row>
    <row r="55" spans="1:9" x14ac:dyDescent="0.25">
      <c r="A55" s="313">
        <v>8</v>
      </c>
      <c r="B55" s="324">
        <v>40210</v>
      </c>
      <c r="C55" s="269" t="s">
        <v>78</v>
      </c>
      <c r="D55" s="335">
        <v>2</v>
      </c>
      <c r="E55" s="335"/>
      <c r="F55" s="335">
        <v>1</v>
      </c>
      <c r="G55" s="335">
        <v>1</v>
      </c>
      <c r="H55" s="335"/>
      <c r="I55" s="332">
        <f t="shared" si="6"/>
        <v>3.5</v>
      </c>
    </row>
    <row r="56" spans="1:9" x14ac:dyDescent="0.25">
      <c r="A56" s="313">
        <v>9</v>
      </c>
      <c r="B56" s="324">
        <v>40300</v>
      </c>
      <c r="C56" s="269" t="s">
        <v>65</v>
      </c>
      <c r="D56" s="335">
        <v>20</v>
      </c>
      <c r="E56" s="335">
        <v>2</v>
      </c>
      <c r="F56" s="335">
        <v>14</v>
      </c>
      <c r="G56" s="335">
        <v>2</v>
      </c>
      <c r="H56" s="335">
        <v>2</v>
      </c>
      <c r="I56" s="332">
        <f t="shared" si="6"/>
        <v>3.8</v>
      </c>
    </row>
    <row r="57" spans="1:9" x14ac:dyDescent="0.25">
      <c r="A57" s="313">
        <v>10</v>
      </c>
      <c r="B57" s="324">
        <v>40360</v>
      </c>
      <c r="C57" s="269" t="s">
        <v>64</v>
      </c>
      <c r="D57" s="335">
        <v>34</v>
      </c>
      <c r="E57" s="335"/>
      <c r="F57" s="335">
        <v>5</v>
      </c>
      <c r="G57" s="335">
        <v>27</v>
      </c>
      <c r="H57" s="335">
        <v>2</v>
      </c>
      <c r="I57" s="332">
        <f t="shared" si="6"/>
        <v>3.0882352941176472</v>
      </c>
    </row>
    <row r="58" spans="1:9" x14ac:dyDescent="0.25">
      <c r="A58" s="313">
        <v>11</v>
      </c>
      <c r="B58" s="324">
        <v>40390</v>
      </c>
      <c r="C58" s="269" t="s">
        <v>29</v>
      </c>
      <c r="D58" s="335">
        <v>45</v>
      </c>
      <c r="E58" s="335">
        <v>1</v>
      </c>
      <c r="F58" s="335">
        <v>9</v>
      </c>
      <c r="G58" s="335">
        <v>33</v>
      </c>
      <c r="H58" s="335">
        <v>2</v>
      </c>
      <c r="I58" s="332">
        <f t="shared" si="6"/>
        <v>3.2</v>
      </c>
    </row>
    <row r="59" spans="1:9" x14ac:dyDescent="0.25">
      <c r="A59" s="313">
        <v>12</v>
      </c>
      <c r="B59" s="324">
        <v>40720</v>
      </c>
      <c r="C59" s="269" t="s">
        <v>117</v>
      </c>
      <c r="D59" s="335">
        <v>34</v>
      </c>
      <c r="E59" s="335">
        <v>3</v>
      </c>
      <c r="F59" s="335">
        <v>13</v>
      </c>
      <c r="G59" s="335">
        <v>18</v>
      </c>
      <c r="H59" s="335"/>
      <c r="I59" s="332">
        <f t="shared" si="6"/>
        <v>3.5588235294117645</v>
      </c>
    </row>
    <row r="60" spans="1:9" x14ac:dyDescent="0.25">
      <c r="A60" s="313">
        <v>13</v>
      </c>
      <c r="B60" s="324">
        <v>40730</v>
      </c>
      <c r="C60" s="340" t="s">
        <v>79</v>
      </c>
      <c r="D60" s="335">
        <v>18</v>
      </c>
      <c r="E60" s="335"/>
      <c r="F60" s="335">
        <v>7</v>
      </c>
      <c r="G60" s="335">
        <v>10</v>
      </c>
      <c r="H60" s="335">
        <v>1</v>
      </c>
      <c r="I60" s="332">
        <f t="shared" ref="I60" si="7">(H60*2+G60*3+F60*4+E60*5)/D60</f>
        <v>3.3333333333333335</v>
      </c>
    </row>
    <row r="61" spans="1:9" x14ac:dyDescent="0.25">
      <c r="A61" s="313">
        <v>14</v>
      </c>
      <c r="B61" s="324">
        <v>40820</v>
      </c>
      <c r="C61" s="269" t="s">
        <v>30</v>
      </c>
      <c r="D61" s="335">
        <v>44</v>
      </c>
      <c r="E61" s="335"/>
      <c r="F61" s="335">
        <v>17</v>
      </c>
      <c r="G61" s="335">
        <v>25</v>
      </c>
      <c r="H61" s="335">
        <v>2</v>
      </c>
      <c r="I61" s="332">
        <f t="shared" si="6"/>
        <v>3.3409090909090908</v>
      </c>
    </row>
    <row r="62" spans="1:9" x14ac:dyDescent="0.25">
      <c r="A62" s="313">
        <v>15</v>
      </c>
      <c r="B62" s="324">
        <v>40840</v>
      </c>
      <c r="C62" s="269" t="s">
        <v>31</v>
      </c>
      <c r="D62" s="335">
        <v>45</v>
      </c>
      <c r="E62" s="335">
        <v>2</v>
      </c>
      <c r="F62" s="335">
        <v>9</v>
      </c>
      <c r="G62" s="335">
        <v>32</v>
      </c>
      <c r="H62" s="335">
        <v>2</v>
      </c>
      <c r="I62" s="332">
        <f t="shared" si="6"/>
        <v>3.2444444444444445</v>
      </c>
    </row>
    <row r="63" spans="1:9" x14ac:dyDescent="0.25">
      <c r="A63" s="313">
        <v>16</v>
      </c>
      <c r="B63" s="324">
        <v>40950</v>
      </c>
      <c r="C63" s="269" t="s">
        <v>80</v>
      </c>
      <c r="D63" s="335">
        <v>35</v>
      </c>
      <c r="E63" s="335">
        <v>2</v>
      </c>
      <c r="F63" s="335">
        <v>14</v>
      </c>
      <c r="G63" s="335">
        <v>19</v>
      </c>
      <c r="H63" s="335"/>
      <c r="I63" s="332">
        <f t="shared" si="6"/>
        <v>3.5142857142857142</v>
      </c>
    </row>
    <row r="64" spans="1:9" x14ac:dyDescent="0.25">
      <c r="A64" s="315">
        <v>17</v>
      </c>
      <c r="B64" s="325">
        <v>40990</v>
      </c>
      <c r="C64" s="270" t="s">
        <v>34</v>
      </c>
      <c r="D64" s="336">
        <v>61</v>
      </c>
      <c r="E64" s="336">
        <v>4</v>
      </c>
      <c r="F64" s="336">
        <v>36</v>
      </c>
      <c r="G64" s="336">
        <v>20</v>
      </c>
      <c r="H64" s="336">
        <v>1</v>
      </c>
      <c r="I64" s="333">
        <f t="shared" ref="I64" si="8">(H64*2+G64*3+F64*4+E64*5)/D64</f>
        <v>3.7049180327868854</v>
      </c>
    </row>
    <row r="65" spans="1:9" ht="15.75" thickBot="1" x14ac:dyDescent="0.3">
      <c r="A65" s="315">
        <v>18</v>
      </c>
      <c r="B65" s="325">
        <v>40133</v>
      </c>
      <c r="C65" s="270" t="s">
        <v>27</v>
      </c>
      <c r="D65" s="336">
        <v>40</v>
      </c>
      <c r="E65" s="336">
        <v>2</v>
      </c>
      <c r="F65" s="336">
        <v>19</v>
      </c>
      <c r="G65" s="336">
        <v>17</v>
      </c>
      <c r="H65" s="336">
        <v>2</v>
      </c>
      <c r="I65" s="333">
        <f t="shared" si="6"/>
        <v>3.5249999999999999</v>
      </c>
    </row>
    <row r="66" spans="1:9" ht="15.75" thickBot="1" x14ac:dyDescent="0.3">
      <c r="A66" s="317"/>
      <c r="B66" s="326"/>
      <c r="C66" s="318" t="s">
        <v>124</v>
      </c>
      <c r="D66" s="319">
        <f>SUM(D67:D80)</f>
        <v>906</v>
      </c>
      <c r="E66" s="319">
        <f>SUM(E67:E80)</f>
        <v>51</v>
      </c>
      <c r="F66" s="319">
        <f>SUM(F67:F80)</f>
        <v>502</v>
      </c>
      <c r="G66" s="319">
        <f>SUM(G67:G80)</f>
        <v>351</v>
      </c>
      <c r="H66" s="319">
        <f>SUM(H67:H80)</f>
        <v>2</v>
      </c>
      <c r="I66" s="322">
        <f>AVERAGE(I67:I80)</f>
        <v>3.669540953851997</v>
      </c>
    </row>
    <row r="67" spans="1:9" x14ac:dyDescent="0.25">
      <c r="A67" s="316">
        <v>1</v>
      </c>
      <c r="B67" s="323">
        <v>50040</v>
      </c>
      <c r="C67" s="273" t="s">
        <v>137</v>
      </c>
      <c r="D67" s="334">
        <v>54</v>
      </c>
      <c r="E67" s="334">
        <v>4</v>
      </c>
      <c r="F67" s="334">
        <v>34</v>
      </c>
      <c r="G67" s="334">
        <v>16</v>
      </c>
      <c r="H67" s="334"/>
      <c r="I67" s="331">
        <f t="shared" ref="I67:I80" si="9">(H67*2+G67*3+F67*4+E67*5)/D67</f>
        <v>3.7777777777777777</v>
      </c>
    </row>
    <row r="68" spans="1:9" x14ac:dyDescent="0.25">
      <c r="A68" s="313">
        <v>2</v>
      </c>
      <c r="B68" s="324">
        <v>50003</v>
      </c>
      <c r="C68" s="269" t="s">
        <v>95</v>
      </c>
      <c r="D68" s="335">
        <v>45</v>
      </c>
      <c r="E68" s="335">
        <v>3</v>
      </c>
      <c r="F68" s="335">
        <v>31</v>
      </c>
      <c r="G68" s="335">
        <v>11</v>
      </c>
      <c r="H68" s="335"/>
      <c r="I68" s="332">
        <f t="shared" si="9"/>
        <v>3.8222222222222224</v>
      </c>
    </row>
    <row r="69" spans="1:9" x14ac:dyDescent="0.25">
      <c r="A69" s="313">
        <v>3</v>
      </c>
      <c r="B69" s="324">
        <v>50060</v>
      </c>
      <c r="C69" s="269" t="s">
        <v>26</v>
      </c>
      <c r="D69" s="335">
        <v>102</v>
      </c>
      <c r="E69" s="335">
        <v>5</v>
      </c>
      <c r="F69" s="335">
        <v>69</v>
      </c>
      <c r="G69" s="335">
        <v>28</v>
      </c>
      <c r="H69" s="335"/>
      <c r="I69" s="332">
        <f t="shared" si="9"/>
        <v>3.7745098039215685</v>
      </c>
    </row>
    <row r="70" spans="1:9" x14ac:dyDescent="0.25">
      <c r="A70" s="313">
        <v>4</v>
      </c>
      <c r="B70" s="324">
        <v>50170</v>
      </c>
      <c r="C70" s="269" t="s">
        <v>25</v>
      </c>
      <c r="D70" s="335">
        <v>45</v>
      </c>
      <c r="E70" s="335">
        <v>3</v>
      </c>
      <c r="F70" s="335">
        <v>27</v>
      </c>
      <c r="G70" s="335">
        <v>15</v>
      </c>
      <c r="H70" s="335"/>
      <c r="I70" s="332">
        <f t="shared" si="9"/>
        <v>3.7333333333333334</v>
      </c>
    </row>
    <row r="71" spans="1:9" x14ac:dyDescent="0.25">
      <c r="A71" s="313">
        <v>5</v>
      </c>
      <c r="B71" s="324">
        <v>50230</v>
      </c>
      <c r="C71" s="269" t="s">
        <v>138</v>
      </c>
      <c r="D71" s="335">
        <v>48</v>
      </c>
      <c r="E71" s="335">
        <v>3</v>
      </c>
      <c r="F71" s="335">
        <v>26</v>
      </c>
      <c r="G71" s="335">
        <v>19</v>
      </c>
      <c r="H71" s="335"/>
      <c r="I71" s="332">
        <f t="shared" si="9"/>
        <v>3.6666666666666665</v>
      </c>
    </row>
    <row r="72" spans="1:9" x14ac:dyDescent="0.25">
      <c r="A72" s="313">
        <v>6</v>
      </c>
      <c r="B72" s="324">
        <v>50340</v>
      </c>
      <c r="C72" s="269" t="s">
        <v>85</v>
      </c>
      <c r="D72" s="335">
        <v>63</v>
      </c>
      <c r="E72" s="335">
        <v>4</v>
      </c>
      <c r="F72" s="335">
        <v>28</v>
      </c>
      <c r="G72" s="335">
        <v>30</v>
      </c>
      <c r="H72" s="335">
        <v>1</v>
      </c>
      <c r="I72" s="332">
        <f t="shared" si="9"/>
        <v>3.5555555555555554</v>
      </c>
    </row>
    <row r="73" spans="1:9" x14ac:dyDescent="0.25">
      <c r="A73" s="313">
        <v>7</v>
      </c>
      <c r="B73" s="324">
        <v>50420</v>
      </c>
      <c r="C73" s="269" t="s">
        <v>83</v>
      </c>
      <c r="D73" s="335">
        <v>44</v>
      </c>
      <c r="E73" s="335">
        <v>4</v>
      </c>
      <c r="F73" s="335">
        <v>29</v>
      </c>
      <c r="G73" s="335">
        <v>11</v>
      </c>
      <c r="H73" s="335"/>
      <c r="I73" s="332">
        <f t="shared" si="9"/>
        <v>3.8409090909090908</v>
      </c>
    </row>
    <row r="74" spans="1:9" x14ac:dyDescent="0.25">
      <c r="A74" s="313">
        <v>8</v>
      </c>
      <c r="B74" s="324">
        <v>50450</v>
      </c>
      <c r="C74" s="269" t="s">
        <v>84</v>
      </c>
      <c r="D74" s="335">
        <v>43</v>
      </c>
      <c r="E74" s="335">
        <v>1</v>
      </c>
      <c r="F74" s="335">
        <v>20</v>
      </c>
      <c r="G74" s="335">
        <v>21</v>
      </c>
      <c r="H74" s="335">
        <v>1</v>
      </c>
      <c r="I74" s="332">
        <f t="shared" si="9"/>
        <v>3.4883720930232558</v>
      </c>
    </row>
    <row r="75" spans="1:9" x14ac:dyDescent="0.25">
      <c r="A75" s="313">
        <v>9</v>
      </c>
      <c r="B75" s="324">
        <v>50620</v>
      </c>
      <c r="C75" s="269" t="s">
        <v>23</v>
      </c>
      <c r="D75" s="335">
        <v>45</v>
      </c>
      <c r="E75" s="335">
        <v>4</v>
      </c>
      <c r="F75" s="335">
        <v>16</v>
      </c>
      <c r="G75" s="335">
        <v>25</v>
      </c>
      <c r="H75" s="335"/>
      <c r="I75" s="332">
        <f t="shared" si="9"/>
        <v>3.5333333333333332</v>
      </c>
    </row>
    <row r="76" spans="1:9" x14ac:dyDescent="0.25">
      <c r="A76" s="313">
        <v>10</v>
      </c>
      <c r="B76" s="324">
        <v>50760</v>
      </c>
      <c r="C76" s="269" t="s">
        <v>139</v>
      </c>
      <c r="D76" s="335">
        <v>146</v>
      </c>
      <c r="E76" s="335">
        <v>5</v>
      </c>
      <c r="F76" s="335">
        <v>78</v>
      </c>
      <c r="G76" s="335">
        <v>63</v>
      </c>
      <c r="H76" s="335"/>
      <c r="I76" s="332">
        <f t="shared" si="9"/>
        <v>3.6027397260273974</v>
      </c>
    </row>
    <row r="77" spans="1:9" x14ac:dyDescent="0.25">
      <c r="A77" s="313">
        <v>11</v>
      </c>
      <c r="B77" s="324">
        <v>50780</v>
      </c>
      <c r="C77" s="269" t="s">
        <v>93</v>
      </c>
      <c r="D77" s="335">
        <v>60</v>
      </c>
      <c r="E77" s="335">
        <v>2</v>
      </c>
      <c r="F77" s="335">
        <v>26</v>
      </c>
      <c r="G77" s="335">
        <v>32</v>
      </c>
      <c r="H77" s="335"/>
      <c r="I77" s="332">
        <f t="shared" si="9"/>
        <v>3.5</v>
      </c>
    </row>
    <row r="78" spans="1:9" x14ac:dyDescent="0.25">
      <c r="A78" s="313">
        <v>12</v>
      </c>
      <c r="B78" s="324">
        <v>50930</v>
      </c>
      <c r="C78" s="269" t="s">
        <v>82</v>
      </c>
      <c r="D78" s="335">
        <v>50</v>
      </c>
      <c r="E78" s="335">
        <v>5</v>
      </c>
      <c r="F78" s="335">
        <v>28</v>
      </c>
      <c r="G78" s="335">
        <v>17</v>
      </c>
      <c r="H78" s="335"/>
      <c r="I78" s="332">
        <f t="shared" si="9"/>
        <v>3.76</v>
      </c>
    </row>
    <row r="79" spans="1:9" x14ac:dyDescent="0.25">
      <c r="A79" s="313">
        <v>13</v>
      </c>
      <c r="B79" s="324">
        <v>51370</v>
      </c>
      <c r="C79" s="269" t="s">
        <v>140</v>
      </c>
      <c r="D79" s="335">
        <v>79</v>
      </c>
      <c r="E79" s="335">
        <v>5</v>
      </c>
      <c r="F79" s="335">
        <v>45</v>
      </c>
      <c r="G79" s="335">
        <v>29</v>
      </c>
      <c r="H79" s="335"/>
      <c r="I79" s="332">
        <f t="shared" si="9"/>
        <v>3.6962025316455698</v>
      </c>
    </row>
    <row r="80" spans="1:9" ht="15.75" thickBot="1" x14ac:dyDescent="0.3">
      <c r="A80" s="315">
        <v>14</v>
      </c>
      <c r="B80" s="325">
        <v>51580</v>
      </c>
      <c r="C80" s="270" t="s">
        <v>141</v>
      </c>
      <c r="D80" s="336">
        <v>82</v>
      </c>
      <c r="E80" s="336">
        <v>3</v>
      </c>
      <c r="F80" s="336">
        <v>45</v>
      </c>
      <c r="G80" s="336">
        <v>34</v>
      </c>
      <c r="H80" s="336"/>
      <c r="I80" s="333">
        <f t="shared" si="9"/>
        <v>3.6219512195121952</v>
      </c>
    </row>
    <row r="81" spans="1:9" ht="15.75" thickBot="1" x14ac:dyDescent="0.3">
      <c r="A81" s="317"/>
      <c r="B81" s="326"/>
      <c r="C81" s="318" t="s">
        <v>125</v>
      </c>
      <c r="D81" s="319">
        <f>SUM(D82:D111)</f>
        <v>2021</v>
      </c>
      <c r="E81" s="319">
        <f t="shared" ref="E81:H81" si="10">SUM(E82:E111)</f>
        <v>111</v>
      </c>
      <c r="F81" s="319">
        <f t="shared" si="10"/>
        <v>770</v>
      </c>
      <c r="G81" s="319">
        <f t="shared" si="10"/>
        <v>1044</v>
      </c>
      <c r="H81" s="319">
        <f t="shared" si="10"/>
        <v>96</v>
      </c>
      <c r="I81" s="322">
        <f>AVERAGE(I82:I111)</f>
        <v>3.4273300415444532</v>
      </c>
    </row>
    <row r="82" spans="1:9" x14ac:dyDescent="0.25">
      <c r="A82" s="316">
        <v>1</v>
      </c>
      <c r="B82" s="323">
        <v>60010</v>
      </c>
      <c r="C82" s="273" t="s">
        <v>6</v>
      </c>
      <c r="D82" s="334">
        <v>34</v>
      </c>
      <c r="E82" s="334"/>
      <c r="F82" s="334">
        <v>15</v>
      </c>
      <c r="G82" s="334">
        <v>17</v>
      </c>
      <c r="H82" s="334">
        <v>2</v>
      </c>
      <c r="I82" s="331">
        <f t="shared" ref="I82:I111" si="11">(H82*2+G82*3+F82*4+E82*5)/D82</f>
        <v>3.3823529411764706</v>
      </c>
    </row>
    <row r="83" spans="1:9" x14ac:dyDescent="0.25">
      <c r="A83" s="313">
        <v>2</v>
      </c>
      <c r="B83" s="324">
        <v>60020</v>
      </c>
      <c r="C83" s="269" t="s">
        <v>63</v>
      </c>
      <c r="D83" s="335">
        <v>14</v>
      </c>
      <c r="E83" s="335">
        <v>1</v>
      </c>
      <c r="F83" s="335">
        <v>5</v>
      </c>
      <c r="G83" s="335">
        <v>8</v>
      </c>
      <c r="H83" s="335"/>
      <c r="I83" s="332">
        <f t="shared" si="11"/>
        <v>3.5</v>
      </c>
    </row>
    <row r="84" spans="1:9" x14ac:dyDescent="0.25">
      <c r="A84" s="313">
        <v>3</v>
      </c>
      <c r="B84" s="324">
        <v>60050</v>
      </c>
      <c r="C84" s="269" t="s">
        <v>8</v>
      </c>
      <c r="D84" s="335">
        <v>62</v>
      </c>
      <c r="E84" s="335">
        <v>3</v>
      </c>
      <c r="F84" s="335">
        <v>20</v>
      </c>
      <c r="G84" s="335">
        <v>38</v>
      </c>
      <c r="H84" s="335">
        <v>1</v>
      </c>
      <c r="I84" s="332">
        <f t="shared" si="11"/>
        <v>3.403225806451613</v>
      </c>
    </row>
    <row r="85" spans="1:9" x14ac:dyDescent="0.25">
      <c r="A85" s="313">
        <v>4</v>
      </c>
      <c r="B85" s="324">
        <v>60070</v>
      </c>
      <c r="C85" s="269" t="s">
        <v>19</v>
      </c>
      <c r="D85" s="335">
        <v>71</v>
      </c>
      <c r="E85" s="335">
        <v>4</v>
      </c>
      <c r="F85" s="335">
        <v>35</v>
      </c>
      <c r="G85" s="335">
        <v>28</v>
      </c>
      <c r="H85" s="335">
        <v>4</v>
      </c>
      <c r="I85" s="332">
        <f t="shared" si="11"/>
        <v>3.5492957746478875</v>
      </c>
    </row>
    <row r="86" spans="1:9" x14ac:dyDescent="0.25">
      <c r="A86" s="313">
        <v>5</v>
      </c>
      <c r="B86" s="324">
        <v>60180</v>
      </c>
      <c r="C86" s="269" t="s">
        <v>11</v>
      </c>
      <c r="D86" s="335">
        <v>64</v>
      </c>
      <c r="E86" s="335">
        <v>2</v>
      </c>
      <c r="F86" s="335">
        <v>26</v>
      </c>
      <c r="G86" s="335">
        <v>36</v>
      </c>
      <c r="H86" s="335"/>
      <c r="I86" s="332">
        <f t="shared" si="11"/>
        <v>3.46875</v>
      </c>
    </row>
    <row r="87" spans="1:9" x14ac:dyDescent="0.25">
      <c r="A87" s="313">
        <v>6</v>
      </c>
      <c r="B87" s="324">
        <v>60240</v>
      </c>
      <c r="C87" s="269" t="s">
        <v>17</v>
      </c>
      <c r="D87" s="335">
        <v>56</v>
      </c>
      <c r="E87" s="335">
        <v>1</v>
      </c>
      <c r="F87" s="335">
        <v>15</v>
      </c>
      <c r="G87" s="335">
        <v>39</v>
      </c>
      <c r="H87" s="335">
        <v>1</v>
      </c>
      <c r="I87" s="332">
        <f t="shared" si="11"/>
        <v>3.2857142857142856</v>
      </c>
    </row>
    <row r="88" spans="1:9" x14ac:dyDescent="0.25">
      <c r="A88" s="313">
        <v>7</v>
      </c>
      <c r="B88" s="324">
        <v>60560</v>
      </c>
      <c r="C88" s="269" t="s">
        <v>21</v>
      </c>
      <c r="D88" s="335">
        <v>17</v>
      </c>
      <c r="E88" s="335"/>
      <c r="F88" s="335">
        <v>11</v>
      </c>
      <c r="G88" s="335">
        <v>5</v>
      </c>
      <c r="H88" s="335">
        <v>1</v>
      </c>
      <c r="I88" s="332">
        <f t="shared" si="11"/>
        <v>3.5882352941176472</v>
      </c>
    </row>
    <row r="89" spans="1:9" x14ac:dyDescent="0.25">
      <c r="A89" s="313">
        <v>8</v>
      </c>
      <c r="B89" s="324">
        <v>60660</v>
      </c>
      <c r="C89" s="269" t="s">
        <v>2</v>
      </c>
      <c r="D89" s="335">
        <v>30</v>
      </c>
      <c r="E89" s="335">
        <v>1</v>
      </c>
      <c r="F89" s="335">
        <v>5</v>
      </c>
      <c r="G89" s="335">
        <v>21</v>
      </c>
      <c r="H89" s="335">
        <v>3</v>
      </c>
      <c r="I89" s="332">
        <f t="shared" si="11"/>
        <v>3.1333333333333333</v>
      </c>
    </row>
    <row r="90" spans="1:9" x14ac:dyDescent="0.25">
      <c r="A90" s="313">
        <v>9</v>
      </c>
      <c r="B90" s="324">
        <v>60001</v>
      </c>
      <c r="C90" s="269" t="s">
        <v>4</v>
      </c>
      <c r="D90" s="335">
        <v>65</v>
      </c>
      <c r="E90" s="335">
        <v>3</v>
      </c>
      <c r="F90" s="335">
        <v>5</v>
      </c>
      <c r="G90" s="335">
        <v>27</v>
      </c>
      <c r="H90" s="335">
        <v>30</v>
      </c>
      <c r="I90" s="332">
        <f t="shared" si="11"/>
        <v>2.7076923076923078</v>
      </c>
    </row>
    <row r="91" spans="1:9" x14ac:dyDescent="0.25">
      <c r="A91" s="313">
        <v>10</v>
      </c>
      <c r="B91" s="324">
        <v>60850</v>
      </c>
      <c r="C91" s="269" t="s">
        <v>18</v>
      </c>
      <c r="D91" s="335">
        <v>50</v>
      </c>
      <c r="E91" s="335">
        <v>3</v>
      </c>
      <c r="F91" s="335">
        <v>28</v>
      </c>
      <c r="G91" s="335">
        <v>18</v>
      </c>
      <c r="H91" s="335">
        <v>1</v>
      </c>
      <c r="I91" s="332">
        <f t="shared" si="11"/>
        <v>3.66</v>
      </c>
    </row>
    <row r="92" spans="1:9" x14ac:dyDescent="0.25">
      <c r="A92" s="313">
        <v>11</v>
      </c>
      <c r="B92" s="324">
        <v>60910</v>
      </c>
      <c r="C92" s="269" t="s">
        <v>15</v>
      </c>
      <c r="D92" s="335">
        <v>51</v>
      </c>
      <c r="E92" s="335"/>
      <c r="F92" s="335">
        <v>25</v>
      </c>
      <c r="G92" s="335">
        <v>26</v>
      </c>
      <c r="H92" s="335"/>
      <c r="I92" s="332">
        <f t="shared" si="11"/>
        <v>3.4901960784313726</v>
      </c>
    </row>
    <row r="93" spans="1:9" x14ac:dyDescent="0.25">
      <c r="A93" s="313">
        <v>12</v>
      </c>
      <c r="B93" s="324">
        <v>60980</v>
      </c>
      <c r="C93" s="269" t="s">
        <v>5</v>
      </c>
      <c r="D93" s="335">
        <v>55</v>
      </c>
      <c r="E93" s="335">
        <v>3</v>
      </c>
      <c r="F93" s="335">
        <v>26</v>
      </c>
      <c r="G93" s="335">
        <v>25</v>
      </c>
      <c r="H93" s="335">
        <v>1</v>
      </c>
      <c r="I93" s="332">
        <f t="shared" si="11"/>
        <v>3.5636363636363635</v>
      </c>
    </row>
    <row r="94" spans="1:9" x14ac:dyDescent="0.25">
      <c r="A94" s="313">
        <v>13</v>
      </c>
      <c r="B94" s="324">
        <v>61080</v>
      </c>
      <c r="C94" s="269" t="s">
        <v>12</v>
      </c>
      <c r="D94" s="335">
        <v>108</v>
      </c>
      <c r="E94" s="335">
        <v>2</v>
      </c>
      <c r="F94" s="335">
        <v>36</v>
      </c>
      <c r="G94" s="335">
        <v>67</v>
      </c>
      <c r="H94" s="335">
        <v>3</v>
      </c>
      <c r="I94" s="332">
        <f t="shared" si="11"/>
        <v>3.3425925925925926</v>
      </c>
    </row>
    <row r="95" spans="1:9" x14ac:dyDescent="0.25">
      <c r="A95" s="313">
        <v>14</v>
      </c>
      <c r="B95" s="324">
        <v>61150</v>
      </c>
      <c r="C95" s="269" t="s">
        <v>9</v>
      </c>
      <c r="D95" s="335">
        <v>37</v>
      </c>
      <c r="E95" s="335">
        <v>1</v>
      </c>
      <c r="F95" s="335">
        <v>17</v>
      </c>
      <c r="G95" s="335">
        <v>19</v>
      </c>
      <c r="H95" s="335"/>
      <c r="I95" s="332">
        <f t="shared" si="11"/>
        <v>3.5135135135135136</v>
      </c>
    </row>
    <row r="96" spans="1:9" x14ac:dyDescent="0.25">
      <c r="A96" s="313">
        <v>15</v>
      </c>
      <c r="B96" s="324">
        <v>61210</v>
      </c>
      <c r="C96" s="269" t="s">
        <v>20</v>
      </c>
      <c r="D96" s="335">
        <v>42</v>
      </c>
      <c r="E96" s="335"/>
      <c r="F96" s="335">
        <v>7</v>
      </c>
      <c r="G96" s="335">
        <v>30</v>
      </c>
      <c r="H96" s="335">
        <v>5</v>
      </c>
      <c r="I96" s="332">
        <f t="shared" si="11"/>
        <v>3.0476190476190474</v>
      </c>
    </row>
    <row r="97" spans="1:9" x14ac:dyDescent="0.25">
      <c r="A97" s="313">
        <v>16</v>
      </c>
      <c r="B97" s="324">
        <v>61290</v>
      </c>
      <c r="C97" s="269" t="s">
        <v>13</v>
      </c>
      <c r="D97" s="335">
        <v>59</v>
      </c>
      <c r="E97" s="335"/>
      <c r="F97" s="335">
        <v>6</v>
      </c>
      <c r="G97" s="335">
        <v>48</v>
      </c>
      <c r="H97" s="335">
        <v>5</v>
      </c>
      <c r="I97" s="332">
        <f t="shared" si="11"/>
        <v>3.0169491525423728</v>
      </c>
    </row>
    <row r="98" spans="1:9" x14ac:dyDescent="0.25">
      <c r="A98" s="313">
        <v>17</v>
      </c>
      <c r="B98" s="324">
        <v>61340</v>
      </c>
      <c r="C98" s="269" t="s">
        <v>10</v>
      </c>
      <c r="D98" s="335">
        <v>82</v>
      </c>
      <c r="E98" s="335">
        <v>3</v>
      </c>
      <c r="F98" s="335">
        <v>18</v>
      </c>
      <c r="G98" s="335">
        <v>51</v>
      </c>
      <c r="H98" s="335">
        <v>10</v>
      </c>
      <c r="I98" s="332">
        <f t="shared" si="11"/>
        <v>3.1707317073170733</v>
      </c>
    </row>
    <row r="99" spans="1:9" x14ac:dyDescent="0.25">
      <c r="A99" s="313">
        <v>18</v>
      </c>
      <c r="B99" s="324">
        <v>61390</v>
      </c>
      <c r="C99" s="269" t="s">
        <v>7</v>
      </c>
      <c r="D99" s="335">
        <v>22</v>
      </c>
      <c r="E99" s="335">
        <v>2</v>
      </c>
      <c r="F99" s="335">
        <v>9</v>
      </c>
      <c r="G99" s="335">
        <v>11</v>
      </c>
      <c r="H99" s="335"/>
      <c r="I99" s="332">
        <f t="shared" si="11"/>
        <v>3.5909090909090908</v>
      </c>
    </row>
    <row r="100" spans="1:9" x14ac:dyDescent="0.25">
      <c r="A100" s="313">
        <v>19</v>
      </c>
      <c r="B100" s="324">
        <v>61410</v>
      </c>
      <c r="C100" s="269" t="s">
        <v>22</v>
      </c>
      <c r="D100" s="335">
        <v>44</v>
      </c>
      <c r="E100" s="335"/>
      <c r="F100" s="335">
        <v>23</v>
      </c>
      <c r="G100" s="335">
        <v>20</v>
      </c>
      <c r="H100" s="335">
        <v>1</v>
      </c>
      <c r="I100" s="332">
        <f t="shared" si="11"/>
        <v>3.5</v>
      </c>
    </row>
    <row r="101" spans="1:9" x14ac:dyDescent="0.25">
      <c r="A101" s="313">
        <v>20</v>
      </c>
      <c r="B101" s="324">
        <v>61430</v>
      </c>
      <c r="C101" s="269" t="s">
        <v>142</v>
      </c>
      <c r="D101" s="335">
        <v>142</v>
      </c>
      <c r="E101" s="335">
        <v>14</v>
      </c>
      <c r="F101" s="335">
        <v>56</v>
      </c>
      <c r="G101" s="335">
        <v>69</v>
      </c>
      <c r="H101" s="335">
        <v>3</v>
      </c>
      <c r="I101" s="332">
        <f t="shared" si="11"/>
        <v>3.5704225352112675</v>
      </c>
    </row>
    <row r="102" spans="1:9" x14ac:dyDescent="0.25">
      <c r="A102" s="313">
        <v>21</v>
      </c>
      <c r="B102" s="324">
        <v>61440</v>
      </c>
      <c r="C102" s="269" t="s">
        <v>16</v>
      </c>
      <c r="D102" s="335">
        <v>84</v>
      </c>
      <c r="E102" s="335">
        <v>4</v>
      </c>
      <c r="F102" s="335">
        <v>33</v>
      </c>
      <c r="G102" s="335">
        <v>45</v>
      </c>
      <c r="H102" s="335">
        <v>2</v>
      </c>
      <c r="I102" s="332">
        <f t="shared" si="11"/>
        <v>3.4642857142857144</v>
      </c>
    </row>
    <row r="103" spans="1:9" x14ac:dyDescent="0.25">
      <c r="A103" s="313">
        <v>22</v>
      </c>
      <c r="B103" s="324">
        <v>61450</v>
      </c>
      <c r="C103" s="269" t="s">
        <v>143</v>
      </c>
      <c r="D103" s="335">
        <v>85</v>
      </c>
      <c r="E103" s="335">
        <v>6</v>
      </c>
      <c r="F103" s="335">
        <v>39</v>
      </c>
      <c r="G103" s="335">
        <v>38</v>
      </c>
      <c r="H103" s="335">
        <v>2</v>
      </c>
      <c r="I103" s="332">
        <f t="shared" si="11"/>
        <v>3.5764705882352943</v>
      </c>
    </row>
    <row r="104" spans="1:9" x14ac:dyDescent="0.25">
      <c r="A104" s="313">
        <v>23</v>
      </c>
      <c r="B104" s="324">
        <v>61470</v>
      </c>
      <c r="C104" s="269" t="s">
        <v>3</v>
      </c>
      <c r="D104" s="335">
        <v>66</v>
      </c>
      <c r="E104" s="335"/>
      <c r="F104" s="335">
        <v>8</v>
      </c>
      <c r="G104" s="335">
        <v>51</v>
      </c>
      <c r="H104" s="335">
        <v>7</v>
      </c>
      <c r="I104" s="332">
        <f t="shared" si="11"/>
        <v>3.0151515151515151</v>
      </c>
    </row>
    <row r="105" spans="1:9" x14ac:dyDescent="0.25">
      <c r="A105" s="313">
        <v>24</v>
      </c>
      <c r="B105" s="324">
        <v>61490</v>
      </c>
      <c r="C105" s="269" t="s">
        <v>144</v>
      </c>
      <c r="D105" s="335">
        <v>134</v>
      </c>
      <c r="E105" s="335">
        <v>13</v>
      </c>
      <c r="F105" s="335">
        <v>84</v>
      </c>
      <c r="G105" s="335">
        <v>36</v>
      </c>
      <c r="H105" s="335">
        <v>1</v>
      </c>
      <c r="I105" s="332">
        <f t="shared" si="11"/>
        <v>3.8134328358208953</v>
      </c>
    </row>
    <row r="106" spans="1:9" x14ac:dyDescent="0.25">
      <c r="A106" s="313">
        <v>25</v>
      </c>
      <c r="B106" s="324">
        <v>61500</v>
      </c>
      <c r="C106" s="269" t="s">
        <v>145</v>
      </c>
      <c r="D106" s="335">
        <v>168</v>
      </c>
      <c r="E106" s="335">
        <v>6</v>
      </c>
      <c r="F106" s="335">
        <v>43</v>
      </c>
      <c r="G106" s="335">
        <v>116</v>
      </c>
      <c r="H106" s="335">
        <v>3</v>
      </c>
      <c r="I106" s="332">
        <f t="shared" si="11"/>
        <v>3.3095238095238093</v>
      </c>
    </row>
    <row r="107" spans="1:9" x14ac:dyDescent="0.25">
      <c r="A107" s="313">
        <v>26</v>
      </c>
      <c r="B107" s="324">
        <v>61510</v>
      </c>
      <c r="C107" s="269" t="s">
        <v>14</v>
      </c>
      <c r="D107" s="335">
        <v>115</v>
      </c>
      <c r="E107" s="335">
        <v>16</v>
      </c>
      <c r="F107" s="335">
        <v>63</v>
      </c>
      <c r="G107" s="335">
        <v>36</v>
      </c>
      <c r="H107" s="335"/>
      <c r="I107" s="332">
        <f t="shared" si="11"/>
        <v>3.8260869565217392</v>
      </c>
    </row>
    <row r="108" spans="1:9" x14ac:dyDescent="0.25">
      <c r="A108" s="313">
        <v>27</v>
      </c>
      <c r="B108" s="324">
        <v>61520</v>
      </c>
      <c r="C108" s="269" t="s">
        <v>146</v>
      </c>
      <c r="D108" s="335">
        <v>89</v>
      </c>
      <c r="E108" s="335">
        <v>11</v>
      </c>
      <c r="F108" s="335">
        <v>52</v>
      </c>
      <c r="G108" s="335">
        <v>26</v>
      </c>
      <c r="H108" s="335"/>
      <c r="I108" s="332">
        <f t="shared" si="11"/>
        <v>3.8314606741573032</v>
      </c>
    </row>
    <row r="109" spans="1:9" x14ac:dyDescent="0.25">
      <c r="A109" s="313">
        <v>28</v>
      </c>
      <c r="B109" s="324">
        <v>61540</v>
      </c>
      <c r="C109" s="269" t="s">
        <v>147</v>
      </c>
      <c r="D109" s="335">
        <v>56</v>
      </c>
      <c r="E109" s="335">
        <v>7</v>
      </c>
      <c r="F109" s="335">
        <v>35</v>
      </c>
      <c r="G109" s="335">
        <v>13</v>
      </c>
      <c r="H109" s="335">
        <v>1</v>
      </c>
      <c r="I109" s="332">
        <f t="shared" si="11"/>
        <v>3.8571428571428572</v>
      </c>
    </row>
    <row r="110" spans="1:9" x14ac:dyDescent="0.25">
      <c r="A110" s="313">
        <v>29</v>
      </c>
      <c r="B110" s="324">
        <v>61560</v>
      </c>
      <c r="C110" s="269" t="s">
        <v>148</v>
      </c>
      <c r="D110" s="335">
        <v>85</v>
      </c>
      <c r="E110" s="335">
        <v>2</v>
      </c>
      <c r="F110" s="335">
        <v>11</v>
      </c>
      <c r="G110" s="335">
        <v>64</v>
      </c>
      <c r="H110" s="335">
        <v>8</v>
      </c>
      <c r="I110" s="332">
        <f t="shared" si="11"/>
        <v>3.0823529411764707</v>
      </c>
    </row>
    <row r="111" spans="1:9" ht="15.75" thickBot="1" x14ac:dyDescent="0.3">
      <c r="A111" s="315">
        <v>30</v>
      </c>
      <c r="B111" s="325">
        <v>61570</v>
      </c>
      <c r="C111" s="270" t="s">
        <v>132</v>
      </c>
      <c r="D111" s="336">
        <v>34</v>
      </c>
      <c r="E111" s="336">
        <v>3</v>
      </c>
      <c r="F111" s="336">
        <v>14</v>
      </c>
      <c r="G111" s="336">
        <v>16</v>
      </c>
      <c r="H111" s="336">
        <v>1</v>
      </c>
      <c r="I111" s="333">
        <f t="shared" si="11"/>
        <v>3.5588235294117645</v>
      </c>
    </row>
    <row r="112" spans="1:9" ht="15.75" thickBot="1" x14ac:dyDescent="0.3">
      <c r="A112" s="317"/>
      <c r="B112" s="326"/>
      <c r="C112" s="318" t="s">
        <v>126</v>
      </c>
      <c r="D112" s="319">
        <f>SUM(D113:D141)</f>
        <v>439</v>
      </c>
      <c r="E112" s="319">
        <f t="shared" ref="E112:H112" si="12">SUM(E113:E121)</f>
        <v>36</v>
      </c>
      <c r="F112" s="319">
        <f t="shared" si="12"/>
        <v>252</v>
      </c>
      <c r="G112" s="319">
        <f t="shared" si="12"/>
        <v>146</v>
      </c>
      <c r="H112" s="319">
        <f t="shared" si="12"/>
        <v>5</v>
      </c>
      <c r="I112" s="322">
        <f>AVERAGE(I119:I121)</f>
        <v>3.5201630201630203</v>
      </c>
    </row>
    <row r="113" spans="1:9" x14ac:dyDescent="0.25">
      <c r="A113" s="316">
        <v>1</v>
      </c>
      <c r="B113" s="323">
        <v>70020</v>
      </c>
      <c r="C113" s="273" t="s">
        <v>87</v>
      </c>
      <c r="D113" s="334">
        <v>48</v>
      </c>
      <c r="E113" s="334">
        <v>10</v>
      </c>
      <c r="F113" s="334">
        <v>33</v>
      </c>
      <c r="G113" s="334">
        <v>4</v>
      </c>
      <c r="H113" s="334">
        <v>1</v>
      </c>
      <c r="I113" s="331">
        <f t="shared" ref="I113:I121" si="13">(H113*2+G113*3+F113*4+E113*5)/D113</f>
        <v>4.083333333333333</v>
      </c>
    </row>
    <row r="114" spans="1:9" x14ac:dyDescent="0.25">
      <c r="A114" s="313">
        <v>2</v>
      </c>
      <c r="B114" s="324">
        <v>70110</v>
      </c>
      <c r="C114" s="269" t="s">
        <v>90</v>
      </c>
      <c r="D114" s="335">
        <v>42</v>
      </c>
      <c r="E114" s="335">
        <v>5</v>
      </c>
      <c r="F114" s="335">
        <v>28</v>
      </c>
      <c r="G114" s="335">
        <v>9</v>
      </c>
      <c r="H114" s="335"/>
      <c r="I114" s="332">
        <f t="shared" si="13"/>
        <v>3.9047619047619047</v>
      </c>
    </row>
    <row r="115" spans="1:9" x14ac:dyDescent="0.25">
      <c r="A115" s="313">
        <v>3</v>
      </c>
      <c r="B115" s="324">
        <v>70021</v>
      </c>
      <c r="C115" s="269" t="s">
        <v>86</v>
      </c>
      <c r="D115" s="335">
        <v>28</v>
      </c>
      <c r="E115" s="335">
        <v>6</v>
      </c>
      <c r="F115" s="335">
        <v>18</v>
      </c>
      <c r="G115" s="335">
        <v>4</v>
      </c>
      <c r="H115" s="335"/>
      <c r="I115" s="332">
        <f t="shared" si="13"/>
        <v>4.0714285714285712</v>
      </c>
    </row>
    <row r="116" spans="1:9" x14ac:dyDescent="0.25">
      <c r="A116" s="313">
        <v>4</v>
      </c>
      <c r="B116" s="324">
        <v>70040</v>
      </c>
      <c r="C116" s="269" t="s">
        <v>62</v>
      </c>
      <c r="D116" s="335">
        <v>26</v>
      </c>
      <c r="E116" s="335"/>
      <c r="F116" s="335">
        <v>15</v>
      </c>
      <c r="G116" s="335">
        <v>11</v>
      </c>
      <c r="H116" s="335"/>
      <c r="I116" s="332">
        <f t="shared" si="13"/>
        <v>3.5769230769230771</v>
      </c>
    </row>
    <row r="117" spans="1:9" x14ac:dyDescent="0.25">
      <c r="A117" s="313">
        <v>5</v>
      </c>
      <c r="B117" s="324">
        <v>70100</v>
      </c>
      <c r="C117" s="269" t="s">
        <v>149</v>
      </c>
      <c r="D117" s="335">
        <v>44</v>
      </c>
      <c r="E117" s="335">
        <v>7</v>
      </c>
      <c r="F117" s="335">
        <v>30</v>
      </c>
      <c r="G117" s="335">
        <v>7</v>
      </c>
      <c r="H117" s="335"/>
      <c r="I117" s="332">
        <f t="shared" si="13"/>
        <v>4</v>
      </c>
    </row>
    <row r="118" spans="1:9" x14ac:dyDescent="0.25">
      <c r="A118" s="313">
        <v>6</v>
      </c>
      <c r="B118" s="324">
        <v>70270</v>
      </c>
      <c r="C118" s="269" t="s">
        <v>88</v>
      </c>
      <c r="D118" s="335">
        <v>33</v>
      </c>
      <c r="E118" s="335">
        <v>1</v>
      </c>
      <c r="F118" s="335">
        <v>17</v>
      </c>
      <c r="G118" s="335">
        <v>14</v>
      </c>
      <c r="H118" s="335">
        <v>1</v>
      </c>
      <c r="I118" s="332">
        <f t="shared" si="13"/>
        <v>3.5454545454545454</v>
      </c>
    </row>
    <row r="119" spans="1:9" x14ac:dyDescent="0.25">
      <c r="A119" s="313">
        <v>7</v>
      </c>
      <c r="B119" s="324">
        <v>70510</v>
      </c>
      <c r="C119" s="269" t="s">
        <v>61</v>
      </c>
      <c r="D119" s="335">
        <v>28</v>
      </c>
      <c r="E119" s="335"/>
      <c r="F119" s="335">
        <v>16</v>
      </c>
      <c r="G119" s="335">
        <v>12</v>
      </c>
      <c r="H119" s="335"/>
      <c r="I119" s="332">
        <f t="shared" si="13"/>
        <v>3.5714285714285716</v>
      </c>
    </row>
    <row r="120" spans="1:9" x14ac:dyDescent="0.25">
      <c r="A120" s="313">
        <v>8</v>
      </c>
      <c r="B120" s="324">
        <v>10880</v>
      </c>
      <c r="C120" s="269" t="s">
        <v>150</v>
      </c>
      <c r="D120" s="335">
        <v>148</v>
      </c>
      <c r="E120" s="335">
        <v>7</v>
      </c>
      <c r="F120" s="335">
        <v>79</v>
      </c>
      <c r="G120" s="335">
        <v>59</v>
      </c>
      <c r="H120" s="335">
        <v>3</v>
      </c>
      <c r="I120" s="332">
        <f t="shared" si="13"/>
        <v>3.6081081081081079</v>
      </c>
    </row>
    <row r="121" spans="1:9" ht="15.75" thickBot="1" x14ac:dyDescent="0.3">
      <c r="A121" s="314">
        <v>9</v>
      </c>
      <c r="B121" s="327">
        <v>10890</v>
      </c>
      <c r="C121" s="272" t="s">
        <v>131</v>
      </c>
      <c r="D121" s="337">
        <v>42</v>
      </c>
      <c r="E121" s="337"/>
      <c r="F121" s="337">
        <v>16</v>
      </c>
      <c r="G121" s="337">
        <v>26</v>
      </c>
      <c r="H121" s="337"/>
      <c r="I121" s="338">
        <f t="shared" si="13"/>
        <v>3.3809523809523809</v>
      </c>
    </row>
    <row r="122" spans="1:9" x14ac:dyDescent="0.25">
      <c r="A122" s="1"/>
      <c r="B122" s="1"/>
      <c r="C122" s="328"/>
      <c r="D122" s="330" t="s">
        <v>89</v>
      </c>
      <c r="E122" s="329"/>
      <c r="F122" s="329"/>
      <c r="G122" s="329"/>
      <c r="H122" s="329"/>
      <c r="I122" s="339">
        <f>AVERAGE(I8:I15,I17:I28,I30:I46,I48:I65,I67:I80,I82:I111,I113:I121)</f>
        <v>3.5681053529854836</v>
      </c>
    </row>
  </sheetData>
  <mergeCells count="10">
    <mergeCell ref="I4:I5"/>
    <mergeCell ref="E4:H4"/>
    <mergeCell ref="D1:E1"/>
    <mergeCell ref="D3:E3"/>
    <mergeCell ref="C2:D2"/>
    <mergeCell ref="B6:C6"/>
    <mergeCell ref="A4:A5"/>
    <mergeCell ref="B4:B5"/>
    <mergeCell ref="C4:C5"/>
    <mergeCell ref="D4:D5"/>
  </mergeCells>
  <conditionalFormatting sqref="I6:I122">
    <cfRule type="cellIs" dxfId="9" priority="1" operator="equal">
      <formula>$I$122</formula>
    </cfRule>
    <cfRule type="cellIs" dxfId="8" priority="2" operator="lessThan">
      <formula>3.5</formula>
    </cfRule>
    <cfRule type="cellIs" dxfId="7" priority="3" operator="between">
      <formula>$I$122</formula>
      <formula>3.5</formula>
    </cfRule>
    <cfRule type="cellIs" dxfId="6" priority="4" operator="between">
      <formula>4.5</formula>
      <formula>$I$122</formula>
    </cfRule>
    <cfRule type="cellIs" dxfId="5" priority="5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Общест-9 диаграмма по районам</vt:lpstr>
      <vt:lpstr>Общест-9 диаграмма</vt:lpstr>
      <vt:lpstr>Рейтинги 2022</vt:lpstr>
      <vt:lpstr>Рейтинг по сумме мест</vt:lpstr>
      <vt:lpstr> Обществознание-9 2022 Итоги</vt:lpstr>
      <vt:lpstr> Обществознание-9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2022-09-30T07:55:13Z</dcterms:modified>
</cp:coreProperties>
</file>