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-30" windowWidth="20160" windowHeight="7935" tabRatio="551"/>
  </bookViews>
  <sheets>
    <sheet name="Химия-9 диаграмма по районам" sheetId="22" r:id="rId1"/>
    <sheet name="Химия-9 диаграмма" sheetId="18" r:id="rId2"/>
    <sheet name="Рейтинги 2022" sheetId="17" r:id="rId3"/>
    <sheet name="Рейтинг по сумме мест" sheetId="21" r:id="rId4"/>
    <sheet name="Химия-9 2022 Итоги" sheetId="20" r:id="rId5"/>
    <sheet name="Химия-9 2022 расклад" sheetId="16" r:id="rId6"/>
  </sheets>
  <definedNames>
    <definedName name="_xlnm._FilterDatabase" localSheetId="0" hidden="1">'Химия-9 диаграмма по районам'!#REF!</definedName>
  </definedNames>
  <calcPr calcId="145621" calcOnSave="0"/>
</workbook>
</file>

<file path=xl/calcChain.xml><?xml version="1.0" encoding="utf-8"?>
<calcChain xmlns="http://schemas.openxmlformats.org/spreadsheetml/2006/main">
  <c r="C73" i="22" l="1"/>
  <c r="D73" i="22"/>
  <c r="C25" i="22"/>
  <c r="D25" i="22"/>
  <c r="G113" i="22"/>
  <c r="G112" i="22"/>
  <c r="G111" i="22"/>
  <c r="G110" i="22"/>
  <c r="G109" i="22"/>
  <c r="G108" i="22"/>
  <c r="G107" i="22"/>
  <c r="G106" i="22"/>
  <c r="G105" i="22"/>
  <c r="G103" i="22"/>
  <c r="G102" i="22"/>
  <c r="G101" i="22"/>
  <c r="G100" i="22"/>
  <c r="G99" i="22"/>
  <c r="G98" i="22"/>
  <c r="G97" i="22"/>
  <c r="G96" i="22"/>
  <c r="G95" i="22"/>
  <c r="G94" i="22"/>
  <c r="G93" i="22"/>
  <c r="G92" i="22"/>
  <c r="G91" i="22"/>
  <c r="G90" i="22"/>
  <c r="G89" i="22"/>
  <c r="G88" i="22"/>
  <c r="G87" i="22"/>
  <c r="G86" i="22"/>
  <c r="G85" i="22"/>
  <c r="G84" i="22"/>
  <c r="G83" i="22"/>
  <c r="G82" i="22"/>
  <c r="G81" i="22"/>
  <c r="G80" i="22"/>
  <c r="G79" i="22"/>
  <c r="G78" i="22"/>
  <c r="G77" i="22"/>
  <c r="G76" i="22"/>
  <c r="G75" i="22"/>
  <c r="G74" i="22"/>
  <c r="G72" i="22"/>
  <c r="G71" i="22"/>
  <c r="G70" i="22"/>
  <c r="G69" i="22"/>
  <c r="G68" i="22"/>
  <c r="G67" i="22"/>
  <c r="G66" i="22"/>
  <c r="G65" i="22"/>
  <c r="G64" i="22"/>
  <c r="G63" i="22"/>
  <c r="G62" i="22"/>
  <c r="G61" i="22"/>
  <c r="G59" i="22"/>
  <c r="G58" i="22"/>
  <c r="G57" i="22"/>
  <c r="G56" i="22"/>
  <c r="G55" i="22"/>
  <c r="G54" i="22"/>
  <c r="G53" i="22"/>
  <c r="G52" i="22"/>
  <c r="G51" i="22"/>
  <c r="G50" i="22"/>
  <c r="G49" i="22"/>
  <c r="G48" i="22"/>
  <c r="G47" i="22"/>
  <c r="G46" i="22"/>
  <c r="G45" i="22"/>
  <c r="G44" i="22"/>
  <c r="G42" i="22"/>
  <c r="G41" i="22"/>
  <c r="G40" i="22"/>
  <c r="G39" i="22"/>
  <c r="G38" i="22"/>
  <c r="G37" i="22"/>
  <c r="G36" i="22"/>
  <c r="G35" i="22"/>
  <c r="G34" i="22"/>
  <c r="G33" i="22"/>
  <c r="G32" i="22"/>
  <c r="G31" i="22"/>
  <c r="G30" i="22"/>
  <c r="G29" i="22"/>
  <c r="G28" i="22"/>
  <c r="G27" i="22"/>
  <c r="G26" i="22"/>
  <c r="G24" i="22"/>
  <c r="G23" i="22"/>
  <c r="G22" i="22"/>
  <c r="G21" i="22"/>
  <c r="G20" i="22"/>
  <c r="G19" i="22"/>
  <c r="G18" i="22"/>
  <c r="G17" i="22"/>
  <c r="G16" i="22"/>
  <c r="G15" i="22"/>
  <c r="G13" i="22"/>
  <c r="G12" i="22"/>
  <c r="G11" i="22"/>
  <c r="G10" i="22"/>
  <c r="G9" i="22"/>
  <c r="G8" i="22"/>
  <c r="G7" i="22"/>
  <c r="G6" i="22"/>
  <c r="D4" i="22"/>
  <c r="D4" i="18"/>
  <c r="D114" i="18"/>
  <c r="G113" i="18"/>
  <c r="G112" i="18"/>
  <c r="G111" i="18"/>
  <c r="G110" i="18"/>
  <c r="G109" i="18"/>
  <c r="G108" i="18"/>
  <c r="G107" i="18"/>
  <c r="G106" i="18"/>
  <c r="G105" i="18"/>
  <c r="G103" i="18"/>
  <c r="G102" i="18"/>
  <c r="G101" i="18"/>
  <c r="G100" i="18"/>
  <c r="G99" i="18"/>
  <c r="G98" i="18"/>
  <c r="G97" i="18"/>
  <c r="G96" i="18"/>
  <c r="G95" i="18"/>
  <c r="G94" i="18"/>
  <c r="G93" i="18"/>
  <c r="G92" i="18"/>
  <c r="G91" i="18"/>
  <c r="G90" i="18"/>
  <c r="G89" i="18"/>
  <c r="G88" i="18"/>
  <c r="G87" i="18"/>
  <c r="G86" i="18"/>
  <c r="G85" i="18"/>
  <c r="G84" i="18"/>
  <c r="G83" i="18"/>
  <c r="G82" i="18"/>
  <c r="G81" i="18"/>
  <c r="G80" i="18"/>
  <c r="G79" i="18"/>
  <c r="G78" i="18"/>
  <c r="G77" i="18"/>
  <c r="G76" i="18"/>
  <c r="G75" i="18"/>
  <c r="G74" i="18"/>
  <c r="G72" i="18"/>
  <c r="G71" i="18"/>
  <c r="G70" i="18"/>
  <c r="G69" i="18"/>
  <c r="G68" i="18"/>
  <c r="G67" i="18"/>
  <c r="G66" i="18"/>
  <c r="G65" i="18"/>
  <c r="G64" i="18"/>
  <c r="G63" i="18"/>
  <c r="G62" i="18"/>
  <c r="G61" i="18"/>
  <c r="G59" i="18"/>
  <c r="G58" i="18"/>
  <c r="G57" i="18"/>
  <c r="G56" i="18"/>
  <c r="G55" i="18"/>
  <c r="G54" i="18"/>
  <c r="G53" i="18"/>
  <c r="G52" i="18"/>
  <c r="G51" i="18"/>
  <c r="G50" i="18"/>
  <c r="G49" i="18"/>
  <c r="G48" i="18"/>
  <c r="G47" i="18"/>
  <c r="G46" i="18"/>
  <c r="G45" i="18"/>
  <c r="G44" i="18"/>
  <c r="G42" i="18"/>
  <c r="G41" i="18"/>
  <c r="G40" i="18"/>
  <c r="G39" i="18"/>
  <c r="G38" i="18"/>
  <c r="G37" i="18"/>
  <c r="G36" i="18"/>
  <c r="G35" i="18"/>
  <c r="G34" i="18"/>
  <c r="G33" i="18"/>
  <c r="G32" i="18"/>
  <c r="G31" i="18"/>
  <c r="G30" i="18"/>
  <c r="G29" i="18"/>
  <c r="G28" i="18"/>
  <c r="G27" i="18"/>
  <c r="G26" i="18"/>
  <c r="G24" i="18"/>
  <c r="G23" i="18"/>
  <c r="G22" i="18"/>
  <c r="G21" i="18"/>
  <c r="G20" i="18"/>
  <c r="G19" i="18"/>
  <c r="G18" i="18"/>
  <c r="G17" i="18"/>
  <c r="G16" i="18"/>
  <c r="G15" i="18"/>
  <c r="G13" i="18"/>
  <c r="G12" i="18"/>
  <c r="G11" i="18"/>
  <c r="G10" i="18"/>
  <c r="G9" i="18"/>
  <c r="G8" i="18"/>
  <c r="G7" i="18"/>
  <c r="G6" i="18"/>
  <c r="I116" i="16" l="1"/>
  <c r="I77" i="16"/>
  <c r="D106" i="16"/>
  <c r="H75" i="16"/>
  <c r="G75" i="16"/>
  <c r="F75" i="16"/>
  <c r="E75" i="16"/>
  <c r="D75" i="16"/>
  <c r="H45" i="16"/>
  <c r="I59" i="16"/>
  <c r="I34" i="16"/>
  <c r="I115" i="16"/>
  <c r="I114" i="16"/>
  <c r="I113" i="16"/>
  <c r="I112" i="16"/>
  <c r="I111" i="16"/>
  <c r="I110" i="16"/>
  <c r="I109" i="16"/>
  <c r="I108" i="16"/>
  <c r="I107" i="16"/>
  <c r="I106" i="16"/>
  <c r="H106" i="16"/>
  <c r="G106" i="16"/>
  <c r="F106" i="16"/>
  <c r="E106" i="16"/>
  <c r="I105" i="16"/>
  <c r="I104" i="16"/>
  <c r="I103" i="16"/>
  <c r="I102" i="16"/>
  <c r="I101" i="16"/>
  <c r="I100" i="16"/>
  <c r="I99" i="16"/>
  <c r="I98" i="16"/>
  <c r="I97" i="16"/>
  <c r="I96" i="16"/>
  <c r="I95" i="16"/>
  <c r="I94" i="16"/>
  <c r="I93" i="16"/>
  <c r="I92" i="16"/>
  <c r="I91" i="16"/>
  <c r="I90" i="16"/>
  <c r="I89" i="16"/>
  <c r="I88" i="16"/>
  <c r="I87" i="16"/>
  <c r="I86" i="16"/>
  <c r="I85" i="16"/>
  <c r="I84" i="16"/>
  <c r="I83" i="16"/>
  <c r="I82" i="16"/>
  <c r="I81" i="16"/>
  <c r="I80" i="16"/>
  <c r="I79" i="16"/>
  <c r="I78" i="16"/>
  <c r="I76" i="16"/>
  <c r="I75" i="16"/>
  <c r="I74" i="16"/>
  <c r="I73" i="16"/>
  <c r="I72" i="16"/>
  <c r="I71" i="16"/>
  <c r="I70" i="16"/>
  <c r="I69" i="16"/>
  <c r="I68" i="16"/>
  <c r="I67" i="16"/>
  <c r="I66" i="16"/>
  <c r="I65" i="16"/>
  <c r="I64" i="16"/>
  <c r="I63" i="16"/>
  <c r="I62" i="16"/>
  <c r="H62" i="16"/>
  <c r="G62" i="16"/>
  <c r="F62" i="16"/>
  <c r="E62" i="16"/>
  <c r="D62" i="16"/>
  <c r="I61" i="16"/>
  <c r="I60" i="16"/>
  <c r="I58" i="16"/>
  <c r="I57" i="16"/>
  <c r="I56" i="16"/>
  <c r="I55" i="16"/>
  <c r="I54" i="16"/>
  <c r="I53" i="16"/>
  <c r="I52" i="16"/>
  <c r="I51" i="16"/>
  <c r="I50" i="16"/>
  <c r="I49" i="16"/>
  <c r="I48" i="16"/>
  <c r="I47" i="16"/>
  <c r="I46" i="16"/>
  <c r="I45" i="16"/>
  <c r="G45" i="16"/>
  <c r="F45" i="16"/>
  <c r="E45" i="16"/>
  <c r="D45" i="16"/>
  <c r="I44" i="16"/>
  <c r="I43" i="16"/>
  <c r="I42" i="16"/>
  <c r="I41" i="16"/>
  <c r="I40" i="16"/>
  <c r="I39" i="16"/>
  <c r="I38" i="16"/>
  <c r="I37" i="16"/>
  <c r="I36" i="16"/>
  <c r="I35" i="16"/>
  <c r="I33" i="16"/>
  <c r="I32" i="16"/>
  <c r="I31" i="16"/>
  <c r="I30" i="16"/>
  <c r="I29" i="16"/>
  <c r="I28" i="16"/>
  <c r="I27" i="16"/>
  <c r="H27" i="16"/>
  <c r="G27" i="16"/>
  <c r="F27" i="16"/>
  <c r="E27" i="16"/>
  <c r="D27" i="16"/>
  <c r="I26" i="16"/>
  <c r="I25" i="16"/>
  <c r="I24" i="16"/>
  <c r="I23" i="16"/>
  <c r="I22" i="16"/>
  <c r="I21" i="16"/>
  <c r="I20" i="16"/>
  <c r="I19" i="16"/>
  <c r="I18" i="16"/>
  <c r="I17" i="16"/>
  <c r="I16" i="16"/>
  <c r="H16" i="16"/>
  <c r="G16" i="16"/>
  <c r="F16" i="16"/>
  <c r="E16" i="16"/>
  <c r="D16" i="16"/>
  <c r="I15" i="16"/>
  <c r="I14" i="16"/>
  <c r="I13" i="16"/>
  <c r="I12" i="16"/>
  <c r="I11" i="16"/>
  <c r="I10" i="16"/>
  <c r="I9" i="16"/>
  <c r="I8" i="16"/>
  <c r="H7" i="16"/>
  <c r="G7" i="16"/>
  <c r="F7" i="16"/>
  <c r="E7" i="16"/>
  <c r="D7" i="16"/>
  <c r="H6" i="16"/>
  <c r="G6" i="16"/>
  <c r="F6" i="16"/>
  <c r="E6" i="16"/>
  <c r="D6" i="16"/>
  <c r="I7" i="16" l="1"/>
  <c r="I6" i="16"/>
  <c r="D43" i="22"/>
  <c r="C43" i="22"/>
  <c r="D60" i="22"/>
  <c r="C60" i="22"/>
  <c r="D104" i="22"/>
  <c r="C104" i="22"/>
  <c r="D14" i="22"/>
  <c r="C14" i="22"/>
  <c r="D5" i="22"/>
  <c r="C5" i="22"/>
  <c r="C4" i="22" s="1"/>
  <c r="D114" i="22"/>
  <c r="D25" i="18"/>
  <c r="C25" i="18"/>
  <c r="D43" i="18"/>
  <c r="C43" i="18"/>
  <c r="D60" i="18"/>
  <c r="C60" i="18"/>
  <c r="D73" i="18"/>
  <c r="C73" i="18"/>
  <c r="D104" i="18"/>
  <c r="C104" i="18"/>
  <c r="D14" i="18"/>
  <c r="C14" i="18"/>
  <c r="D5" i="18"/>
  <c r="C5" i="18"/>
  <c r="C4" i="18" s="1"/>
  <c r="E108" i="21"/>
  <c r="D108" i="17"/>
  <c r="H100" i="21" l="1"/>
  <c r="H107" i="21"/>
  <c r="H106" i="21"/>
  <c r="H105" i="21"/>
  <c r="H104" i="21"/>
  <c r="H103" i="21"/>
  <c r="H102" i="21"/>
  <c r="H101" i="21"/>
  <c r="H99" i="21"/>
  <c r="H97" i="21"/>
  <c r="H98" i="21"/>
  <c r="H93" i="21"/>
  <c r="H96" i="21"/>
  <c r="H95" i="21"/>
  <c r="H94" i="21"/>
  <c r="H88" i="21"/>
  <c r="H91" i="21"/>
  <c r="H84" i="21"/>
  <c r="H92" i="21"/>
  <c r="H79" i="21"/>
  <c r="H90" i="21"/>
  <c r="H89" i="21"/>
  <c r="H80" i="21"/>
  <c r="H83" i="21"/>
  <c r="H86" i="21"/>
  <c r="H87" i="21"/>
  <c r="H85" i="21"/>
  <c r="H82" i="21"/>
  <c r="H81" i="21"/>
  <c r="H66" i="21"/>
  <c r="H67" i="21"/>
  <c r="H78" i="21"/>
  <c r="H77" i="21"/>
  <c r="H76" i="21"/>
  <c r="H74" i="21"/>
  <c r="H75" i="21"/>
  <c r="H73" i="21"/>
  <c r="H72" i="21"/>
  <c r="H71" i="21"/>
  <c r="H59" i="21"/>
  <c r="H70" i="21"/>
  <c r="H69" i="21"/>
  <c r="H68" i="21"/>
  <c r="H64" i="21"/>
  <c r="H65" i="21"/>
  <c r="H63" i="21"/>
  <c r="H53" i="21"/>
  <c r="H62" i="21"/>
  <c r="H61" i="21"/>
  <c r="H60" i="21"/>
  <c r="H51" i="21"/>
  <c r="H58" i="21"/>
  <c r="H57" i="21"/>
  <c r="H56" i="21"/>
  <c r="H54" i="21"/>
  <c r="H55" i="21"/>
  <c r="H48" i="21"/>
  <c r="H49" i="21"/>
  <c r="H41" i="21"/>
  <c r="H42" i="21"/>
  <c r="H52" i="21"/>
  <c r="H43" i="21"/>
  <c r="H50" i="21"/>
  <c r="H38" i="21"/>
  <c r="H47" i="21"/>
  <c r="H46" i="21"/>
  <c r="H45" i="21"/>
  <c r="H44" i="21"/>
  <c r="H40" i="21"/>
  <c r="H39" i="21"/>
  <c r="H32" i="21"/>
  <c r="H33" i="21"/>
  <c r="H37" i="21"/>
  <c r="H36" i="21"/>
  <c r="H35" i="21"/>
  <c r="H34" i="21"/>
  <c r="H28" i="21"/>
  <c r="H29" i="21"/>
  <c r="H31" i="21"/>
  <c r="H30" i="21"/>
  <c r="H26" i="21"/>
  <c r="H27" i="21"/>
  <c r="H25" i="21"/>
  <c r="H24" i="21"/>
  <c r="H23" i="21"/>
  <c r="H20" i="21"/>
  <c r="H14" i="21"/>
  <c r="H22" i="21"/>
  <c r="H21" i="21"/>
  <c r="H18" i="21"/>
  <c r="H19" i="21"/>
  <c r="H15" i="21"/>
  <c r="H13" i="21"/>
  <c r="H16" i="21"/>
  <c r="H17" i="21"/>
  <c r="H11" i="21"/>
  <c r="H12" i="21"/>
  <c r="H7" i="21"/>
  <c r="H10" i="21"/>
  <c r="H9" i="21"/>
  <c r="H8" i="21"/>
  <c r="H6" i="21"/>
  <c r="E109" i="20" l="1"/>
  <c r="E6" i="20"/>
  <c r="D6" i="20" l="1"/>
</calcChain>
</file>

<file path=xl/sharedStrings.xml><?xml version="1.0" encoding="utf-8"?>
<sst xmlns="http://schemas.openxmlformats.org/spreadsheetml/2006/main" count="1019" uniqueCount="145">
  <si>
    <t>Центральный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</si>
  <si>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</si>
  <si>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</si>
  <si>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</si>
  <si>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</si>
  <si>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</si>
  <si>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</si>
  <si>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</si>
  <si>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</si>
  <si>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</si>
  <si>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</si>
  <si>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</si>
  <si>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</si>
  <si>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</si>
  <si>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</si>
  <si>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</si>
  <si>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</si>
  <si>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</si>
  <si>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</si>
  <si>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</si>
  <si>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</si>
  <si>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</si>
  <si>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</si>
  <si>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</si>
  <si>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</si>
  <si>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МБОУ СШ № 17</t>
  </si>
  <si>
    <t>МБОУ СШ № 6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</si>
  <si>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</si>
  <si>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</si>
  <si>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</si>
  <si>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</si>
  <si>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</si>
  <si>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</si>
  <si>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</si>
  <si>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</si>
  <si>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</si>
  <si>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</si>
  <si>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89</t>
  </si>
  <si>
    <t>МБОУ СШ № 50</t>
  </si>
  <si>
    <t>МБОУ СШ № 16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</si>
  <si>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</si>
  <si>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</si>
  <si>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</si>
  <si>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</si>
  <si>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</si>
  <si>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</si>
  <si>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</si>
  <si>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МАОУ СШ № 55</t>
  </si>
  <si>
    <t>МБОУ СШ № 63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</si>
  <si>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</si>
  <si>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</si>
  <si>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</si>
  <si>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</si>
  <si>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</si>
  <si>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</si>
  <si>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</si>
  <si>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</si>
  <si>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</si>
  <si>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</si>
  <si>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</si>
  <si>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</si>
  <si>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</si>
  <si>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</si>
  <si>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</si>
  <si>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</si>
  <si>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</si>
  <si>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</si>
  <si>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</si>
  <si>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</si>
  <si>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</si>
  <si>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</si>
  <si>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</si>
  <si>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МАОУ Гимназия № 9</t>
  </si>
  <si>
    <t>МАОУ СШ № 32</t>
  </si>
  <si>
    <t>МБОУ Гимназия № 7</t>
  </si>
  <si>
    <t>МБОУ СШ № 21</t>
  </si>
  <si>
    <t>МБОУ СШ № 95</t>
  </si>
  <si>
    <t>МАОУ Гимназия № 13 "Академ"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</si>
  <si>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</si>
  <si>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</si>
  <si>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</si>
  <si>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</si>
  <si>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</si>
  <si>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</si>
  <si>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</si>
  <si>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</si>
  <si>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МАОУ Лицей № 1</t>
  </si>
  <si>
    <t>Наименование ОУ (кратко)</t>
  </si>
  <si>
    <t>МАОУ Лицей № 9 "Лидер"</t>
  </si>
  <si>
    <t>Среднее значение по городу принято:</t>
  </si>
  <si>
    <t>Чел.</t>
  </si>
  <si>
    <t>Код ОУ по КИАСУО</t>
  </si>
  <si>
    <t>отметки по 5 -балльной шкале</t>
  </si>
  <si>
    <t>места</t>
  </si>
  <si>
    <t>Сумма мест</t>
  </si>
  <si>
    <t>чел.</t>
  </si>
  <si>
    <t>ср. балл ОУ</t>
  </si>
  <si>
    <t>ср. балл по городу</t>
  </si>
  <si>
    <t>ХИМИЯ, 9 кл.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</si>
  <si>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</si>
  <si>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</si>
  <si>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</si>
  <si>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</si>
  <si>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Расчётное среднее значение: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</si>
  <si>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</si>
  <si>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</si>
  <si>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</si>
  <si>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</si>
  <si>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место</t>
  </si>
  <si>
    <t>МБОУ СШ № 31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</si>
  <si>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</si>
  <si>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</si>
  <si>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</si>
  <si>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</si>
  <si>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</si>
  <si>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</si>
  <si>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</si>
  <si>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ЦЕНТРАЛЬНЫЙ РАЙОН</t>
  </si>
  <si>
    <t>МБОУ СШ № 86</t>
  </si>
  <si>
    <t>СОВЕТСКИЙ РАЙОН</t>
  </si>
  <si>
    <t>МАОУ Гимназия № 11</t>
  </si>
  <si>
    <t>Расчётное среднее значение среднего балла по ОУ</t>
  </si>
  <si>
    <t>Среднее значение среднего балла принято ГУО</t>
  </si>
  <si>
    <t>МАОУ СШ № 155</t>
  </si>
  <si>
    <t>МАОУ СШ № 157</t>
  </si>
  <si>
    <t>МБОУ Гимназия № 3</t>
  </si>
  <si>
    <t>МАОУ СШ № 12</t>
  </si>
  <si>
    <t>МАОУ СШ № 19</t>
  </si>
  <si>
    <t>МАОУ "КУГ №1 - Универс"</t>
  </si>
  <si>
    <t xml:space="preserve">МБОУ СШ № 72 </t>
  </si>
  <si>
    <t>МАОУ Гимназия №14</t>
  </si>
  <si>
    <t>МАОУ СШ № 23</t>
  </si>
  <si>
    <t>МАОУ СШ № 76</t>
  </si>
  <si>
    <t>МАОУ СШ № 137</t>
  </si>
  <si>
    <t>МАОУ СШ № 158</t>
  </si>
  <si>
    <t>МБОУ СШ № 143</t>
  </si>
  <si>
    <t>МБОУ СШ № 145</t>
  </si>
  <si>
    <t>МБОУ СШ № 149</t>
  </si>
  <si>
    <t>МБОУ СШ № 150</t>
  </si>
  <si>
    <t>МБОУ СШ № 152</t>
  </si>
  <si>
    <t>МБОУ СШ № 154</t>
  </si>
  <si>
    <t>МБОУ СШ № 156</t>
  </si>
  <si>
    <t>МБОУ СШ № 10</t>
  </si>
  <si>
    <t>МАОУ СШ Комплекс "Покровский"</t>
  </si>
  <si>
    <t>МБОУ СШ № 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</si>
</sst>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Times New Roman"/>
      <family val="1"/>
      <charset val="204"/>
    </font>
    <font>
      <i/>
      <sz val="10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34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</fills>
  <borders count="75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41">
    <xf numFmtId="0" fontId="0" fillId="0" borderId="0"/>
    <xf numFmtId="0" fontId="18" fillId="0" borderId="0"/>
    <xf numFmtId="0" fontId="18" fillId="0" borderId="0"/>
    <xf numFmtId="0" fontId="16" fillId="0" borderId="0"/>
    <xf numFmtId="0" fontId="16" fillId="0" borderId="0"/>
    <xf numFmtId="0" fontId="23" fillId="0" borderId="0"/>
    <xf numFmtId="164" fontId="23" fillId="0" borderId="0" applyBorder="0" applyProtection="0"/>
    <xf numFmtId="0" fontId="16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44" fontId="21" fillId="0" borderId="0" applyFont="0" applyFill="0" applyBorder="0" applyAlignment="0" applyProtection="0"/>
    <xf numFmtId="0" fontId="10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6" fillId="0" borderId="0"/>
    <xf numFmtId="0" fontId="23" fillId="0" borderId="0"/>
    <xf numFmtId="0" fontId="3" fillId="0" borderId="0"/>
    <xf numFmtId="0" fontId="21" fillId="0" borderId="0"/>
    <xf numFmtId="0" fontId="3" fillId="0" borderId="0"/>
    <xf numFmtId="0" fontId="3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23" fillId="0" borderId="0"/>
  </cellStyleXfs>
  <cellXfs count="478">
    <xf numFmtId="0" fontId="0" fillId="0" borderId="0" xfId="0"/>
    <xf numFmtId="0" fontId="16" fillId="0" borderId="0" xfId="4"/>
    <xf numFmtId="0" fontId="22" fillId="0" borderId="0" xfId="4" applyFont="1" applyAlignment="1">
      <alignment horizontal="left" vertical="top"/>
    </xf>
    <xf numFmtId="0" fontId="12" fillId="0" borderId="0" xfId="13" applyBorder="1"/>
    <xf numFmtId="0" fontId="22" fillId="0" borderId="0" xfId="13" applyFont="1" applyAlignment="1">
      <alignment wrapText="1"/>
    </xf>
    <xf numFmtId="0" fontId="22" fillId="0" borderId="0" xfId="13" applyFont="1"/>
    <xf numFmtId="0" fontId="12" fillId="0" borderId="0" xfId="13"/>
    <xf numFmtId="0" fontId="12" fillId="0" borderId="0" xfId="13" applyAlignment="1">
      <alignment horizontal="center" vertical="center"/>
    </xf>
    <xf numFmtId="2" fontId="22" fillId="0" borderId="0" xfId="13" applyNumberFormat="1" applyFont="1"/>
    <xf numFmtId="0" fontId="11" fillId="0" borderId="0" xfId="7" applyFont="1"/>
    <xf numFmtId="0" fontId="11" fillId="0" borderId="0" xfId="13" applyFont="1" applyBorder="1"/>
    <xf numFmtId="0" fontId="11" fillId="0" borderId="0" xfId="13" applyFont="1" applyBorder="1" applyAlignment="1">
      <alignment horizontal="center" vertical="center"/>
    </xf>
    <xf numFmtId="0" fontId="11" fillId="0" borderId="0" xfId="13" applyFont="1" applyBorder="1" applyAlignment="1"/>
    <xf numFmtId="0" fontId="17" fillId="0" borderId="0" xfId="13" applyFont="1" applyBorder="1"/>
    <xf numFmtId="0" fontId="11" fillId="0" borderId="0" xfId="13" applyFont="1"/>
    <xf numFmtId="0" fontId="11" fillId="0" borderId="0" xfId="13" applyFont="1" applyAlignment="1">
      <alignment horizontal="center" vertical="center"/>
    </xf>
    <xf numFmtId="0" fontId="28" fillId="0" borderId="8" xfId="0" applyFont="1" applyBorder="1" applyAlignment="1">
      <alignment horizontal="right"/>
    </xf>
    <xf numFmtId="0" fontId="28" fillId="0" borderId="9" xfId="0" applyFont="1" applyBorder="1" applyAlignment="1">
      <alignment horizontal="right"/>
    </xf>
    <xf numFmtId="0" fontId="28" fillId="0" borderId="10" xfId="0" applyFont="1" applyBorder="1" applyAlignment="1">
      <alignment horizontal="right"/>
    </xf>
    <xf numFmtId="0" fontId="28" fillId="0" borderId="11" xfId="0" applyFont="1" applyBorder="1" applyAlignment="1">
      <alignment horizontal="right"/>
    </xf>
    <xf numFmtId="0" fontId="11" fillId="0" borderId="0" xfId="4" applyFont="1"/>
    <xf numFmtId="0" fontId="30" fillId="0" borderId="17" xfId="0" applyFont="1" applyBorder="1" applyAlignment="1">
      <alignment horizontal="center" vertical="center"/>
    </xf>
    <xf numFmtId="0" fontId="17" fillId="0" borderId="0" xfId="13" applyFont="1" applyBorder="1" applyAlignment="1">
      <alignment horizontal="center" vertical="center"/>
    </xf>
    <xf numFmtId="0" fontId="28" fillId="0" borderId="0" xfId="0" applyFont="1" applyBorder="1" applyAlignment="1">
      <alignment horizontal="right"/>
    </xf>
    <xf numFmtId="0" fontId="31" fillId="0" borderId="0" xfId="0" applyFont="1"/>
    <xf numFmtId="0" fontId="31" fillId="5" borderId="0" xfId="0" applyFont="1" applyFill="1"/>
    <xf numFmtId="0" fontId="25" fillId="0" borderId="0" xfId="7" applyFont="1" applyBorder="1" applyAlignment="1">
      <alignment horizontal="right" vertical="top"/>
    </xf>
    <xf numFmtId="0" fontId="30" fillId="0" borderId="35" xfId="0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0" fillId="0" borderId="8" xfId="0" applyBorder="1"/>
    <xf numFmtId="2" fontId="0" fillId="0" borderId="0" xfId="0" applyNumberFormat="1"/>
    <xf numFmtId="0" fontId="0" fillId="0" borderId="9" xfId="0" applyBorder="1"/>
    <xf numFmtId="0" fontId="0" fillId="0" borderId="13" xfId="0" applyBorder="1"/>
    <xf numFmtId="0" fontId="0" fillId="0" borderId="11" xfId="0" applyBorder="1"/>
    <xf numFmtId="0" fontId="19" fillId="0" borderId="0" xfId="0" applyFont="1" applyFill="1" applyBorder="1" applyAlignment="1">
      <alignment horizontal="right" vertical="center"/>
    </xf>
    <xf numFmtId="0" fontId="17" fillId="0" borderId="0" xfId="0" applyFont="1" applyAlignment="1">
      <alignment horizontal="right"/>
    </xf>
    <xf numFmtId="0" fontId="11" fillId="0" borderId="0" xfId="13" applyFont="1" applyBorder="1" applyAlignment="1"/>
    <xf numFmtId="0" fontId="17" fillId="0" borderId="0" xfId="13" applyFont="1" applyBorder="1" applyAlignment="1"/>
    <xf numFmtId="0" fontId="31" fillId="6" borderId="0" xfId="0" applyFont="1" applyFill="1"/>
    <xf numFmtId="0" fontId="31" fillId="7" borderId="0" xfId="0" applyFont="1" applyFill="1"/>
    <xf numFmtId="0" fontId="31" fillId="8" borderId="0" xfId="0" applyFont="1" applyFill="1"/>
    <xf numFmtId="2" fontId="19" fillId="2" borderId="7" xfId="7" applyNumberFormat="1" applyFont="1" applyFill="1" applyBorder="1" applyAlignment="1">
      <alignment horizontal="right" vertical="center"/>
    </xf>
    <xf numFmtId="0" fontId="30" fillId="0" borderId="45" xfId="0" applyFont="1" applyBorder="1" applyAlignment="1">
      <alignment horizontal="center" vertical="center" wrapText="1"/>
    </xf>
    <xf numFmtId="0" fontId="32" fillId="0" borderId="45" xfId="0" applyFont="1" applyBorder="1" applyAlignment="1">
      <alignment horizontal="center" vertical="center" wrapText="1"/>
    </xf>
    <xf numFmtId="0" fontId="32" fillId="0" borderId="45" xfId="0" applyFont="1" applyBorder="1" applyAlignment="1">
      <alignment horizontal="center" vertical="center"/>
    </xf>
    <xf numFmtId="0" fontId="9" fillId="0" borderId="6" xfId="0" applyFont="1" applyBorder="1" applyAlignment="1">
      <alignment horizontal="left" wrapText="1"/>
    </xf>
    <xf numFmtId="0" fontId="9" fillId="2" borderId="6" xfId="13" applyFont="1" applyFill="1" applyBorder="1" applyAlignment="1">
      <alignment horizontal="right" wrapText="1"/>
    </xf>
    <xf numFmtId="2" fontId="9" fillId="2" borderId="5" xfId="13" applyNumberFormat="1" applyFont="1" applyFill="1" applyBorder="1" applyAlignment="1">
      <alignment horizontal="right"/>
    </xf>
    <xf numFmtId="2" fontId="9" fillId="2" borderId="3" xfId="13" applyNumberFormat="1" applyFont="1" applyFill="1" applyBorder="1" applyAlignment="1">
      <alignment horizontal="right"/>
    </xf>
    <xf numFmtId="0" fontId="9" fillId="0" borderId="7" xfId="7" applyFont="1" applyFill="1" applyBorder="1" applyAlignment="1" applyProtection="1">
      <alignment horizontal="left"/>
      <protection locked="0"/>
    </xf>
    <xf numFmtId="0" fontId="9" fillId="0" borderId="7" xfId="0" applyFont="1" applyBorder="1" applyAlignment="1">
      <alignment horizontal="left" wrapText="1"/>
    </xf>
    <xf numFmtId="0" fontId="9" fillId="0" borderId="6" xfId="7" applyFont="1" applyFill="1" applyBorder="1" applyAlignment="1" applyProtection="1">
      <alignment horizontal="left"/>
      <protection locked="0"/>
    </xf>
    <xf numFmtId="0" fontId="9" fillId="0" borderId="2" xfId="7" applyFont="1" applyFill="1" applyBorder="1" applyAlignment="1" applyProtection="1">
      <alignment horizontal="left"/>
      <protection locked="0"/>
    </xf>
    <xf numFmtId="0" fontId="9" fillId="0" borderId="2" xfId="0" applyFont="1" applyBorder="1" applyAlignment="1">
      <alignment horizontal="left" wrapText="1"/>
    </xf>
    <xf numFmtId="0" fontId="9" fillId="2" borderId="2" xfId="13" applyFont="1" applyFill="1" applyBorder="1" applyAlignment="1">
      <alignment horizontal="right" wrapText="1"/>
    </xf>
    <xf numFmtId="2" fontId="9" fillId="2" borderId="1" xfId="13" applyNumberFormat="1" applyFont="1" applyFill="1" applyBorder="1" applyAlignment="1">
      <alignment horizontal="right"/>
    </xf>
    <xf numFmtId="0" fontId="9" fillId="2" borderId="7" xfId="13" applyFont="1" applyFill="1" applyBorder="1" applyAlignment="1">
      <alignment horizontal="right" wrapText="1"/>
    </xf>
    <xf numFmtId="2" fontId="9" fillId="2" borderId="24" xfId="13" applyNumberFormat="1" applyFont="1" applyFill="1" applyBorder="1" applyAlignment="1">
      <alignment horizontal="right"/>
    </xf>
    <xf numFmtId="2" fontId="17" fillId="0" borderId="46" xfId="13" applyNumberFormat="1" applyFont="1" applyBorder="1" applyAlignment="1">
      <alignment horizontal="left" vertical="center"/>
    </xf>
    <xf numFmtId="2" fontId="27" fillId="2" borderId="3" xfId="13" applyNumberFormat="1" applyFont="1" applyFill="1" applyBorder="1" applyAlignment="1">
      <alignment horizontal="right"/>
    </xf>
    <xf numFmtId="2" fontId="33" fillId="2" borderId="46" xfId="13" applyNumberFormat="1" applyFont="1" applyFill="1" applyBorder="1" applyAlignment="1">
      <alignment horizontal="left" vertical="center"/>
    </xf>
    <xf numFmtId="0" fontId="26" fillId="0" borderId="0" xfId="0" applyFont="1" applyBorder="1" applyAlignment="1">
      <alignment horizontal="right" vertical="top"/>
    </xf>
    <xf numFmtId="2" fontId="32" fillId="0" borderId="46" xfId="0" applyNumberFormat="1" applyFont="1" applyBorder="1" applyAlignment="1">
      <alignment horizontal="center" vertical="center" wrapText="1"/>
    </xf>
    <xf numFmtId="0" fontId="9" fillId="0" borderId="6" xfId="0" applyFont="1" applyFill="1" applyBorder="1" applyAlignment="1">
      <alignment horizontal="left" wrapText="1"/>
    </xf>
    <xf numFmtId="0" fontId="17" fillId="0" borderId="0" xfId="0" applyFont="1" applyFill="1" applyBorder="1" applyAlignment="1">
      <alignment horizontal="right" vertical="center"/>
    </xf>
    <xf numFmtId="2" fontId="9" fillId="2" borderId="6" xfId="13" applyNumberFormat="1" applyFont="1" applyFill="1" applyBorder="1" applyAlignment="1">
      <alignment horizontal="center"/>
    </xf>
    <xf numFmtId="2" fontId="27" fillId="2" borderId="4" xfId="13" applyNumberFormat="1" applyFont="1" applyFill="1" applyBorder="1" applyAlignment="1">
      <alignment horizontal="center"/>
    </xf>
    <xf numFmtId="2" fontId="9" fillId="2" borderId="4" xfId="13" applyNumberFormat="1" applyFont="1" applyFill="1" applyBorder="1" applyAlignment="1">
      <alignment horizontal="center"/>
    </xf>
    <xf numFmtId="2" fontId="27" fillId="4" borderId="4" xfId="1" applyNumberFormat="1" applyFont="1" applyFill="1" applyBorder="1" applyAlignment="1">
      <alignment horizontal="center"/>
    </xf>
    <xf numFmtId="2" fontId="9" fillId="2" borderId="2" xfId="13" applyNumberFormat="1" applyFont="1" applyFill="1" applyBorder="1" applyAlignment="1">
      <alignment horizontal="center"/>
    </xf>
    <xf numFmtId="2" fontId="9" fillId="2" borderId="7" xfId="13" applyNumberFormat="1" applyFont="1" applyFill="1" applyBorder="1" applyAlignment="1">
      <alignment horizontal="center"/>
    </xf>
    <xf numFmtId="2" fontId="27" fillId="2" borderId="7" xfId="13" applyNumberFormat="1" applyFont="1" applyFill="1" applyBorder="1" applyAlignment="1">
      <alignment horizontal="center"/>
    </xf>
    <xf numFmtId="2" fontId="27" fillId="2" borderId="2" xfId="13" applyNumberFormat="1" applyFont="1" applyFill="1" applyBorder="1" applyAlignment="1">
      <alignment horizontal="center"/>
    </xf>
    <xf numFmtId="0" fontId="9" fillId="0" borderId="19" xfId="4" applyFont="1" applyFill="1" applyBorder="1" applyAlignment="1" applyProtection="1">
      <alignment horizontal="left" vertical="top" wrapText="1"/>
      <protection locked="0"/>
    </xf>
    <xf numFmtId="0" fontId="9" fillId="0" borderId="20" xfId="0" applyFont="1" applyBorder="1" applyAlignment="1">
      <alignment horizontal="left" wrapText="1"/>
    </xf>
    <xf numFmtId="0" fontId="8" fillId="0" borderId="0" xfId="18" applyFont="1"/>
    <xf numFmtId="0" fontId="8" fillId="0" borderId="0" xfId="18"/>
    <xf numFmtId="0" fontId="22" fillId="0" borderId="0" xfId="18" applyFont="1" applyAlignment="1">
      <alignment horizontal="left" vertical="top"/>
    </xf>
    <xf numFmtId="0" fontId="8" fillId="0" borderId="4" xfId="20" applyFont="1" applyFill="1" applyBorder="1"/>
    <xf numFmtId="0" fontId="8" fillId="0" borderId="54" xfId="0" applyFont="1" applyFill="1" applyBorder="1" applyAlignment="1">
      <alignment horizontal="left" wrapText="1"/>
    </xf>
    <xf numFmtId="0" fontId="8" fillId="0" borderId="6" xfId="20" applyFont="1" applyFill="1" applyBorder="1" applyAlignment="1" applyProtection="1">
      <alignment horizontal="left"/>
      <protection locked="0"/>
    </xf>
    <xf numFmtId="0" fontId="8" fillId="0" borderId="4" xfId="20" applyFont="1" applyFill="1" applyBorder="1" applyAlignment="1" applyProtection="1">
      <alignment horizontal="left"/>
      <protection locked="0"/>
    </xf>
    <xf numFmtId="0" fontId="8" fillId="0" borderId="2" xfId="20" applyFont="1" applyFill="1" applyBorder="1" applyAlignment="1" applyProtection="1">
      <alignment horizontal="left"/>
      <protection locked="0"/>
    </xf>
    <xf numFmtId="0" fontId="8" fillId="0" borderId="7" xfId="20" applyFont="1" applyFill="1" applyBorder="1" applyAlignment="1" applyProtection="1">
      <alignment horizontal="left"/>
      <protection locked="0"/>
    </xf>
    <xf numFmtId="0" fontId="8" fillId="0" borderId="19" xfId="18" applyFont="1" applyFill="1" applyBorder="1" applyAlignment="1" applyProtection="1">
      <alignment horizontal="left" vertical="top" wrapText="1"/>
      <protection locked="0"/>
    </xf>
    <xf numFmtId="0" fontId="20" fillId="0" borderId="0" xfId="18" applyFont="1" applyBorder="1" applyAlignment="1">
      <alignment horizontal="left" vertical="center"/>
    </xf>
    <xf numFmtId="0" fontId="24" fillId="0" borderId="0" xfId="18" applyNumberFormat="1" applyFont="1" applyBorder="1" applyAlignment="1">
      <alignment horizontal="center" vertical="center"/>
    </xf>
    <xf numFmtId="0" fontId="20" fillId="0" borderId="0" xfId="18" applyFont="1" applyAlignment="1">
      <alignment horizontal="left" vertical="center"/>
    </xf>
    <xf numFmtId="0" fontId="22" fillId="0" borderId="0" xfId="18" applyFont="1" applyAlignment="1">
      <alignment horizontal="center" vertical="top"/>
    </xf>
    <xf numFmtId="0" fontId="19" fillId="0" borderId="0" xfId="20" applyFont="1" applyBorder="1" applyAlignment="1">
      <alignment horizontal="right" vertical="top"/>
    </xf>
    <xf numFmtId="0" fontId="8" fillId="0" borderId="55" xfId="18" applyFont="1" applyBorder="1" applyAlignment="1">
      <alignment horizontal="right"/>
    </xf>
    <xf numFmtId="0" fontId="8" fillId="0" borderId="53" xfId="18" applyFont="1" applyBorder="1" applyAlignment="1">
      <alignment horizontal="right"/>
    </xf>
    <xf numFmtId="0" fontId="8" fillId="0" borderId="56" xfId="18" applyFont="1" applyBorder="1" applyAlignment="1">
      <alignment horizontal="right"/>
    </xf>
    <xf numFmtId="0" fontId="8" fillId="0" borderId="57" xfId="18" applyFont="1" applyBorder="1" applyAlignment="1">
      <alignment horizontal="right"/>
    </xf>
    <xf numFmtId="0" fontId="8" fillId="0" borderId="58" xfId="18" applyFont="1" applyBorder="1" applyAlignment="1">
      <alignment horizontal="right"/>
    </xf>
    <xf numFmtId="0" fontId="31" fillId="9" borderId="0" xfId="0" applyFont="1" applyFill="1"/>
    <xf numFmtId="0" fontId="29" fillId="0" borderId="0" xfId="19" applyFont="1" applyBorder="1" applyAlignment="1">
      <alignment horizontal="center"/>
    </xf>
    <xf numFmtId="0" fontId="17" fillId="0" borderId="21" xfId="0" applyFont="1" applyBorder="1" applyAlignment="1">
      <alignment horizontal="center" vertical="center"/>
    </xf>
    <xf numFmtId="0" fontId="17" fillId="0" borderId="21" xfId="0" applyFont="1" applyBorder="1" applyAlignment="1">
      <alignment horizontal="left" vertical="center"/>
    </xf>
    <xf numFmtId="0" fontId="30" fillId="0" borderId="59" xfId="0" applyFont="1" applyBorder="1" applyAlignment="1">
      <alignment horizontal="left" vertical="center" wrapText="1"/>
    </xf>
    <xf numFmtId="0" fontId="17" fillId="0" borderId="59" xfId="0" applyFont="1" applyBorder="1" applyAlignment="1">
      <alignment horizontal="left" vertical="center" wrapText="1"/>
    </xf>
    <xf numFmtId="0" fontId="17" fillId="0" borderId="59" xfId="4" applyFont="1" applyFill="1" applyBorder="1" applyAlignment="1" applyProtection="1">
      <alignment horizontal="left" vertical="center" wrapText="1"/>
      <protection locked="0"/>
    </xf>
    <xf numFmtId="0" fontId="17" fillId="0" borderId="47" xfId="0" applyFont="1" applyBorder="1" applyAlignment="1">
      <alignment horizontal="left" vertical="center" wrapText="1"/>
    </xf>
    <xf numFmtId="0" fontId="11" fillId="2" borderId="55" xfId="0" applyFont="1" applyFill="1" applyBorder="1" applyAlignment="1">
      <alignment horizontal="right"/>
    </xf>
    <xf numFmtId="0" fontId="11" fillId="2" borderId="53" xfId="0" applyFont="1" applyFill="1" applyBorder="1" applyAlignment="1">
      <alignment horizontal="right"/>
    </xf>
    <xf numFmtId="0" fontId="11" fillId="2" borderId="58" xfId="0" applyFont="1" applyFill="1" applyBorder="1" applyAlignment="1">
      <alignment horizontal="right"/>
    </xf>
    <xf numFmtId="0" fontId="11" fillId="2" borderId="57" xfId="0" applyFont="1" applyFill="1" applyBorder="1" applyAlignment="1">
      <alignment horizontal="right"/>
    </xf>
    <xf numFmtId="0" fontId="0" fillId="0" borderId="60" xfId="0" applyBorder="1"/>
    <xf numFmtId="0" fontId="17" fillId="2" borderId="47" xfId="0" applyFont="1" applyFill="1" applyBorder="1" applyAlignment="1">
      <alignment horizontal="left" vertical="center"/>
    </xf>
    <xf numFmtId="0" fontId="11" fillId="2" borderId="56" xfId="0" applyFont="1" applyFill="1" applyBorder="1" applyAlignment="1">
      <alignment horizontal="right"/>
    </xf>
    <xf numFmtId="0" fontId="19" fillId="0" borderId="0" xfId="0" applyFont="1" applyFill="1" applyBorder="1" applyAlignment="1">
      <alignment horizontal="left" vertical="center"/>
    </xf>
    <xf numFmtId="0" fontId="0" fillId="0" borderId="40" xfId="0" applyBorder="1"/>
    <xf numFmtId="2" fontId="17" fillId="0" borderId="45" xfId="0" applyNumberFormat="1" applyFont="1" applyBorder="1" applyAlignment="1">
      <alignment horizontal="left" vertical="center" wrapText="1"/>
    </xf>
    <xf numFmtId="0" fontId="17" fillId="0" borderId="59" xfId="0" applyFont="1" applyFill="1" applyBorder="1" applyAlignment="1">
      <alignment horizontal="left" vertical="center" wrapText="1"/>
    </xf>
    <xf numFmtId="2" fontId="17" fillId="0" borderId="45" xfId="0" applyNumberFormat="1" applyFont="1" applyFill="1" applyBorder="1" applyAlignment="1">
      <alignment horizontal="left" vertical="center" wrapText="1"/>
    </xf>
    <xf numFmtId="0" fontId="0" fillId="0" borderId="48" xfId="0" applyBorder="1"/>
    <xf numFmtId="0" fontId="0" fillId="0" borderId="49" xfId="0" applyBorder="1"/>
    <xf numFmtId="0" fontId="32" fillId="0" borderId="59" xfId="0" applyFont="1" applyBorder="1" applyAlignment="1">
      <alignment horizontal="center" vertical="center" wrapText="1"/>
    </xf>
    <xf numFmtId="0" fontId="11" fillId="2" borderId="60" xfId="0" applyFont="1" applyFill="1" applyBorder="1" applyAlignment="1">
      <alignment horizontal="right"/>
    </xf>
    <xf numFmtId="2" fontId="17" fillId="0" borderId="45" xfId="4" applyNumberFormat="1" applyFont="1" applyFill="1" applyBorder="1" applyAlignment="1" applyProtection="1">
      <alignment horizontal="left" vertical="center" wrapText="1"/>
      <protection locked="0"/>
    </xf>
    <xf numFmtId="0" fontId="35" fillId="0" borderId="51" xfId="0" applyFont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left" vertical="center"/>
    </xf>
    <xf numFmtId="2" fontId="19" fillId="0" borderId="0" xfId="0" applyNumberFormat="1" applyFont="1" applyFill="1" applyBorder="1" applyAlignment="1">
      <alignment horizontal="right" vertical="center"/>
    </xf>
    <xf numFmtId="0" fontId="9" fillId="0" borderId="19" xfId="0" applyFont="1" applyBorder="1" applyAlignment="1">
      <alignment horizontal="left" wrapText="1"/>
    </xf>
    <xf numFmtId="0" fontId="7" fillId="0" borderId="8" xfId="0" applyFont="1" applyBorder="1" applyAlignment="1">
      <alignment horizontal="right" vertical="center"/>
    </xf>
    <xf numFmtId="0" fontId="9" fillId="0" borderId="54" xfId="0" applyFont="1" applyBorder="1" applyAlignment="1">
      <alignment horizontal="left" wrapText="1"/>
    </xf>
    <xf numFmtId="0" fontId="9" fillId="0" borderId="19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right" vertical="center"/>
    </xf>
    <xf numFmtId="0" fontId="0" fillId="0" borderId="61" xfId="0" applyBorder="1"/>
    <xf numFmtId="0" fontId="9" fillId="0" borderId="54" xfId="0" applyFont="1" applyBorder="1" applyAlignment="1">
      <alignment horizontal="left" vertical="center" wrapText="1"/>
    </xf>
    <xf numFmtId="0" fontId="9" fillId="0" borderId="20" xfId="4" applyFont="1" applyFill="1" applyBorder="1" applyAlignment="1" applyProtection="1">
      <alignment horizontal="left" vertical="top" wrapText="1"/>
      <protection locked="0"/>
    </xf>
    <xf numFmtId="0" fontId="0" fillId="0" borderId="38" xfId="0" applyFill="1" applyBorder="1"/>
    <xf numFmtId="0" fontId="9" fillId="0" borderId="54" xfId="0" applyFont="1" applyFill="1" applyBorder="1" applyAlignment="1">
      <alignment horizontal="left" wrapText="1"/>
    </xf>
    <xf numFmtId="0" fontId="9" fillId="2" borderId="22" xfId="13" applyFont="1" applyFill="1" applyBorder="1" applyAlignment="1">
      <alignment horizontal="right" wrapText="1"/>
    </xf>
    <xf numFmtId="2" fontId="9" fillId="2" borderId="62" xfId="13" applyNumberFormat="1" applyFont="1" applyFill="1" applyBorder="1" applyAlignment="1">
      <alignment horizontal="right"/>
    </xf>
    <xf numFmtId="2" fontId="17" fillId="0" borderId="4" xfId="7" applyNumberFormat="1" applyFont="1" applyBorder="1" applyAlignment="1">
      <alignment horizontal="right" vertical="center"/>
    </xf>
    <xf numFmtId="0" fontId="5" fillId="0" borderId="4" xfId="7" applyFont="1" applyFill="1" applyBorder="1" applyAlignment="1" applyProtection="1">
      <alignment horizontal="left"/>
      <protection locked="0"/>
    </xf>
    <xf numFmtId="0" fontId="28" fillId="0" borderId="64" xfId="0" applyFont="1" applyBorder="1" applyAlignment="1">
      <alignment horizontal="right"/>
    </xf>
    <xf numFmtId="0" fontId="9" fillId="0" borderId="22" xfId="7" applyFont="1" applyFill="1" applyBorder="1" applyAlignment="1" applyProtection="1">
      <alignment horizontal="left"/>
      <protection locked="0"/>
    </xf>
    <xf numFmtId="2" fontId="9" fillId="2" borderId="63" xfId="13" applyNumberFormat="1" applyFont="1" applyFill="1" applyBorder="1" applyAlignment="1">
      <alignment horizontal="center"/>
    </xf>
    <xf numFmtId="2" fontId="27" fillId="2" borderId="63" xfId="13" applyNumberFormat="1" applyFont="1" applyFill="1" applyBorder="1" applyAlignment="1">
      <alignment horizontal="center"/>
    </xf>
    <xf numFmtId="2" fontId="28" fillId="0" borderId="27" xfId="0" applyNumberFormat="1" applyFont="1" applyBorder="1" applyAlignment="1">
      <alignment horizontal="center"/>
    </xf>
    <xf numFmtId="0" fontId="28" fillId="0" borderId="16" xfId="0" applyFont="1" applyBorder="1" applyAlignment="1">
      <alignment horizontal="left"/>
    </xf>
    <xf numFmtId="0" fontId="28" fillId="0" borderId="36" xfId="0" applyFont="1" applyBorder="1" applyAlignment="1">
      <alignment horizontal="left"/>
    </xf>
    <xf numFmtId="0" fontId="28" fillId="0" borderId="17" xfId="0" applyFont="1" applyBorder="1" applyAlignment="1">
      <alignment horizontal="left"/>
    </xf>
    <xf numFmtId="0" fontId="28" fillId="0" borderId="15" xfId="0" applyFont="1" applyBorder="1" applyAlignment="1">
      <alignment horizontal="left"/>
    </xf>
    <xf numFmtId="0" fontId="28" fillId="0" borderId="23" xfId="0" applyFont="1" applyBorder="1" applyAlignment="1">
      <alignment horizontal="left"/>
    </xf>
    <xf numFmtId="2" fontId="28" fillId="0" borderId="44" xfId="0" applyNumberFormat="1" applyFont="1" applyBorder="1" applyAlignment="1">
      <alignment horizontal="center"/>
    </xf>
    <xf numFmtId="2" fontId="28" fillId="0" borderId="35" xfId="0" applyNumberFormat="1" applyFont="1" applyBorder="1" applyAlignment="1">
      <alignment horizontal="center"/>
    </xf>
    <xf numFmtId="2" fontId="28" fillId="0" borderId="34" xfId="0" applyNumberFormat="1" applyFont="1" applyBorder="1" applyAlignment="1">
      <alignment horizontal="center"/>
    </xf>
    <xf numFmtId="2" fontId="28" fillId="0" borderId="18" xfId="0" applyNumberFormat="1" applyFont="1" applyBorder="1" applyAlignment="1">
      <alignment horizontal="center"/>
    </xf>
    <xf numFmtId="2" fontId="27" fillId="2" borderId="6" xfId="13" applyNumberFormat="1" applyFont="1" applyFill="1" applyBorder="1" applyAlignment="1">
      <alignment horizontal="center"/>
    </xf>
    <xf numFmtId="2" fontId="9" fillId="2" borderId="29" xfId="13" applyNumberFormat="1" applyFont="1" applyFill="1" applyBorder="1" applyAlignment="1">
      <alignment horizontal="center"/>
    </xf>
    <xf numFmtId="0" fontId="9" fillId="0" borderId="54" xfId="4" applyFont="1" applyFill="1" applyBorder="1" applyAlignment="1" applyProtection="1">
      <alignment horizontal="left" vertical="top" wrapText="1"/>
      <protection locked="0"/>
    </xf>
    <xf numFmtId="0" fontId="9" fillId="0" borderId="37" xfId="4" applyFont="1" applyFill="1" applyBorder="1" applyAlignment="1" applyProtection="1">
      <alignment horizontal="left" vertical="top" wrapText="1"/>
      <protection locked="0"/>
    </xf>
    <xf numFmtId="0" fontId="9" fillId="0" borderId="28" xfId="0" applyFont="1" applyBorder="1" applyAlignment="1">
      <alignment horizontal="left" wrapText="1"/>
    </xf>
    <xf numFmtId="0" fontId="9" fillId="0" borderId="54" xfId="0" applyFont="1" applyFill="1" applyBorder="1" applyAlignment="1">
      <alignment horizontal="left" vertical="center" wrapText="1"/>
    </xf>
    <xf numFmtId="0" fontId="9" fillId="0" borderId="28" xfId="4" applyFont="1" applyFill="1" applyBorder="1" applyAlignment="1" applyProtection="1">
      <alignment horizontal="left" vertical="top" wrapText="1"/>
      <protection locked="0"/>
    </xf>
    <xf numFmtId="2" fontId="17" fillId="0" borderId="0" xfId="0" applyNumberFormat="1" applyFont="1" applyFill="1" applyBorder="1" applyAlignment="1">
      <alignment horizontal="center" vertical="center"/>
    </xf>
    <xf numFmtId="0" fontId="34" fillId="0" borderId="39" xfId="0" applyFont="1" applyBorder="1" applyAlignment="1">
      <alignment horizontal="center" vertical="center" wrapText="1"/>
    </xf>
    <xf numFmtId="2" fontId="9" fillId="0" borderId="27" xfId="0" applyNumberFormat="1" applyFont="1" applyBorder="1" applyAlignment="1">
      <alignment horizontal="center" wrapText="1"/>
    </xf>
    <xf numFmtId="2" fontId="9" fillId="0" borderId="44" xfId="0" applyNumberFormat="1" applyFont="1" applyBorder="1" applyAlignment="1">
      <alignment horizontal="center" wrapText="1"/>
    </xf>
    <xf numFmtId="2" fontId="9" fillId="0" borderId="44" xfId="0" applyNumberFormat="1" applyFont="1" applyFill="1" applyBorder="1" applyAlignment="1">
      <alignment horizontal="center" wrapText="1"/>
    </xf>
    <xf numFmtId="2" fontId="9" fillId="0" borderId="44" xfId="0" applyNumberFormat="1" applyFont="1" applyFill="1" applyBorder="1" applyAlignment="1">
      <alignment horizontal="center" vertical="center" wrapText="1"/>
    </xf>
    <xf numFmtId="2" fontId="8" fillId="0" borderId="44" xfId="0" applyNumberFormat="1" applyFont="1" applyFill="1" applyBorder="1" applyAlignment="1">
      <alignment horizontal="center" wrapText="1"/>
    </xf>
    <xf numFmtId="2" fontId="9" fillId="0" borderId="3" xfId="0" applyNumberFormat="1" applyFont="1" applyBorder="1" applyAlignment="1">
      <alignment horizontal="center" wrapText="1"/>
    </xf>
    <xf numFmtId="2" fontId="9" fillId="0" borderId="5" xfId="0" applyNumberFormat="1" applyFont="1" applyBorder="1" applyAlignment="1">
      <alignment horizontal="center" wrapText="1"/>
    </xf>
    <xf numFmtId="0" fontId="9" fillId="0" borderId="9" xfId="0" applyFont="1" applyBorder="1" applyAlignment="1">
      <alignment horizontal="center" wrapText="1"/>
    </xf>
    <xf numFmtId="0" fontId="9" fillId="0" borderId="9" xfId="0" applyFont="1" applyFill="1" applyBorder="1" applyAlignment="1">
      <alignment horizontal="center" wrapText="1"/>
    </xf>
    <xf numFmtId="0" fontId="9" fillId="0" borderId="9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wrapText="1"/>
    </xf>
    <xf numFmtId="0" fontId="9" fillId="0" borderId="11" xfId="0" applyFont="1" applyBorder="1" applyAlignment="1">
      <alignment horizontal="center" wrapText="1"/>
    </xf>
    <xf numFmtId="2" fontId="9" fillId="0" borderId="44" xfId="0" applyNumberFormat="1" applyFont="1" applyBorder="1" applyAlignment="1">
      <alignment horizontal="center" vertical="center" wrapText="1"/>
    </xf>
    <xf numFmtId="2" fontId="9" fillId="0" borderId="18" xfId="0" applyNumberFormat="1" applyFont="1" applyBorder="1" applyAlignment="1">
      <alignment horizontal="center" wrapText="1"/>
    </xf>
    <xf numFmtId="2" fontId="9" fillId="0" borderId="34" xfId="0" applyNumberFormat="1" applyFont="1" applyBorder="1" applyAlignment="1">
      <alignment horizontal="center" wrapText="1"/>
    </xf>
    <xf numFmtId="2" fontId="9" fillId="0" borderId="44" xfId="4" applyNumberFormat="1" applyFont="1" applyFill="1" applyBorder="1" applyAlignment="1" applyProtection="1">
      <alignment horizontal="center" vertical="top" wrapText="1"/>
      <protection locked="0"/>
    </xf>
    <xf numFmtId="2" fontId="9" fillId="0" borderId="27" xfId="4" applyNumberFormat="1" applyFont="1" applyFill="1" applyBorder="1" applyAlignment="1" applyProtection="1">
      <alignment horizontal="center" vertical="top" wrapText="1"/>
      <protection locked="0"/>
    </xf>
    <xf numFmtId="2" fontId="9" fillId="0" borderId="18" xfId="4" applyNumberFormat="1" applyFont="1" applyFill="1" applyBorder="1" applyAlignment="1" applyProtection="1">
      <alignment horizontal="center" vertical="top" wrapText="1"/>
      <protection locked="0"/>
    </xf>
    <xf numFmtId="0" fontId="9" fillId="2" borderId="8" xfId="13" applyFont="1" applyFill="1" applyBorder="1" applyAlignment="1">
      <alignment horizontal="center" wrapText="1"/>
    </xf>
    <xf numFmtId="0" fontId="9" fillId="2" borderId="9" xfId="13" applyFont="1" applyFill="1" applyBorder="1" applyAlignment="1">
      <alignment horizontal="center" wrapText="1"/>
    </xf>
    <xf numFmtId="0" fontId="9" fillId="2" borderId="64" xfId="13" applyFont="1" applyFill="1" applyBorder="1" applyAlignment="1">
      <alignment horizontal="center" wrapText="1"/>
    </xf>
    <xf numFmtId="0" fontId="9" fillId="2" borderId="13" xfId="13" applyFont="1" applyFill="1" applyBorder="1" applyAlignment="1">
      <alignment horizontal="center" wrapText="1"/>
    </xf>
    <xf numFmtId="0" fontId="9" fillId="2" borderId="10" xfId="13" applyFont="1" applyFill="1" applyBorder="1" applyAlignment="1">
      <alignment horizontal="center" wrapText="1"/>
    </xf>
    <xf numFmtId="0" fontId="9" fillId="2" borderId="11" xfId="13" applyFont="1" applyFill="1" applyBorder="1" applyAlignment="1">
      <alignment horizontal="center" wrapText="1"/>
    </xf>
    <xf numFmtId="2" fontId="9" fillId="0" borderId="65" xfId="0" applyNumberFormat="1" applyFont="1" applyBorder="1" applyAlignment="1">
      <alignment horizontal="center" wrapText="1"/>
    </xf>
    <xf numFmtId="0" fontId="9" fillId="0" borderId="5" xfId="0" applyFont="1" applyFill="1" applyBorder="1" applyAlignment="1">
      <alignment horizontal="left" wrapText="1"/>
    </xf>
    <xf numFmtId="2" fontId="9" fillId="2" borderId="23" xfId="13" applyNumberFormat="1" applyFont="1" applyFill="1" applyBorder="1" applyAlignment="1">
      <alignment horizontal="center"/>
    </xf>
    <xf numFmtId="2" fontId="9" fillId="0" borderId="27" xfId="0" applyNumberFormat="1" applyFont="1" applyFill="1" applyBorder="1" applyAlignment="1">
      <alignment horizontal="center" wrapText="1"/>
    </xf>
    <xf numFmtId="2" fontId="9" fillId="0" borderId="65" xfId="4" applyNumberFormat="1" applyFont="1" applyFill="1" applyBorder="1" applyAlignment="1" applyProtection="1">
      <alignment horizontal="center" vertical="top" wrapText="1"/>
      <protection locked="0"/>
    </xf>
    <xf numFmtId="0" fontId="9" fillId="0" borderId="8" xfId="0" applyFont="1" applyFill="1" applyBorder="1" applyAlignment="1">
      <alignment horizontal="center" wrapText="1"/>
    </xf>
    <xf numFmtId="2" fontId="9" fillId="0" borderId="35" xfId="4" applyNumberFormat="1" applyFont="1" applyFill="1" applyBorder="1" applyAlignment="1" applyProtection="1">
      <alignment horizontal="center" vertical="top" wrapText="1"/>
      <protection locked="0"/>
    </xf>
    <xf numFmtId="2" fontId="28" fillId="0" borderId="65" xfId="0" applyNumberFormat="1" applyFont="1" applyBorder="1" applyAlignment="1">
      <alignment horizontal="center"/>
    </xf>
    <xf numFmtId="0" fontId="8" fillId="0" borderId="68" xfId="20" applyFont="1" applyFill="1" applyBorder="1" applyAlignment="1" applyProtection="1">
      <alignment horizontal="left"/>
      <protection locked="0"/>
    </xf>
    <xf numFmtId="2" fontId="9" fillId="0" borderId="65" xfId="0" applyNumberFormat="1" applyFont="1" applyBorder="1" applyAlignment="1">
      <alignment horizontal="center" vertical="center" wrapText="1"/>
    </xf>
    <xf numFmtId="2" fontId="9" fillId="0" borderId="18" xfId="0" applyNumberFormat="1" applyFont="1" applyFill="1" applyBorder="1" applyAlignment="1">
      <alignment horizontal="center" wrapText="1"/>
    </xf>
    <xf numFmtId="0" fontId="9" fillId="0" borderId="69" xfId="4" applyFont="1" applyFill="1" applyBorder="1" applyAlignment="1" applyProtection="1">
      <alignment horizontal="left" vertical="top" wrapText="1"/>
      <protection locked="0"/>
    </xf>
    <xf numFmtId="0" fontId="9" fillId="0" borderId="69" xfId="0" applyFont="1" applyBorder="1" applyAlignment="1">
      <alignment horizontal="left" wrapText="1"/>
    </xf>
    <xf numFmtId="0" fontId="9" fillId="0" borderId="69" xfId="0" applyFont="1" applyBorder="1" applyAlignment="1">
      <alignment horizontal="left" vertical="center" wrapText="1"/>
    </xf>
    <xf numFmtId="0" fontId="9" fillId="0" borderId="69" xfId="0" applyFont="1" applyFill="1" applyBorder="1" applyAlignment="1">
      <alignment horizontal="left" wrapText="1"/>
    </xf>
    <xf numFmtId="0" fontId="32" fillId="0" borderId="12" xfId="0" applyFont="1" applyBorder="1" applyAlignment="1">
      <alignment horizontal="center" vertical="center" wrapText="1"/>
    </xf>
    <xf numFmtId="0" fontId="32" fillId="0" borderId="42" xfId="0" applyFont="1" applyBorder="1" applyAlignment="1">
      <alignment horizontal="center" vertical="center" wrapText="1"/>
    </xf>
    <xf numFmtId="0" fontId="30" fillId="0" borderId="12" xfId="0" applyFont="1" applyBorder="1" applyAlignment="1">
      <alignment horizontal="left" vertical="center" wrapText="1"/>
    </xf>
    <xf numFmtId="0" fontId="30" fillId="0" borderId="42" xfId="0" applyFont="1" applyBorder="1" applyAlignment="1">
      <alignment horizontal="left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42" xfId="0" applyFont="1" applyBorder="1" applyAlignment="1">
      <alignment horizontal="left" vertical="center" wrapText="1"/>
    </xf>
    <xf numFmtId="0" fontId="17" fillId="0" borderId="12" xfId="0" applyFont="1" applyFill="1" applyBorder="1" applyAlignment="1">
      <alignment horizontal="left" vertical="center" wrapText="1"/>
    </xf>
    <xf numFmtId="0" fontId="17" fillId="0" borderId="42" xfId="0" applyFont="1" applyFill="1" applyBorder="1" applyAlignment="1">
      <alignment horizontal="left" vertical="center" wrapText="1"/>
    </xf>
    <xf numFmtId="0" fontId="17" fillId="0" borderId="12" xfId="4" applyFont="1" applyFill="1" applyBorder="1" applyAlignment="1" applyProtection="1">
      <alignment horizontal="left" vertical="center" wrapText="1"/>
      <protection locked="0"/>
    </xf>
    <xf numFmtId="0" fontId="17" fillId="0" borderId="42" xfId="4" applyFont="1" applyFill="1" applyBorder="1" applyAlignment="1" applyProtection="1">
      <alignment horizontal="left" vertical="center" wrapText="1"/>
      <protection locked="0"/>
    </xf>
    <xf numFmtId="0" fontId="17" fillId="0" borderId="50" xfId="0" applyFont="1" applyFill="1" applyBorder="1" applyAlignment="1">
      <alignment horizontal="center" vertical="center"/>
    </xf>
    <xf numFmtId="0" fontId="17" fillId="0" borderId="18" xfId="0" applyFont="1" applyBorder="1" applyAlignment="1">
      <alignment horizontal="center" vertical="center" wrapText="1"/>
    </xf>
    <xf numFmtId="0" fontId="9" fillId="0" borderId="71" xfId="4" applyFont="1" applyFill="1" applyBorder="1" applyAlignment="1" applyProtection="1">
      <alignment horizontal="left" vertical="top" wrapText="1"/>
      <protection locked="0"/>
    </xf>
    <xf numFmtId="2" fontId="17" fillId="0" borderId="0" xfId="0" applyNumberFormat="1" applyFont="1"/>
    <xf numFmtId="0" fontId="9" fillId="0" borderId="71" xfId="0" applyFont="1" applyBorder="1" applyAlignment="1">
      <alignment horizontal="left" wrapText="1"/>
    </xf>
    <xf numFmtId="0" fontId="9" fillId="0" borderId="71" xfId="0" applyFont="1" applyFill="1" applyBorder="1" applyAlignment="1">
      <alignment horizontal="left" vertical="center" wrapText="1"/>
    </xf>
    <xf numFmtId="0" fontId="9" fillId="0" borderId="71" xfId="0" applyFont="1" applyFill="1" applyBorder="1" applyAlignment="1">
      <alignment horizontal="left" wrapText="1"/>
    </xf>
    <xf numFmtId="0" fontId="8" fillId="0" borderId="71" xfId="0" applyFont="1" applyFill="1" applyBorder="1" applyAlignment="1">
      <alignment horizontal="left" wrapText="1"/>
    </xf>
    <xf numFmtId="0" fontId="28" fillId="0" borderId="71" xfId="0" applyFont="1" applyBorder="1" applyAlignment="1">
      <alignment horizontal="left" wrapText="1"/>
    </xf>
    <xf numFmtId="0" fontId="9" fillId="0" borderId="71" xfId="0" applyFont="1" applyBorder="1" applyAlignment="1">
      <alignment horizontal="left" vertical="center" wrapText="1"/>
    </xf>
    <xf numFmtId="0" fontId="9" fillId="0" borderId="71" xfId="1" applyFont="1" applyBorder="1" applyAlignment="1">
      <alignment horizontal="left" vertical="center" wrapText="1"/>
    </xf>
    <xf numFmtId="0" fontId="8" fillId="0" borderId="71" xfId="18" applyFont="1" applyFill="1" applyBorder="1" applyAlignment="1" applyProtection="1">
      <alignment horizontal="left" vertical="top" wrapText="1"/>
      <protection locked="0"/>
    </xf>
    <xf numFmtId="2" fontId="9" fillId="2" borderId="70" xfId="13" applyNumberFormat="1" applyFont="1" applyFill="1" applyBorder="1" applyAlignment="1">
      <alignment horizontal="right"/>
    </xf>
    <xf numFmtId="0" fontId="8" fillId="0" borderId="70" xfId="18" applyNumberFormat="1" applyFont="1" applyBorder="1" applyAlignment="1">
      <alignment horizontal="right"/>
    </xf>
    <xf numFmtId="2" fontId="9" fillId="0" borderId="70" xfId="0" applyNumberFormat="1" applyFont="1" applyBorder="1" applyAlignment="1">
      <alignment horizontal="right" wrapText="1"/>
    </xf>
    <xf numFmtId="2" fontId="30" fillId="0" borderId="45" xfId="0" applyNumberFormat="1" applyFont="1" applyBorder="1" applyAlignment="1">
      <alignment horizontal="left" vertical="center" wrapText="1"/>
    </xf>
    <xf numFmtId="2" fontId="9" fillId="0" borderId="70" xfId="0" applyNumberFormat="1" applyFont="1" applyFill="1" applyBorder="1" applyAlignment="1">
      <alignment horizontal="right" wrapText="1"/>
    </xf>
    <xf numFmtId="2" fontId="9" fillId="0" borderId="70" xfId="0" applyNumberFormat="1" applyFont="1" applyFill="1" applyBorder="1" applyAlignment="1">
      <alignment horizontal="right" vertical="center" wrapText="1"/>
    </xf>
    <xf numFmtId="2" fontId="8" fillId="0" borderId="70" xfId="0" applyNumberFormat="1" applyFont="1" applyFill="1" applyBorder="1" applyAlignment="1">
      <alignment horizontal="right" wrapText="1"/>
    </xf>
    <xf numFmtId="2" fontId="28" fillId="0" borderId="70" xfId="0" applyNumberFormat="1" applyFont="1" applyBorder="1" applyAlignment="1">
      <alignment horizontal="right" wrapText="1"/>
    </xf>
    <xf numFmtId="2" fontId="9" fillId="0" borderId="70" xfId="0" applyNumberFormat="1" applyFont="1" applyBorder="1" applyAlignment="1">
      <alignment horizontal="right" vertical="center" wrapText="1"/>
    </xf>
    <xf numFmtId="2" fontId="27" fillId="2" borderId="70" xfId="13" applyNumberFormat="1" applyFont="1" applyFill="1" applyBorder="1" applyAlignment="1">
      <alignment horizontal="right"/>
    </xf>
    <xf numFmtId="2" fontId="9" fillId="3" borderId="70" xfId="1" applyNumberFormat="1" applyFont="1" applyFill="1" applyBorder="1" applyAlignment="1">
      <alignment horizontal="right" wrapText="1"/>
    </xf>
    <xf numFmtId="2" fontId="9" fillId="0" borderId="70" xfId="1" applyNumberFormat="1" applyFont="1" applyBorder="1" applyAlignment="1">
      <alignment horizontal="right" vertical="center" wrapText="1"/>
    </xf>
    <xf numFmtId="2" fontId="9" fillId="0" borderId="70" xfId="4" applyNumberFormat="1" applyFont="1" applyFill="1" applyBorder="1" applyAlignment="1" applyProtection="1">
      <alignment horizontal="right" vertical="top" wrapText="1"/>
      <protection locked="0"/>
    </xf>
    <xf numFmtId="2" fontId="8" fillId="0" borderId="70" xfId="18" applyNumberFormat="1" applyFont="1" applyFill="1" applyBorder="1" applyAlignment="1" applyProtection="1">
      <alignment horizontal="right" vertical="top" wrapText="1"/>
      <protection locked="0"/>
    </xf>
    <xf numFmtId="2" fontId="32" fillId="0" borderId="45" xfId="0" applyNumberFormat="1" applyFont="1" applyBorder="1" applyAlignment="1">
      <alignment horizontal="center" vertical="center" wrapText="1"/>
    </xf>
    <xf numFmtId="2" fontId="9" fillId="0" borderId="6" xfId="0" applyNumberFormat="1" applyFont="1" applyBorder="1" applyAlignment="1">
      <alignment horizontal="right" wrapText="1"/>
    </xf>
    <xf numFmtId="0" fontId="9" fillId="3" borderId="71" xfId="1" applyFont="1" applyFill="1" applyBorder="1" applyAlignment="1">
      <alignment horizontal="left" wrapText="1"/>
    </xf>
    <xf numFmtId="2" fontId="9" fillId="0" borderId="7" xfId="4" applyNumberFormat="1" applyFont="1" applyFill="1" applyBorder="1" applyAlignment="1" applyProtection="1">
      <alignment horizontal="right" vertical="top" wrapText="1"/>
      <protection locked="0"/>
    </xf>
    <xf numFmtId="0" fontId="35" fillId="0" borderId="47" xfId="0" applyFont="1" applyBorder="1" applyAlignment="1">
      <alignment horizontal="center" vertical="center" wrapText="1"/>
    </xf>
    <xf numFmtId="0" fontId="29" fillId="0" borderId="0" xfId="13" applyFont="1" applyBorder="1" applyAlignment="1">
      <alignment horizontal="center"/>
    </xf>
    <xf numFmtId="0" fontId="17" fillId="0" borderId="2" xfId="0" applyFont="1" applyBorder="1" applyAlignment="1">
      <alignment horizontal="center" wrapText="1"/>
    </xf>
    <xf numFmtId="0" fontId="28" fillId="0" borderId="66" xfId="0" applyFont="1" applyBorder="1" applyAlignment="1">
      <alignment horizontal="left"/>
    </xf>
    <xf numFmtId="0" fontId="34" fillId="0" borderId="21" xfId="0" applyFont="1" applyBorder="1" applyAlignment="1">
      <alignment horizontal="center" vertical="center"/>
    </xf>
    <xf numFmtId="0" fontId="34" fillId="0" borderId="26" xfId="0" applyFont="1" applyBorder="1" applyAlignment="1">
      <alignment horizontal="center" vertical="center" wrapText="1"/>
    </xf>
    <xf numFmtId="0" fontId="34" fillId="0" borderId="42" xfId="0" applyFont="1" applyBorder="1" applyAlignment="1">
      <alignment horizontal="center" wrapText="1"/>
    </xf>
    <xf numFmtId="2" fontId="28" fillId="0" borderId="16" xfId="0" applyNumberFormat="1" applyFont="1" applyBorder="1" applyAlignment="1">
      <alignment horizontal="center"/>
    </xf>
    <xf numFmtId="2" fontId="28" fillId="0" borderId="36" xfId="0" applyNumberFormat="1" applyFont="1" applyBorder="1" applyAlignment="1">
      <alignment horizontal="center"/>
    </xf>
    <xf numFmtId="2" fontId="28" fillId="0" borderId="66" xfId="0" applyNumberFormat="1" applyFont="1" applyBorder="1" applyAlignment="1">
      <alignment horizontal="center"/>
    </xf>
    <xf numFmtId="2" fontId="28" fillId="0" borderId="17" xfId="0" applyNumberFormat="1" applyFont="1" applyBorder="1" applyAlignment="1">
      <alignment horizontal="center"/>
    </xf>
    <xf numFmtId="2" fontId="28" fillId="0" borderId="15" xfId="0" applyNumberFormat="1" applyFont="1" applyBorder="1" applyAlignment="1">
      <alignment horizontal="center"/>
    </xf>
    <xf numFmtId="0" fontId="9" fillId="0" borderId="54" xfId="1" applyFont="1" applyBorder="1" applyAlignment="1">
      <alignment horizontal="left" vertical="center" wrapText="1"/>
    </xf>
    <xf numFmtId="2" fontId="9" fillId="2" borderId="36" xfId="13" applyNumberFormat="1" applyFont="1" applyFill="1" applyBorder="1" applyAlignment="1">
      <alignment horizontal="center"/>
    </xf>
    <xf numFmtId="2" fontId="9" fillId="2" borderId="22" xfId="13" applyNumberFormat="1" applyFont="1" applyFill="1" applyBorder="1" applyAlignment="1">
      <alignment horizontal="center"/>
    </xf>
    <xf numFmtId="2" fontId="9" fillId="0" borderId="24" xfId="0" applyNumberFormat="1" applyFont="1" applyBorder="1" applyAlignment="1">
      <alignment horizontal="center" wrapText="1"/>
    </xf>
    <xf numFmtId="2" fontId="9" fillId="0" borderId="44" xfId="1" applyNumberFormat="1" applyFont="1" applyBorder="1" applyAlignment="1">
      <alignment horizontal="center" vertical="center" wrapText="1"/>
    </xf>
    <xf numFmtId="0" fontId="3" fillId="0" borderId="54" xfId="0" applyFont="1" applyBorder="1" applyAlignment="1">
      <alignment horizontal="left" wrapText="1"/>
    </xf>
    <xf numFmtId="2" fontId="19" fillId="0" borderId="0" xfId="20" applyNumberFormat="1" applyFont="1" applyBorder="1" applyAlignment="1">
      <alignment horizontal="center" vertical="top"/>
    </xf>
    <xf numFmtId="2" fontId="8" fillId="0" borderId="27" xfId="18" applyNumberFormat="1" applyFont="1" applyFill="1" applyBorder="1" applyAlignment="1" applyProtection="1">
      <alignment horizontal="center" vertical="top" wrapText="1"/>
      <protection locked="0"/>
    </xf>
    <xf numFmtId="0" fontId="8" fillId="0" borderId="6" xfId="1" applyFont="1" applyFill="1" applyBorder="1" applyAlignment="1" applyProtection="1">
      <alignment horizontal="left"/>
      <protection locked="0"/>
    </xf>
    <xf numFmtId="0" fontId="8" fillId="0" borderId="68" xfId="19" applyFont="1" applyFill="1" applyBorder="1"/>
    <xf numFmtId="0" fontId="9" fillId="0" borderId="28" xfId="0" applyFont="1" applyFill="1" applyBorder="1" applyAlignment="1">
      <alignment horizontal="left" wrapText="1"/>
    </xf>
    <xf numFmtId="0" fontId="9" fillId="0" borderId="34" xfId="4" applyFont="1" applyFill="1" applyBorder="1" applyAlignment="1" applyProtection="1">
      <alignment horizontal="right" vertical="top" wrapText="1"/>
      <protection locked="0"/>
    </xf>
    <xf numFmtId="0" fontId="9" fillId="0" borderId="49" xfId="0" applyFont="1" applyBorder="1" applyAlignment="1">
      <alignment horizontal="right" wrapText="1"/>
    </xf>
    <xf numFmtId="0" fontId="9" fillId="0" borderId="72" xfId="0" applyFont="1" applyBorder="1" applyAlignment="1">
      <alignment horizontal="right" wrapText="1"/>
    </xf>
    <xf numFmtId="0" fontId="9" fillId="0" borderId="49" xfId="0" applyFont="1" applyFill="1" applyBorder="1" applyAlignment="1">
      <alignment horizontal="right" wrapText="1"/>
    </xf>
    <xf numFmtId="0" fontId="9" fillId="0" borderId="72" xfId="0" applyFont="1" applyFill="1" applyBorder="1" applyAlignment="1">
      <alignment horizontal="right" wrapText="1"/>
    </xf>
    <xf numFmtId="0" fontId="9" fillId="0" borderId="49" xfId="0" applyFont="1" applyFill="1" applyBorder="1" applyAlignment="1">
      <alignment horizontal="right" vertical="center" wrapText="1"/>
    </xf>
    <xf numFmtId="0" fontId="9" fillId="0" borderId="72" xfId="0" applyFont="1" applyFill="1" applyBorder="1" applyAlignment="1">
      <alignment horizontal="right" vertical="center" wrapText="1"/>
    </xf>
    <xf numFmtId="0" fontId="8" fillId="0" borderId="49" xfId="0" applyFont="1" applyFill="1" applyBorder="1" applyAlignment="1">
      <alignment horizontal="right" wrapText="1"/>
    </xf>
    <xf numFmtId="0" fontId="8" fillId="0" borderId="72" xfId="0" applyFont="1" applyFill="1" applyBorder="1" applyAlignment="1">
      <alignment horizontal="right" wrapText="1"/>
    </xf>
    <xf numFmtId="0" fontId="28" fillId="0" borderId="49" xfId="0" applyFont="1" applyBorder="1" applyAlignment="1">
      <alignment horizontal="right" wrapText="1"/>
    </xf>
    <xf numFmtId="0" fontId="28" fillId="0" borderId="72" xfId="0" applyFont="1" applyBorder="1" applyAlignment="1">
      <alignment horizontal="right" wrapText="1"/>
    </xf>
    <xf numFmtId="0" fontId="9" fillId="0" borderId="49" xfId="0" applyFont="1" applyBorder="1" applyAlignment="1">
      <alignment horizontal="right" vertical="center" wrapText="1"/>
    </xf>
    <xf numFmtId="0" fontId="9" fillId="0" borderId="72" xfId="0" applyFont="1" applyBorder="1" applyAlignment="1">
      <alignment horizontal="right" vertical="center" wrapText="1"/>
    </xf>
    <xf numFmtId="0" fontId="3" fillId="0" borderId="71" xfId="0" applyFont="1" applyBorder="1" applyAlignment="1">
      <alignment horizontal="left" wrapText="1"/>
    </xf>
    <xf numFmtId="0" fontId="9" fillId="0" borderId="49" xfId="1" applyFont="1" applyBorder="1" applyAlignment="1">
      <alignment horizontal="right" vertical="center" wrapText="1"/>
    </xf>
    <xf numFmtId="0" fontId="9" fillId="0" borderId="72" xfId="1" applyFont="1" applyBorder="1" applyAlignment="1">
      <alignment horizontal="right" vertical="center" wrapText="1"/>
    </xf>
    <xf numFmtId="0" fontId="9" fillId="3" borderId="49" xfId="1" applyFont="1" applyFill="1" applyBorder="1" applyAlignment="1">
      <alignment horizontal="right" wrapText="1"/>
    </xf>
    <xf numFmtId="0" fontId="9" fillId="3" borderId="72" xfId="1" applyFont="1" applyFill="1" applyBorder="1" applyAlignment="1">
      <alignment horizontal="right" wrapText="1"/>
    </xf>
    <xf numFmtId="0" fontId="9" fillId="0" borderId="49" xfId="4" applyFont="1" applyFill="1" applyBorder="1" applyAlignment="1" applyProtection="1">
      <alignment horizontal="right" vertical="top" wrapText="1"/>
      <protection locked="0"/>
    </xf>
    <xf numFmtId="0" fontId="9" fillId="0" borderId="72" xfId="4" applyFont="1" applyFill="1" applyBorder="1" applyAlignment="1" applyProtection="1">
      <alignment horizontal="right" vertical="top" wrapText="1"/>
      <protection locked="0"/>
    </xf>
    <xf numFmtId="0" fontId="8" fillId="0" borderId="49" xfId="18" applyFont="1" applyFill="1" applyBorder="1" applyAlignment="1" applyProtection="1">
      <alignment horizontal="right" vertical="top" wrapText="1"/>
      <protection locked="0"/>
    </xf>
    <xf numFmtId="0" fontId="8" fillId="0" borderId="72" xfId="18" applyFont="1" applyFill="1" applyBorder="1" applyAlignment="1" applyProtection="1">
      <alignment horizontal="right" vertical="top" wrapText="1"/>
      <protection locked="0"/>
    </xf>
    <xf numFmtId="0" fontId="9" fillId="0" borderId="61" xfId="4" applyFont="1" applyFill="1" applyBorder="1" applyAlignment="1" applyProtection="1">
      <alignment horizontal="right" vertical="top" wrapText="1"/>
      <protection locked="0"/>
    </xf>
    <xf numFmtId="0" fontId="9" fillId="0" borderId="48" xfId="0" applyFont="1" applyBorder="1" applyAlignment="1">
      <alignment horizontal="right" wrapText="1"/>
    </xf>
    <xf numFmtId="0" fontId="9" fillId="0" borderId="27" xfId="0" applyFont="1" applyBorder="1" applyAlignment="1">
      <alignment horizontal="right" wrapText="1"/>
    </xf>
    <xf numFmtId="0" fontId="9" fillId="0" borderId="61" xfId="0" applyFont="1" applyBorder="1" applyAlignment="1">
      <alignment horizontal="right" wrapText="1"/>
    </xf>
    <xf numFmtId="2" fontId="9" fillId="0" borderId="7" xfId="0" applyNumberFormat="1" applyFont="1" applyBorder="1" applyAlignment="1">
      <alignment horizontal="right" wrapText="1"/>
    </xf>
    <xf numFmtId="0" fontId="9" fillId="0" borderId="34" xfId="0" applyFont="1" applyBorder="1" applyAlignment="1">
      <alignment horizontal="right" wrapText="1"/>
    </xf>
    <xf numFmtId="0" fontId="9" fillId="0" borderId="73" xfId="0" applyFont="1" applyBorder="1" applyAlignment="1">
      <alignment horizontal="right" wrapText="1"/>
    </xf>
    <xf numFmtId="2" fontId="9" fillId="0" borderId="68" xfId="0" applyNumberFormat="1" applyFont="1" applyBorder="1" applyAlignment="1">
      <alignment horizontal="right" wrapText="1"/>
    </xf>
    <xf numFmtId="0" fontId="9" fillId="0" borderId="65" xfId="0" applyFont="1" applyBorder="1" applyAlignment="1">
      <alignment horizontal="right" wrapText="1"/>
    </xf>
    <xf numFmtId="0" fontId="9" fillId="0" borderId="61" xfId="0" applyFont="1" applyBorder="1" applyAlignment="1">
      <alignment horizontal="right" vertical="center" wrapText="1"/>
    </xf>
    <xf numFmtId="2" fontId="9" fillId="0" borderId="7" xfId="0" applyNumberFormat="1" applyFont="1" applyBorder="1" applyAlignment="1">
      <alignment horizontal="right" vertical="center" wrapText="1"/>
    </xf>
    <xf numFmtId="0" fontId="9" fillId="0" borderId="34" xfId="0" applyFont="1" applyBorder="1" applyAlignment="1">
      <alignment horizontal="right" vertical="center" wrapText="1"/>
    </xf>
    <xf numFmtId="0" fontId="30" fillId="0" borderId="12" xfId="0" applyFont="1" applyBorder="1" applyAlignment="1">
      <alignment horizontal="center"/>
    </xf>
    <xf numFmtId="0" fontId="9" fillId="2" borderId="4" xfId="0" applyFont="1" applyFill="1" applyBorder="1" applyAlignment="1">
      <alignment horizontal="left" wrapText="1"/>
    </xf>
    <xf numFmtId="0" fontId="9" fillId="2" borderId="4" xfId="4" applyFont="1" applyFill="1" applyBorder="1" applyAlignment="1" applyProtection="1">
      <alignment horizontal="left" vertical="top" wrapText="1"/>
      <protection locked="0"/>
    </xf>
    <xf numFmtId="0" fontId="3" fillId="2" borderId="4" xfId="4" applyFont="1" applyFill="1" applyBorder="1" applyAlignment="1" applyProtection="1">
      <alignment horizontal="left" vertical="top" wrapText="1"/>
      <protection locked="0"/>
    </xf>
    <xf numFmtId="0" fontId="4" fillId="2" borderId="4" xfId="0" applyFont="1" applyFill="1" applyBorder="1" applyAlignment="1">
      <alignment horizontal="left" wrapText="1"/>
    </xf>
    <xf numFmtId="0" fontId="11" fillId="0" borderId="4" xfId="13" applyFont="1" applyBorder="1"/>
    <xf numFmtId="0" fontId="12" fillId="0" borderId="4" xfId="13" applyBorder="1"/>
    <xf numFmtId="0" fontId="30" fillId="2" borderId="2" xfId="0" applyFont="1" applyFill="1" applyBorder="1" applyAlignment="1">
      <alignment horizontal="center" vertical="center"/>
    </xf>
    <xf numFmtId="0" fontId="30" fillId="2" borderId="21" xfId="0" applyFont="1" applyFill="1" applyBorder="1" applyAlignment="1">
      <alignment horizontal="center" vertical="center"/>
    </xf>
    <xf numFmtId="0" fontId="30" fillId="2" borderId="45" xfId="0" applyFont="1" applyFill="1" applyBorder="1" applyAlignment="1">
      <alignment horizontal="center" vertical="center" wrapText="1"/>
    </xf>
    <xf numFmtId="0" fontId="32" fillId="2" borderId="45" xfId="0" applyFont="1" applyFill="1" applyBorder="1" applyAlignment="1">
      <alignment horizontal="center" vertical="center" wrapText="1"/>
    </xf>
    <xf numFmtId="2" fontId="32" fillId="2" borderId="46" xfId="0" applyNumberFormat="1" applyFont="1" applyFill="1" applyBorder="1" applyAlignment="1">
      <alignment horizontal="center" vertical="center" wrapText="1"/>
    </xf>
    <xf numFmtId="0" fontId="30" fillId="2" borderId="21" xfId="0" applyFont="1" applyFill="1" applyBorder="1" applyAlignment="1">
      <alignment horizontal="left" vertical="center"/>
    </xf>
    <xf numFmtId="0" fontId="30" fillId="2" borderId="45" xfId="0" applyFont="1" applyFill="1" applyBorder="1" applyAlignment="1">
      <alignment horizontal="left" vertical="center" wrapText="1"/>
    </xf>
    <xf numFmtId="2" fontId="30" fillId="2" borderId="46" xfId="0" applyNumberFormat="1" applyFont="1" applyFill="1" applyBorder="1" applyAlignment="1">
      <alignment horizontal="left" vertical="center" wrapText="1"/>
    </xf>
    <xf numFmtId="0" fontId="9" fillId="2" borderId="68" xfId="0" applyFont="1" applyFill="1" applyBorder="1" applyAlignment="1">
      <alignment horizontal="left" wrapText="1"/>
    </xf>
    <xf numFmtId="0" fontId="9" fillId="2" borderId="7" xfId="0" applyFont="1" applyFill="1" applyBorder="1" applyAlignment="1">
      <alignment horizontal="left" vertical="center" wrapText="1"/>
    </xf>
    <xf numFmtId="0" fontId="12" fillId="0" borderId="7" xfId="13" applyBorder="1"/>
    <xf numFmtId="0" fontId="28" fillId="2" borderId="8" xfId="0" applyFont="1" applyFill="1" applyBorder="1" applyAlignment="1">
      <alignment horizontal="right"/>
    </xf>
    <xf numFmtId="0" fontId="9" fillId="2" borderId="6" xfId="0" applyFont="1" applyFill="1" applyBorder="1" applyAlignment="1">
      <alignment horizontal="left" wrapText="1"/>
    </xf>
    <xf numFmtId="0" fontId="28" fillId="2" borderId="9" xfId="0" applyFont="1" applyFill="1" applyBorder="1" applyAlignment="1">
      <alignment horizontal="right"/>
    </xf>
    <xf numFmtId="0" fontId="28" fillId="2" borderId="64" xfId="0" applyFont="1" applyFill="1" applyBorder="1" applyAlignment="1">
      <alignment horizontal="right"/>
    </xf>
    <xf numFmtId="0" fontId="28" fillId="2" borderId="11" xfId="0" applyFont="1" applyFill="1" applyBorder="1" applyAlignment="1">
      <alignment horizontal="right"/>
    </xf>
    <xf numFmtId="0" fontId="12" fillId="2" borderId="9" xfId="13" applyFill="1" applyBorder="1"/>
    <xf numFmtId="0" fontId="28" fillId="10" borderId="9" xfId="0" applyFont="1" applyFill="1" applyBorder="1" applyAlignment="1">
      <alignment horizontal="right" vertical="center"/>
    </xf>
    <xf numFmtId="0" fontId="11" fillId="0" borderId="9" xfId="13" applyFont="1" applyBorder="1"/>
    <xf numFmtId="0" fontId="12" fillId="0" borderId="9" xfId="13" applyBorder="1"/>
    <xf numFmtId="0" fontId="12" fillId="0" borderId="10" xfId="13" applyBorder="1"/>
    <xf numFmtId="0" fontId="12" fillId="0" borderId="2" xfId="13" applyBorder="1"/>
    <xf numFmtId="0" fontId="12" fillId="0" borderId="64" xfId="13" applyBorder="1"/>
    <xf numFmtId="0" fontId="12" fillId="0" borderId="68" xfId="13" applyBorder="1"/>
    <xf numFmtId="0" fontId="12" fillId="0" borderId="0" xfId="13" applyBorder="1" applyAlignment="1">
      <alignment horizontal="center" vertical="center"/>
    </xf>
    <xf numFmtId="0" fontId="12" fillId="0" borderId="8" xfId="13" applyBorder="1"/>
    <xf numFmtId="0" fontId="12" fillId="0" borderId="6" xfId="13" applyBorder="1"/>
    <xf numFmtId="0" fontId="12" fillId="0" borderId="21" xfId="13" applyBorder="1"/>
    <xf numFmtId="1" fontId="32" fillId="2" borderId="45" xfId="0" applyNumberFormat="1" applyFont="1" applyFill="1" applyBorder="1" applyAlignment="1">
      <alignment horizontal="center" vertical="center"/>
    </xf>
    <xf numFmtId="1" fontId="30" fillId="2" borderId="45" xfId="0" applyNumberFormat="1" applyFont="1" applyFill="1" applyBorder="1" applyAlignment="1">
      <alignment horizontal="left" vertical="center"/>
    </xf>
    <xf numFmtId="1" fontId="23" fillId="2" borderId="6" xfId="26" applyNumberFormat="1" applyFill="1" applyBorder="1"/>
    <xf numFmtId="1" fontId="23" fillId="2" borderId="4" xfId="26" applyNumberFormat="1" applyFill="1" applyBorder="1"/>
    <xf numFmtId="1" fontId="3" fillId="2" borderId="4" xfId="29" applyNumberFormat="1" applyFont="1" applyFill="1" applyBorder="1" applyAlignment="1">
      <alignment horizontal="right" vertical="center"/>
    </xf>
    <xf numFmtId="1" fontId="23" fillId="2" borderId="68" xfId="26" applyNumberFormat="1" applyFill="1" applyBorder="1"/>
    <xf numFmtId="1" fontId="17" fillId="2" borderId="45" xfId="13" applyNumberFormat="1" applyFont="1" applyFill="1" applyBorder="1" applyAlignment="1">
      <alignment horizontal="left" vertical="center"/>
    </xf>
    <xf numFmtId="1" fontId="23" fillId="2" borderId="7" xfId="26" applyNumberFormat="1" applyFill="1" applyBorder="1"/>
    <xf numFmtId="1" fontId="9" fillId="2" borderId="4" xfId="13" applyNumberFormat="1" applyFont="1" applyFill="1" applyBorder="1" applyAlignment="1">
      <alignment horizontal="right"/>
    </xf>
    <xf numFmtId="2" fontId="12" fillId="0" borderId="5" xfId="13" applyNumberFormat="1" applyBorder="1" applyAlignment="1">
      <alignment horizontal="right" vertical="center"/>
    </xf>
    <xf numFmtId="2" fontId="12" fillId="0" borderId="3" xfId="13" applyNumberFormat="1" applyBorder="1" applyAlignment="1">
      <alignment horizontal="right" vertical="center"/>
    </xf>
    <xf numFmtId="2" fontId="12" fillId="0" borderId="1" xfId="13" applyNumberFormat="1" applyBorder="1" applyAlignment="1">
      <alignment horizontal="right" vertical="center"/>
    </xf>
    <xf numFmtId="0" fontId="17" fillId="0" borderId="45" xfId="13" applyFont="1" applyBorder="1" applyAlignment="1">
      <alignment horizontal="left"/>
    </xf>
    <xf numFmtId="1" fontId="17" fillId="0" borderId="45" xfId="13" applyNumberFormat="1" applyFont="1" applyBorder="1" applyAlignment="1">
      <alignment horizontal="left" vertical="center"/>
    </xf>
    <xf numFmtId="0" fontId="2" fillId="2" borderId="6" xfId="13" applyFont="1" applyFill="1" applyBorder="1" applyAlignment="1" applyProtection="1">
      <alignment horizontal="center" vertical="center"/>
      <protection locked="0"/>
    </xf>
    <xf numFmtId="0" fontId="2" fillId="2" borderId="4" xfId="13" applyFont="1" applyFill="1" applyBorder="1" applyAlignment="1" applyProtection="1">
      <alignment horizontal="center" vertical="center"/>
      <protection locked="0"/>
    </xf>
    <xf numFmtId="0" fontId="2" fillId="2" borderId="68" xfId="13" applyFont="1" applyFill="1" applyBorder="1" applyAlignment="1" applyProtection="1">
      <alignment horizontal="center" vertical="center"/>
      <protection locked="0"/>
    </xf>
    <xf numFmtId="0" fontId="2" fillId="2" borderId="7" xfId="13" applyFont="1" applyFill="1" applyBorder="1" applyAlignment="1" applyProtection="1">
      <alignment horizontal="center" vertical="center"/>
      <protection locked="0"/>
    </xf>
    <xf numFmtId="0" fontId="2" fillId="0" borderId="4" xfId="13" applyFont="1" applyBorder="1"/>
    <xf numFmtId="0" fontId="2" fillId="2" borderId="4" xfId="13" applyFont="1" applyFill="1" applyBorder="1" applyAlignment="1">
      <alignment horizontal="center"/>
    </xf>
    <xf numFmtId="0" fontId="2" fillId="0" borderId="4" xfId="13" applyFont="1" applyBorder="1" applyAlignment="1">
      <alignment horizontal="center"/>
    </xf>
    <xf numFmtId="0" fontId="2" fillId="0" borderId="68" xfId="13" applyFont="1" applyBorder="1" applyAlignment="1">
      <alignment horizontal="center"/>
    </xf>
    <xf numFmtId="0" fontId="2" fillId="0" borderId="45" xfId="13" applyFont="1" applyBorder="1" applyAlignment="1">
      <alignment horizontal="center"/>
    </xf>
    <xf numFmtId="0" fontId="2" fillId="0" borderId="6" xfId="13" applyFont="1" applyBorder="1" applyAlignment="1">
      <alignment horizontal="center"/>
    </xf>
    <xf numFmtId="0" fontId="2" fillId="0" borderId="2" xfId="13" applyFont="1" applyBorder="1" applyAlignment="1">
      <alignment horizontal="center"/>
    </xf>
    <xf numFmtId="0" fontId="28" fillId="2" borderId="9" xfId="0" applyFont="1" applyFill="1" applyBorder="1" applyAlignment="1">
      <alignment horizontal="right" vertical="center"/>
    </xf>
    <xf numFmtId="0" fontId="2" fillId="2" borderId="4" xfId="13" applyFont="1" applyFill="1" applyBorder="1" applyAlignment="1">
      <alignment horizontal="center" vertical="center"/>
    </xf>
    <xf numFmtId="0" fontId="2" fillId="2" borderId="4" xfId="13" applyFont="1" applyFill="1" applyBorder="1" applyAlignment="1">
      <alignment horizontal="left" vertical="center"/>
    </xf>
    <xf numFmtId="1" fontId="2" fillId="2" borderId="4" xfId="13" applyNumberFormat="1" applyFont="1" applyFill="1" applyBorder="1" applyAlignment="1">
      <alignment horizontal="right" vertical="center"/>
    </xf>
    <xf numFmtId="2" fontId="2" fillId="2" borderId="3" xfId="13" applyNumberFormat="1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left" wrapText="1"/>
    </xf>
    <xf numFmtId="0" fontId="2" fillId="2" borderId="45" xfId="13" applyFont="1" applyFill="1" applyBorder="1" applyAlignment="1" applyProtection="1">
      <alignment horizontal="center" vertical="center"/>
      <protection locked="0"/>
    </xf>
    <xf numFmtId="0" fontId="17" fillId="2" borderId="45" xfId="0" applyFont="1" applyFill="1" applyBorder="1" applyAlignment="1">
      <alignment horizontal="left" wrapText="1"/>
    </xf>
    <xf numFmtId="0" fontId="30" fillId="2" borderId="21" xfId="0" applyFont="1" applyFill="1" applyBorder="1" applyAlignment="1">
      <alignment horizontal="left"/>
    </xf>
    <xf numFmtId="0" fontId="17" fillId="2" borderId="45" xfId="13" applyFont="1" applyFill="1" applyBorder="1" applyAlignment="1" applyProtection="1">
      <alignment horizontal="left" vertical="center"/>
      <protection locked="0"/>
    </xf>
    <xf numFmtId="1" fontId="37" fillId="2" borderId="45" xfId="26" applyNumberFormat="1" applyFont="1" applyFill="1" applyBorder="1" applyAlignment="1">
      <alignment horizontal="left"/>
    </xf>
    <xf numFmtId="2" fontId="17" fillId="2" borderId="46" xfId="13" applyNumberFormat="1" applyFont="1" applyFill="1" applyBorder="1" applyAlignment="1">
      <alignment horizontal="left"/>
    </xf>
    <xf numFmtId="0" fontId="2" fillId="2" borderId="4" xfId="0" applyFont="1" applyFill="1" applyBorder="1" applyAlignment="1">
      <alignment horizontal="left" vertical="center" wrapText="1"/>
    </xf>
    <xf numFmtId="1" fontId="2" fillId="2" borderId="4" xfId="13" applyNumberFormat="1" applyFont="1" applyFill="1" applyBorder="1" applyAlignment="1">
      <alignment horizontal="right" vertical="center" wrapText="1"/>
    </xf>
    <xf numFmtId="2" fontId="27" fillId="2" borderId="62" xfId="13" applyNumberFormat="1" applyFont="1" applyFill="1" applyBorder="1" applyAlignment="1">
      <alignment horizontal="right"/>
    </xf>
    <xf numFmtId="0" fontId="9" fillId="2" borderId="7" xfId="4" applyFont="1" applyFill="1" applyBorder="1" applyAlignment="1" applyProtection="1">
      <alignment horizontal="left" vertical="top" wrapText="1"/>
      <protection locked="0"/>
    </xf>
    <xf numFmtId="0" fontId="17" fillId="2" borderId="45" xfId="0" applyFont="1" applyFill="1" applyBorder="1" applyAlignment="1">
      <alignment horizontal="left" vertical="center" wrapText="1"/>
    </xf>
    <xf numFmtId="1" fontId="17" fillId="2" borderId="45" xfId="13" applyNumberFormat="1" applyFont="1" applyFill="1" applyBorder="1" applyAlignment="1">
      <alignment horizontal="left" vertical="center" wrapText="1"/>
    </xf>
    <xf numFmtId="0" fontId="2" fillId="2" borderId="4" xfId="4" applyFont="1" applyFill="1" applyBorder="1" applyAlignment="1" applyProtection="1">
      <alignment horizontal="left" vertical="center" wrapText="1"/>
      <protection locked="0"/>
    </xf>
    <xf numFmtId="0" fontId="2" fillId="2" borderId="4" xfId="7" applyFont="1" applyFill="1" applyBorder="1"/>
    <xf numFmtId="1" fontId="28" fillId="2" borderId="4" xfId="0" applyNumberFormat="1" applyFont="1" applyFill="1" applyBorder="1" applyAlignment="1">
      <alignment vertical="top" wrapText="1"/>
    </xf>
    <xf numFmtId="2" fontId="2" fillId="2" borderId="3" xfId="7" applyNumberFormat="1" applyFont="1" applyFill="1" applyBorder="1" applyAlignment="1">
      <alignment horizontal="right" vertical="center"/>
    </xf>
    <xf numFmtId="0" fontId="28" fillId="10" borderId="64" xfId="0" applyFont="1" applyFill="1" applyBorder="1" applyAlignment="1">
      <alignment horizontal="right" vertical="center"/>
    </xf>
    <xf numFmtId="0" fontId="9" fillId="2" borderId="68" xfId="4" applyFont="1" applyFill="1" applyBorder="1" applyAlignment="1" applyProtection="1">
      <alignment horizontal="left" vertical="top" wrapText="1"/>
      <protection locked="0"/>
    </xf>
    <xf numFmtId="0" fontId="17" fillId="2" borderId="45" xfId="4" applyFont="1" applyFill="1" applyBorder="1" applyAlignment="1" applyProtection="1">
      <alignment horizontal="left" vertical="top" wrapText="1"/>
      <protection locked="0"/>
    </xf>
    <xf numFmtId="0" fontId="12" fillId="0" borderId="11" xfId="13" applyBorder="1"/>
    <xf numFmtId="0" fontId="2" fillId="0" borderId="7" xfId="13" applyFont="1" applyBorder="1" applyAlignment="1">
      <alignment horizontal="center"/>
    </xf>
    <xf numFmtId="0" fontId="17" fillId="0" borderId="21" xfId="13" applyFont="1" applyBorder="1" applyAlignment="1">
      <alignment horizontal="left"/>
    </xf>
    <xf numFmtId="1" fontId="11" fillId="0" borderId="4" xfId="13" applyNumberFormat="1" applyFont="1" applyBorder="1" applyAlignment="1">
      <alignment horizontal="right" vertical="center"/>
    </xf>
    <xf numFmtId="2" fontId="11" fillId="0" borderId="3" xfId="13" applyNumberFormat="1" applyFont="1" applyBorder="1" applyAlignment="1">
      <alignment horizontal="right" vertical="center"/>
    </xf>
    <xf numFmtId="1" fontId="12" fillId="0" borderId="4" xfId="13" applyNumberFormat="1" applyBorder="1" applyAlignment="1">
      <alignment horizontal="right" vertical="center"/>
    </xf>
    <xf numFmtId="1" fontId="12" fillId="0" borderId="68" xfId="13" applyNumberFormat="1" applyBorder="1" applyAlignment="1">
      <alignment horizontal="right" vertical="center"/>
    </xf>
    <xf numFmtId="2" fontId="12" fillId="0" borderId="62" xfId="13" applyNumberFormat="1" applyBorder="1" applyAlignment="1">
      <alignment horizontal="right" vertical="center"/>
    </xf>
    <xf numFmtId="1" fontId="12" fillId="0" borderId="7" xfId="13" applyNumberFormat="1" applyBorder="1" applyAlignment="1">
      <alignment horizontal="right" vertical="center"/>
    </xf>
    <xf numFmtId="2" fontId="12" fillId="0" borderId="24" xfId="13" applyNumberFormat="1" applyBorder="1" applyAlignment="1">
      <alignment horizontal="right" vertical="center"/>
    </xf>
    <xf numFmtId="1" fontId="12" fillId="0" borderId="6" xfId="13" applyNumberFormat="1" applyBorder="1" applyAlignment="1">
      <alignment horizontal="right" vertical="center"/>
    </xf>
    <xf numFmtId="1" fontId="12" fillId="0" borderId="2" xfId="13" applyNumberFormat="1" applyBorder="1" applyAlignment="1">
      <alignment horizontal="right" vertical="center"/>
    </xf>
    <xf numFmtId="2" fontId="19" fillId="0" borderId="6" xfId="13" applyNumberFormat="1" applyFont="1" applyBorder="1" applyAlignment="1">
      <alignment horizontal="right" vertical="center"/>
    </xf>
    <xf numFmtId="0" fontId="2" fillId="2" borderId="68" xfId="0" applyFont="1" applyFill="1" applyBorder="1" applyAlignment="1">
      <alignment horizontal="left" wrapText="1"/>
    </xf>
    <xf numFmtId="0" fontId="2" fillId="2" borderId="4" xfId="4" applyFont="1" applyFill="1" applyBorder="1" applyAlignment="1" applyProtection="1">
      <alignment horizontal="left" vertical="top" wrapText="1"/>
      <protection locked="0"/>
    </xf>
    <xf numFmtId="0" fontId="2" fillId="0" borderId="7" xfId="13" applyFont="1" applyBorder="1"/>
    <xf numFmtId="0" fontId="31" fillId="11" borderId="0" xfId="0" applyFont="1" applyFill="1"/>
    <xf numFmtId="0" fontId="17" fillId="0" borderId="51" xfId="0" applyFont="1" applyBorder="1" applyAlignment="1">
      <alignment horizontal="center" vertical="center" wrapText="1"/>
    </xf>
    <xf numFmtId="0" fontId="17" fillId="0" borderId="52" xfId="0" applyFont="1" applyBorder="1" applyAlignment="1">
      <alignment horizontal="center" vertical="center" wrapText="1"/>
    </xf>
    <xf numFmtId="0" fontId="17" fillId="0" borderId="39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30" fillId="0" borderId="43" xfId="0" applyFont="1" applyBorder="1" applyAlignment="1">
      <alignment horizontal="center" vertical="center" wrapText="1"/>
    </xf>
    <xf numFmtId="0" fontId="30" fillId="0" borderId="37" xfId="0" applyFont="1" applyBorder="1" applyAlignment="1">
      <alignment horizontal="center" vertical="center" wrapText="1"/>
    </xf>
    <xf numFmtId="0" fontId="17" fillId="0" borderId="41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 wrapText="1"/>
    </xf>
    <xf numFmtId="0" fontId="30" fillId="0" borderId="39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/>
    </xf>
    <xf numFmtId="0" fontId="30" fillId="0" borderId="42" xfId="0" applyFont="1" applyBorder="1" applyAlignment="1">
      <alignment horizontal="center"/>
    </xf>
    <xf numFmtId="0" fontId="30" fillId="0" borderId="51" xfId="0" applyFont="1" applyBorder="1" applyAlignment="1">
      <alignment horizontal="center" vertical="center" wrapText="1"/>
    </xf>
    <xf numFmtId="0" fontId="30" fillId="0" borderId="52" xfId="0" applyFont="1" applyBorder="1" applyAlignment="1">
      <alignment horizontal="center" vertical="center" wrapText="1"/>
    </xf>
    <xf numFmtId="0" fontId="30" fillId="0" borderId="29" xfId="0" applyFont="1" applyBorder="1" applyAlignment="1">
      <alignment horizontal="center" vertical="center"/>
    </xf>
    <xf numFmtId="0" fontId="30" fillId="0" borderId="14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/>
    </xf>
    <xf numFmtId="0" fontId="30" fillId="0" borderId="31" xfId="0" applyFont="1" applyBorder="1" applyAlignment="1">
      <alignment horizontal="center" vertical="center" wrapText="1"/>
    </xf>
    <xf numFmtId="0" fontId="30" fillId="0" borderId="32" xfId="0" applyFont="1" applyBorder="1" applyAlignment="1">
      <alignment horizontal="center" vertical="center" wrapText="1"/>
    </xf>
    <xf numFmtId="0" fontId="29" fillId="0" borderId="0" xfId="13" applyFont="1" applyBorder="1" applyAlignment="1">
      <alignment horizontal="center"/>
    </xf>
    <xf numFmtId="0" fontId="30" fillId="0" borderId="29" xfId="0" applyFont="1" applyBorder="1" applyAlignment="1">
      <alignment horizontal="center" vertical="center" wrapText="1"/>
    </xf>
    <xf numFmtId="0" fontId="30" fillId="0" borderId="14" xfId="0" applyFont="1" applyBorder="1" applyAlignment="1">
      <alignment horizontal="center" vertical="center" wrapText="1"/>
    </xf>
    <xf numFmtId="0" fontId="30" fillId="2" borderId="5" xfId="0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 wrapText="1"/>
    </xf>
    <xf numFmtId="0" fontId="11" fillId="0" borderId="0" xfId="13" applyFont="1" applyBorder="1" applyAlignment="1"/>
    <xf numFmtId="0" fontId="17" fillId="0" borderId="0" xfId="13" applyFont="1" applyBorder="1" applyAlignment="1"/>
    <xf numFmtId="0" fontId="30" fillId="2" borderId="8" xfId="0" applyFont="1" applyFill="1" applyBorder="1" applyAlignment="1">
      <alignment horizontal="center" vertical="center"/>
    </xf>
    <xf numFmtId="0" fontId="30" fillId="2" borderId="10" xfId="0" applyFont="1" applyFill="1" applyBorder="1" applyAlignment="1">
      <alignment horizontal="center" vertical="center"/>
    </xf>
    <xf numFmtId="0" fontId="30" fillId="2" borderId="6" xfId="0" applyFont="1" applyFill="1" applyBorder="1" applyAlignment="1">
      <alignment horizontal="center" vertical="center" wrapText="1"/>
    </xf>
    <xf numFmtId="0" fontId="30" fillId="2" borderId="2" xfId="0" applyFont="1" applyFill="1" applyBorder="1" applyAlignment="1">
      <alignment horizontal="center" vertical="center" wrapText="1"/>
    </xf>
    <xf numFmtId="0" fontId="30" fillId="2" borderId="6" xfId="0" applyFont="1" applyFill="1" applyBorder="1" applyAlignment="1">
      <alignment horizontal="center" vertical="center"/>
    </xf>
    <xf numFmtId="0" fontId="30" fillId="2" borderId="2" xfId="0" applyFont="1" applyFill="1" applyBorder="1" applyAlignment="1">
      <alignment horizontal="center" vertical="center"/>
    </xf>
    <xf numFmtId="0" fontId="9" fillId="0" borderId="70" xfId="7" applyFont="1" applyFill="1" applyBorder="1" applyAlignment="1" applyProtection="1">
      <alignment horizontal="left"/>
      <protection locked="0"/>
    </xf>
    <xf numFmtId="0" fontId="9" fillId="0" borderId="70" xfId="1" applyFont="1" applyBorder="1" applyAlignment="1">
      <alignment horizontal="left" vertical="center" wrapText="1"/>
    </xf>
    <xf numFmtId="0" fontId="9" fillId="2" borderId="70" xfId="13" applyFont="1" applyFill="1" applyBorder="1" applyAlignment="1">
      <alignment horizontal="right" wrapText="1"/>
    </xf>
    <xf numFmtId="0" fontId="1" fillId="0" borderId="70" xfId="7" applyFont="1" applyFill="1" applyBorder="1" applyAlignment="1" applyProtection="1">
      <alignment horizontal="left"/>
      <protection locked="0"/>
    </xf>
    <xf numFmtId="0" fontId="9" fillId="0" borderId="70" xfId="7" applyFont="1" applyFill="1" applyBorder="1"/>
    <xf numFmtId="0" fontId="9" fillId="0" borderId="70" xfId="0" applyFont="1" applyBorder="1" applyAlignment="1">
      <alignment horizontal="left" wrapText="1"/>
    </xf>
    <xf numFmtId="2" fontId="9" fillId="2" borderId="67" xfId="13" applyNumberFormat="1" applyFont="1" applyFill="1" applyBorder="1" applyAlignment="1">
      <alignment horizontal="right"/>
    </xf>
    <xf numFmtId="0" fontId="9" fillId="2" borderId="68" xfId="13" applyFont="1" applyFill="1" applyBorder="1" applyAlignment="1">
      <alignment horizontal="right" wrapText="1"/>
    </xf>
    <xf numFmtId="0" fontId="1" fillId="0" borderId="70" xfId="7" applyFont="1" applyFill="1" applyBorder="1"/>
    <xf numFmtId="0" fontId="9" fillId="0" borderId="70" xfId="0" applyFont="1" applyBorder="1" applyAlignment="1">
      <alignment horizontal="left" vertical="center" wrapText="1"/>
    </xf>
    <xf numFmtId="0" fontId="28" fillId="0" borderId="74" xfId="0" applyFont="1" applyBorder="1" applyAlignment="1">
      <alignment horizontal="right"/>
    </xf>
    <xf numFmtId="0" fontId="9" fillId="0" borderId="70" xfId="0" applyFont="1" applyFill="1" applyBorder="1" applyAlignment="1">
      <alignment horizontal="left" vertical="center" wrapText="1"/>
    </xf>
    <xf numFmtId="0" fontId="5" fillId="0" borderId="70" xfId="7" applyFont="1" applyFill="1" applyBorder="1" applyAlignment="1" applyProtection="1">
      <alignment horizontal="left"/>
      <protection locked="0"/>
    </xf>
    <xf numFmtId="0" fontId="9" fillId="0" borderId="70" xfId="0" applyFont="1" applyFill="1" applyBorder="1" applyAlignment="1">
      <alignment horizontal="left" wrapText="1"/>
    </xf>
    <xf numFmtId="0" fontId="9" fillId="0" borderId="68" xfId="7" applyFont="1" applyFill="1" applyBorder="1" applyAlignment="1" applyProtection="1">
      <alignment horizontal="left"/>
      <protection locked="0"/>
    </xf>
    <xf numFmtId="0" fontId="5" fillId="0" borderId="70" xfId="1" applyFont="1" applyFill="1" applyBorder="1" applyAlignment="1" applyProtection="1">
      <alignment horizontal="left"/>
      <protection locked="0"/>
    </xf>
    <xf numFmtId="0" fontId="9" fillId="0" borderId="2" xfId="1" applyFont="1" applyBorder="1" applyAlignment="1">
      <alignment horizontal="left" vertical="center" wrapText="1"/>
    </xf>
    <xf numFmtId="2" fontId="27" fillId="2" borderId="1" xfId="13" applyNumberFormat="1" applyFont="1" applyFill="1" applyBorder="1" applyAlignment="1">
      <alignment horizontal="right"/>
    </xf>
    <xf numFmtId="0" fontId="9" fillId="0" borderId="6" xfId="1" applyFont="1" applyBorder="1" applyAlignment="1">
      <alignment horizontal="left" vertical="center" wrapText="1"/>
    </xf>
    <xf numFmtId="2" fontId="27" fillId="2" borderId="5" xfId="13" applyNumberFormat="1" applyFont="1" applyFill="1" applyBorder="1" applyAlignment="1">
      <alignment horizontal="right"/>
    </xf>
    <xf numFmtId="0" fontId="3" fillId="0" borderId="6" xfId="7" applyFont="1" applyFill="1" applyBorder="1" applyAlignment="1" applyProtection="1">
      <alignment horizontal="left"/>
      <protection locked="0"/>
    </xf>
    <xf numFmtId="0" fontId="9" fillId="0" borderId="22" xfId="0" applyFont="1" applyBorder="1" applyAlignment="1">
      <alignment horizontal="left" wrapText="1"/>
    </xf>
    <xf numFmtId="0" fontId="9" fillId="0" borderId="68" xfId="1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wrapText="1"/>
    </xf>
    <xf numFmtId="0" fontId="9" fillId="0" borderId="22" xfId="1" applyFont="1" applyBorder="1" applyAlignment="1">
      <alignment horizontal="left" vertical="center" wrapText="1"/>
    </xf>
    <xf numFmtId="2" fontId="27" fillId="2" borderId="67" xfId="13" applyNumberFormat="1" applyFont="1" applyFill="1" applyBorder="1" applyAlignment="1">
      <alignment horizontal="right"/>
    </xf>
    <xf numFmtId="0" fontId="9" fillId="0" borderId="1" xfId="0" applyFont="1" applyBorder="1" applyAlignment="1">
      <alignment horizontal="left" wrapText="1"/>
    </xf>
    <xf numFmtId="2" fontId="8" fillId="0" borderId="4" xfId="0" applyNumberFormat="1" applyFont="1" applyFill="1" applyBorder="1" applyAlignment="1">
      <alignment horizontal="center" wrapText="1"/>
    </xf>
    <xf numFmtId="2" fontId="9" fillId="0" borderId="6" xfId="0" applyNumberFormat="1" applyFont="1" applyFill="1" applyBorder="1" applyAlignment="1">
      <alignment horizontal="center" wrapText="1"/>
    </xf>
    <xf numFmtId="0" fontId="8" fillId="0" borderId="8" xfId="18" applyNumberFormat="1" applyFont="1" applyBorder="1" applyAlignment="1">
      <alignment horizontal="center"/>
    </xf>
    <xf numFmtId="0" fontId="8" fillId="0" borderId="9" xfId="18" applyNumberFormat="1" applyFont="1" applyBorder="1" applyAlignment="1">
      <alignment horizontal="center"/>
    </xf>
    <xf numFmtId="0" fontId="8" fillId="0" borderId="64" xfId="18" applyNumberFormat="1" applyFont="1" applyBorder="1" applyAlignment="1">
      <alignment horizontal="center"/>
    </xf>
    <xf numFmtId="0" fontId="8" fillId="0" borderId="10" xfId="18" applyNumberFormat="1" applyFont="1" applyBorder="1" applyAlignment="1">
      <alignment horizontal="center"/>
    </xf>
    <xf numFmtId="0" fontId="8" fillId="0" borderId="11" xfId="18" applyNumberFormat="1" applyFont="1" applyBorder="1" applyAlignment="1">
      <alignment horizontal="center"/>
    </xf>
    <xf numFmtId="2" fontId="28" fillId="0" borderId="23" xfId="0" applyNumberFormat="1" applyFont="1" applyBorder="1" applyAlignment="1">
      <alignment horizontal="center"/>
    </xf>
    <xf numFmtId="2" fontId="19" fillId="0" borderId="0" xfId="4" applyNumberFormat="1" applyFont="1" applyAlignment="1">
      <alignment horizontal="center"/>
    </xf>
    <xf numFmtId="0" fontId="31" fillId="10" borderId="0" xfId="0" applyFont="1" applyFill="1"/>
    <xf numFmtId="0" fontId="31" fillId="2" borderId="0" xfId="0" applyFont="1" applyFill="1"/>
    <xf numFmtId="0" fontId="9" fillId="0" borderId="28" xfId="0" applyFont="1" applyBorder="1" applyAlignment="1">
      <alignment horizontal="left" vertical="center" wrapText="1"/>
    </xf>
    <xf numFmtId="0" fontId="9" fillId="0" borderId="50" xfId="0" applyFont="1" applyBorder="1" applyAlignment="1">
      <alignment horizontal="right" vertical="center" wrapText="1"/>
    </xf>
    <xf numFmtId="2" fontId="9" fillId="0" borderId="2" xfId="0" applyNumberFormat="1" applyFont="1" applyBorder="1" applyAlignment="1">
      <alignment horizontal="right" vertical="center" wrapText="1"/>
    </xf>
    <xf numFmtId="0" fontId="9" fillId="0" borderId="18" xfId="0" applyFont="1" applyBorder="1" applyAlignment="1">
      <alignment horizontal="right" vertical="center" wrapText="1"/>
    </xf>
    <xf numFmtId="0" fontId="9" fillId="0" borderId="70" xfId="0" applyFont="1" applyFill="1" applyBorder="1" applyAlignment="1">
      <alignment horizontal="right" vertical="center" wrapText="1"/>
    </xf>
    <xf numFmtId="0" fontId="9" fillId="0" borderId="50" xfId="0" applyFont="1" applyFill="1" applyBorder="1" applyAlignment="1">
      <alignment horizontal="right" wrapText="1"/>
    </xf>
    <xf numFmtId="2" fontId="9" fillId="0" borderId="2" xfId="0" applyNumberFormat="1" applyFont="1" applyFill="1" applyBorder="1" applyAlignment="1">
      <alignment horizontal="right" wrapText="1"/>
    </xf>
    <xf numFmtId="0" fontId="9" fillId="0" borderId="18" xfId="0" applyFont="1" applyFill="1" applyBorder="1" applyAlignment="1">
      <alignment horizontal="right" wrapText="1"/>
    </xf>
  </cellXfs>
  <cellStyles count="41">
    <cellStyle name="Excel Built-in Normal" xfId="1"/>
    <cellStyle name="Excel Built-in Normal 1" xfId="6"/>
    <cellStyle name="Excel Built-in Normal 2" xfId="2"/>
    <cellStyle name="TableStyleLight1" xfId="5"/>
    <cellStyle name="Денежный 2" xfId="16"/>
    <cellStyle name="Обычный" xfId="0" builtinId="0"/>
    <cellStyle name="Обычный 2" xfId="7"/>
    <cellStyle name="Обычный 2 2" xfId="8"/>
    <cellStyle name="Обычный 2 2 2" xfId="29"/>
    <cellStyle name="Обычный 2 2 3" xfId="32"/>
    <cellStyle name="Обычный 2 2 4" xfId="24"/>
    <cellStyle name="Обычный 2 3" xfId="14"/>
    <cellStyle name="Обычный 2 3 2" xfId="33"/>
    <cellStyle name="Обычный 2 3 3" xfId="28"/>
    <cellStyle name="Обычный 2 4" xfId="20"/>
    <cellStyle name="Обычный 2 5" xfId="22"/>
    <cellStyle name="Обычный 3" xfId="4"/>
    <cellStyle name="Обычный 3 2" xfId="15"/>
    <cellStyle name="Обычный 3 2 2" xfId="35"/>
    <cellStyle name="Обычный 3 2 3" xfId="30"/>
    <cellStyle name="Обычный 3 2 4" xfId="40"/>
    <cellStyle name="Обычный 3 3" xfId="18"/>
    <cellStyle name="Обычный 3 3 2" xfId="34"/>
    <cellStyle name="Обычный 3 4" xfId="23"/>
    <cellStyle name="Обычный 4" xfId="3"/>
    <cellStyle name="Обычный 4 2" xfId="9"/>
    <cellStyle name="Обычный 4 2 2" xfId="37"/>
    <cellStyle name="Обычный 4 3" xfId="11"/>
    <cellStyle name="Обычный 4 3 2" xfId="36"/>
    <cellStyle name="Обычный 4 4" xfId="13"/>
    <cellStyle name="Обычный 4 4 2" xfId="19"/>
    <cellStyle name="Обычный 4 5" xfId="25"/>
    <cellStyle name="Обычный 4 6" xfId="39"/>
    <cellStyle name="Обычный 5" xfId="10"/>
    <cellStyle name="Обычный 5 2" xfId="38"/>
    <cellStyle name="Обычный 5 3" xfId="26"/>
    <cellStyle name="Обычный 6" xfId="12"/>
    <cellStyle name="Обычный 6 2" xfId="27"/>
    <cellStyle name="Обычный 7" xfId="17"/>
    <cellStyle name="Обычный 7 2" xfId="31"/>
    <cellStyle name="Обычный 8" xfId="21"/>
  </cellStyles>
  <dxfs count="40"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solid"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0066"/>
      <color rgb="FFFFFF66"/>
      <color rgb="FFCCFF99"/>
      <color rgb="FFFFCCCC"/>
      <color rgb="FFA0A0A0"/>
      <color rgb="FFA70105"/>
      <color rgb="FFFF66CC"/>
      <color rgb="FF660066"/>
      <color rgb="FF3333CC"/>
      <color rgb="FFFBB32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Химия  </a:t>
            </a:r>
            <a:r>
              <a:rPr lang="ru-RU" baseline="0"/>
              <a:t>ОГЭ 2022</a:t>
            </a:r>
            <a:endParaRPr lang="ru-RU"/>
          </a:p>
        </c:rich>
      </c:tx>
      <c:layout>
        <c:manualLayout>
          <c:xMode val="edge"/>
          <c:yMode val="edge"/>
          <c:x val="4.0051056156872752E-2"/>
          <c:y val="1.195459709327379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773059752427173E-2"/>
          <c:y val="6.7607631135660345E-2"/>
          <c:w val="0.97921983383982791"/>
          <c:h val="0.56738641776317134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'Химия-9 диаграмма по районам'!$B$5:$B$113</c:f>
              <c:strCache>
                <c:ptCount val="109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46</c:v>
                </c:pt>
                <c:pt idx="16">
                  <c:v>МАОУ СШ № 55</c:v>
                </c:pt>
                <c:pt idx="17">
                  <c:v>МБОУ СШ № 63</c:v>
                </c:pt>
                <c:pt idx="18">
                  <c:v>МБОУ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</c:v>
                </c:pt>
                <c:pt idx="23">
                  <c:v>МАОУ Гимназия № 15</c:v>
                </c:pt>
                <c:pt idx="24">
                  <c:v>МБОУ Лицей № 3</c:v>
                </c:pt>
                <c:pt idx="25">
                  <c:v>МАОУ Лицей № 12</c:v>
                </c:pt>
                <c:pt idx="26">
                  <c:v>МБОУ СШ № 13</c:v>
                </c:pt>
                <c:pt idx="27">
                  <c:v>МБОУ СШ № 16</c:v>
                </c:pt>
                <c:pt idx="28">
                  <c:v>МБОУ СШ № 31</c:v>
                </c:pt>
                <c:pt idx="29">
                  <c:v>МБОУ СШ № 44</c:v>
                </c:pt>
                <c:pt idx="30">
                  <c:v>МБОУ СШ № 50</c:v>
                </c:pt>
                <c:pt idx="31">
                  <c:v>МБОУ СШ № 53</c:v>
                </c:pt>
                <c:pt idx="32">
                  <c:v>МБОУ СШ № 64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МБОУ СШ № 89</c:v>
                </c:pt>
                <c:pt idx="36">
                  <c:v>МБОУ СШ № 94</c:v>
                </c:pt>
                <c:pt idx="37">
                  <c:v>МАОУ СШ № 148</c:v>
                </c:pt>
                <c:pt idx="38">
                  <c:v>ОКТЯБРЬСКИЙ РАЙОН</c:v>
                </c:pt>
                <c:pt idx="39">
                  <c:v>МАОУ "КУГ №1 - Универс"</c:v>
                </c:pt>
                <c:pt idx="40">
                  <c:v>МБОУ Гимназия № 3</c:v>
                </c:pt>
                <c:pt idx="41">
                  <c:v>МАОУ Гимназия № 13 "Академ"</c:v>
                </c:pt>
                <c:pt idx="42">
                  <c:v>МАОУ Лицей № 1</c:v>
                </c:pt>
                <c:pt idx="43">
                  <c:v>МБОУ Лицей № 8</c:v>
                </c:pt>
                <c:pt idx="44">
                  <c:v>МБОУ Лицей № 10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30</c:v>
                </c:pt>
                <c:pt idx="48">
                  <c:v>МБОУ СШ № 36</c:v>
                </c:pt>
                <c:pt idx="49">
                  <c:v>МБОУ СШ № 39</c:v>
                </c:pt>
                <c:pt idx="50">
                  <c:v>МБОУ СШ № 72 </c:v>
                </c:pt>
                <c:pt idx="51">
                  <c:v>МБОУ СШ № 82</c:v>
                </c:pt>
                <c:pt idx="52">
                  <c:v>МБОУ СШ № 84</c:v>
                </c:pt>
                <c:pt idx="53">
                  <c:v>МБОУ СШ № 95</c:v>
                </c:pt>
                <c:pt idx="54">
                  <c:v>МБОУ СШ № 99</c:v>
                </c:pt>
                <c:pt idx="55">
                  <c:v>СВЕРДЛОВСКИЙ РАЙОН</c:v>
                </c:pt>
                <c:pt idx="56">
                  <c:v>МАОУ Гимназия №14</c:v>
                </c:pt>
                <c:pt idx="57">
                  <c:v>МАОУ Лицей № 9 "Лидер"</c:v>
                </c:pt>
                <c:pt idx="58">
                  <c:v>МБОУ СШ № 6</c:v>
                </c:pt>
                <c:pt idx="59">
                  <c:v>МБОУ СШ № 17</c:v>
                </c:pt>
                <c:pt idx="60">
                  <c:v>МАОУ СШ № 23</c:v>
                </c:pt>
                <c:pt idx="61">
                  <c:v>МБОУ СШ № 34</c:v>
                </c:pt>
                <c:pt idx="62">
                  <c:v>МБОУ СШ № 42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МАОУ СШ № 76</c:v>
                </c:pt>
                <c:pt idx="66">
                  <c:v>МАОУ СШ № 137</c:v>
                </c:pt>
                <c:pt idx="67">
                  <c:v>МАОУ СШ № 158</c:v>
                </c:pt>
                <c:pt idx="68">
                  <c:v>СОВЕТСКИЙ РАЙОН</c:v>
                </c:pt>
                <c:pt idx="69">
                  <c:v>МБОУ СШ № 1</c:v>
                </c:pt>
                <c:pt idx="70">
                  <c:v>МБОУ СШ № 2</c:v>
                </c:pt>
                <c:pt idx="71">
                  <c:v>МБОУ СШ № 5</c:v>
                </c:pt>
                <c:pt idx="72">
                  <c:v>МБОУ СШ № 7</c:v>
                </c:pt>
                <c:pt idx="73">
                  <c:v>МБОУ СШ № 18</c:v>
                </c:pt>
                <c:pt idx="74">
                  <c:v>МБОУ СШ № 24</c:v>
                </c:pt>
                <c:pt idx="75">
                  <c:v>МБОУ СШ № 56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МБОУ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МБОУ СШ № 108</c:v>
                </c:pt>
                <c:pt idx="82">
                  <c:v>МБОУ СШ № 115</c:v>
                </c:pt>
                <c:pt idx="83">
                  <c:v>МБОУ СШ № 121</c:v>
                </c:pt>
                <c:pt idx="84">
                  <c:v>МБОУ СШ № 129</c:v>
                </c:pt>
                <c:pt idx="85">
                  <c:v>МБОУ СШ № 134</c:v>
                </c:pt>
                <c:pt idx="86">
                  <c:v>МБОУ СШ № 139</c:v>
                </c:pt>
                <c:pt idx="87">
                  <c:v>МБОУ СШ № 141</c:v>
                </c:pt>
                <c:pt idx="88">
                  <c:v>МБОУ СШ № 143</c:v>
                </c:pt>
                <c:pt idx="89">
                  <c:v>МБОУ СШ № 144</c:v>
                </c:pt>
                <c:pt idx="90">
                  <c:v>МБОУ СШ № 145</c:v>
                </c:pt>
                <c:pt idx="91">
                  <c:v>МБОУ СШ № 147</c:v>
                </c:pt>
                <c:pt idx="92">
                  <c:v>МБОУ СШ № 149</c:v>
                </c:pt>
                <c:pt idx="93">
                  <c:v>МБОУ СШ № 150</c:v>
                </c:pt>
                <c:pt idx="94">
                  <c:v>МАОУ СШ № 151</c:v>
                </c:pt>
                <c:pt idx="95">
                  <c:v>МБОУ СШ № 152</c:v>
                </c:pt>
                <c:pt idx="96">
                  <c:v>МБОУ СШ № 154</c:v>
                </c:pt>
                <c:pt idx="97">
                  <c:v>МБОУ СШ № 156</c:v>
                </c:pt>
                <c:pt idx="98">
                  <c:v>МАОУ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Комплекс "Покровский"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'Химия-9 диаграмма по районам'!$E$5:$E$113</c:f>
              <c:numCache>
                <c:formatCode>0,00</c:formatCode>
                <c:ptCount val="109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4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4</c:v>
                </c:pt>
                <c:pt idx="68">
                  <c:v>4</c:v>
                </c:pt>
                <c:pt idx="69">
                  <c:v>4</c:v>
                </c:pt>
                <c:pt idx="70">
                  <c:v>4</c:v>
                </c:pt>
                <c:pt idx="71">
                  <c:v>4</c:v>
                </c:pt>
                <c:pt idx="72">
                  <c:v>4</c:v>
                </c:pt>
                <c:pt idx="73">
                  <c:v>4</c:v>
                </c:pt>
                <c:pt idx="74">
                  <c:v>4</c:v>
                </c:pt>
                <c:pt idx="75">
                  <c:v>4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4</c:v>
                </c:pt>
                <c:pt idx="83">
                  <c:v>4</c:v>
                </c:pt>
                <c:pt idx="84">
                  <c:v>4</c:v>
                </c:pt>
                <c:pt idx="85">
                  <c:v>4</c:v>
                </c:pt>
                <c:pt idx="86">
                  <c:v>4</c:v>
                </c:pt>
                <c:pt idx="87">
                  <c:v>4</c:v>
                </c:pt>
                <c:pt idx="88">
                  <c:v>4</c:v>
                </c:pt>
                <c:pt idx="89">
                  <c:v>4</c:v>
                </c:pt>
                <c:pt idx="90">
                  <c:v>4</c:v>
                </c:pt>
                <c:pt idx="91">
                  <c:v>4</c:v>
                </c:pt>
                <c:pt idx="92">
                  <c:v>4</c:v>
                </c:pt>
                <c:pt idx="93">
                  <c:v>4</c:v>
                </c:pt>
                <c:pt idx="94">
                  <c:v>4</c:v>
                </c:pt>
                <c:pt idx="95">
                  <c:v>4</c:v>
                </c:pt>
                <c:pt idx="96">
                  <c:v>4</c:v>
                </c:pt>
                <c:pt idx="97">
                  <c:v>4</c:v>
                </c:pt>
                <c:pt idx="98">
                  <c:v>4</c:v>
                </c:pt>
                <c:pt idx="99">
                  <c:v>4</c:v>
                </c:pt>
                <c:pt idx="100">
                  <c:v>4</c:v>
                </c:pt>
                <c:pt idx="101">
                  <c:v>4</c:v>
                </c:pt>
                <c:pt idx="102">
                  <c:v>4</c:v>
                </c:pt>
                <c:pt idx="103">
                  <c:v>4</c:v>
                </c:pt>
                <c:pt idx="104">
                  <c:v>4</c:v>
                </c:pt>
                <c:pt idx="105">
                  <c:v>4</c:v>
                </c:pt>
                <c:pt idx="106">
                  <c:v>4</c:v>
                </c:pt>
                <c:pt idx="107">
                  <c:v>4</c:v>
                </c:pt>
                <c:pt idx="108">
                  <c:v>4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'Химия-9 диаграмма по районам'!$B$5:$B$113</c:f>
              <c:strCache>
                <c:ptCount val="109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46</c:v>
                </c:pt>
                <c:pt idx="16">
                  <c:v>МАОУ СШ № 55</c:v>
                </c:pt>
                <c:pt idx="17">
                  <c:v>МБОУ СШ № 63</c:v>
                </c:pt>
                <c:pt idx="18">
                  <c:v>МБОУ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</c:v>
                </c:pt>
                <c:pt idx="23">
                  <c:v>МАОУ Гимназия № 15</c:v>
                </c:pt>
                <c:pt idx="24">
                  <c:v>МБОУ Лицей № 3</c:v>
                </c:pt>
                <c:pt idx="25">
                  <c:v>МАОУ Лицей № 12</c:v>
                </c:pt>
                <c:pt idx="26">
                  <c:v>МБОУ СШ № 13</c:v>
                </c:pt>
                <c:pt idx="27">
                  <c:v>МБОУ СШ № 16</c:v>
                </c:pt>
                <c:pt idx="28">
                  <c:v>МБОУ СШ № 31</c:v>
                </c:pt>
                <c:pt idx="29">
                  <c:v>МБОУ СШ № 44</c:v>
                </c:pt>
                <c:pt idx="30">
                  <c:v>МБОУ СШ № 50</c:v>
                </c:pt>
                <c:pt idx="31">
                  <c:v>МБОУ СШ № 53</c:v>
                </c:pt>
                <c:pt idx="32">
                  <c:v>МБОУ СШ № 64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МБОУ СШ № 89</c:v>
                </c:pt>
                <c:pt idx="36">
                  <c:v>МБОУ СШ № 94</c:v>
                </c:pt>
                <c:pt idx="37">
                  <c:v>МАОУ СШ № 148</c:v>
                </c:pt>
                <c:pt idx="38">
                  <c:v>ОКТЯБРЬСКИЙ РАЙОН</c:v>
                </c:pt>
                <c:pt idx="39">
                  <c:v>МАОУ "КУГ №1 - Универс"</c:v>
                </c:pt>
                <c:pt idx="40">
                  <c:v>МБОУ Гимназия № 3</c:v>
                </c:pt>
                <c:pt idx="41">
                  <c:v>МАОУ Гимназия № 13 "Академ"</c:v>
                </c:pt>
                <c:pt idx="42">
                  <c:v>МАОУ Лицей № 1</c:v>
                </c:pt>
                <c:pt idx="43">
                  <c:v>МБОУ Лицей № 8</c:v>
                </c:pt>
                <c:pt idx="44">
                  <c:v>МБОУ Лицей № 10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30</c:v>
                </c:pt>
                <c:pt idx="48">
                  <c:v>МБОУ СШ № 36</c:v>
                </c:pt>
                <c:pt idx="49">
                  <c:v>МБОУ СШ № 39</c:v>
                </c:pt>
                <c:pt idx="50">
                  <c:v>МБОУ СШ № 72 </c:v>
                </c:pt>
                <c:pt idx="51">
                  <c:v>МБОУ СШ № 82</c:v>
                </c:pt>
                <c:pt idx="52">
                  <c:v>МБОУ СШ № 84</c:v>
                </c:pt>
                <c:pt idx="53">
                  <c:v>МБОУ СШ № 95</c:v>
                </c:pt>
                <c:pt idx="54">
                  <c:v>МБОУ СШ № 99</c:v>
                </c:pt>
                <c:pt idx="55">
                  <c:v>СВЕРДЛОВСКИЙ РАЙОН</c:v>
                </c:pt>
                <c:pt idx="56">
                  <c:v>МАОУ Гимназия №14</c:v>
                </c:pt>
                <c:pt idx="57">
                  <c:v>МАОУ Лицей № 9 "Лидер"</c:v>
                </c:pt>
                <c:pt idx="58">
                  <c:v>МБОУ СШ № 6</c:v>
                </c:pt>
                <c:pt idx="59">
                  <c:v>МБОУ СШ № 17</c:v>
                </c:pt>
                <c:pt idx="60">
                  <c:v>МАОУ СШ № 23</c:v>
                </c:pt>
                <c:pt idx="61">
                  <c:v>МБОУ СШ № 34</c:v>
                </c:pt>
                <c:pt idx="62">
                  <c:v>МБОУ СШ № 42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МАОУ СШ № 76</c:v>
                </c:pt>
                <c:pt idx="66">
                  <c:v>МАОУ СШ № 137</c:v>
                </c:pt>
                <c:pt idx="67">
                  <c:v>МАОУ СШ № 158</c:v>
                </c:pt>
                <c:pt idx="68">
                  <c:v>СОВЕТСКИЙ РАЙОН</c:v>
                </c:pt>
                <c:pt idx="69">
                  <c:v>МБОУ СШ № 1</c:v>
                </c:pt>
                <c:pt idx="70">
                  <c:v>МБОУ СШ № 2</c:v>
                </c:pt>
                <c:pt idx="71">
                  <c:v>МБОУ СШ № 5</c:v>
                </c:pt>
                <c:pt idx="72">
                  <c:v>МБОУ СШ № 7</c:v>
                </c:pt>
                <c:pt idx="73">
                  <c:v>МБОУ СШ № 18</c:v>
                </c:pt>
                <c:pt idx="74">
                  <c:v>МБОУ СШ № 24</c:v>
                </c:pt>
                <c:pt idx="75">
                  <c:v>МБОУ СШ № 56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МБОУ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МБОУ СШ № 108</c:v>
                </c:pt>
                <c:pt idx="82">
                  <c:v>МБОУ СШ № 115</c:v>
                </c:pt>
                <c:pt idx="83">
                  <c:v>МБОУ СШ № 121</c:v>
                </c:pt>
                <c:pt idx="84">
                  <c:v>МБОУ СШ № 129</c:v>
                </c:pt>
                <c:pt idx="85">
                  <c:v>МБОУ СШ № 134</c:v>
                </c:pt>
                <c:pt idx="86">
                  <c:v>МБОУ СШ № 139</c:v>
                </c:pt>
                <c:pt idx="87">
                  <c:v>МБОУ СШ № 141</c:v>
                </c:pt>
                <c:pt idx="88">
                  <c:v>МБОУ СШ № 143</c:v>
                </c:pt>
                <c:pt idx="89">
                  <c:v>МБОУ СШ № 144</c:v>
                </c:pt>
                <c:pt idx="90">
                  <c:v>МБОУ СШ № 145</c:v>
                </c:pt>
                <c:pt idx="91">
                  <c:v>МБОУ СШ № 147</c:v>
                </c:pt>
                <c:pt idx="92">
                  <c:v>МБОУ СШ № 149</c:v>
                </c:pt>
                <c:pt idx="93">
                  <c:v>МБОУ СШ № 150</c:v>
                </c:pt>
                <c:pt idx="94">
                  <c:v>МАОУ СШ № 151</c:v>
                </c:pt>
                <c:pt idx="95">
                  <c:v>МБОУ СШ № 152</c:v>
                </c:pt>
                <c:pt idx="96">
                  <c:v>МБОУ СШ № 154</c:v>
                </c:pt>
                <c:pt idx="97">
                  <c:v>МБОУ СШ № 156</c:v>
                </c:pt>
                <c:pt idx="98">
                  <c:v>МАОУ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Комплекс "Покровский"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'Химия-9 диаграмма по районам'!$D$5:$D$113</c:f>
              <c:numCache>
                <c:formatCode>0,00</c:formatCode>
                <c:ptCount val="109"/>
                <c:pt idx="0">
                  <c:v>4.0839285714285722</c:v>
                </c:pt>
                <c:pt idx="1">
                  <c:v>4</c:v>
                </c:pt>
                <c:pt idx="2">
                  <c:v>3.9047619047619047</c:v>
                </c:pt>
                <c:pt idx="3">
                  <c:v>4.5999999999999996</c:v>
                </c:pt>
                <c:pt idx="4">
                  <c:v>4</c:v>
                </c:pt>
                <c:pt idx="5">
                  <c:v>4.5</c:v>
                </c:pt>
                <c:pt idx="6">
                  <c:v>4</c:v>
                </c:pt>
                <c:pt idx="7">
                  <c:v>3.6666666666666665</c:v>
                </c:pt>
                <c:pt idx="8">
                  <c:v>4</c:v>
                </c:pt>
                <c:pt idx="9">
                  <c:v>4.0338888888888889</c:v>
                </c:pt>
                <c:pt idx="10">
                  <c:v>4</c:v>
                </c:pt>
                <c:pt idx="11">
                  <c:v>5</c:v>
                </c:pt>
                <c:pt idx="12">
                  <c:v>3.5</c:v>
                </c:pt>
                <c:pt idx="13">
                  <c:v>5</c:v>
                </c:pt>
                <c:pt idx="14">
                  <c:v>3.8888888888888888</c:v>
                </c:pt>
                <c:pt idx="15">
                  <c:v>4</c:v>
                </c:pt>
                <c:pt idx="16">
                  <c:v>3.5</c:v>
                </c:pt>
                <c:pt idx="17">
                  <c:v>3.8</c:v>
                </c:pt>
                <c:pt idx="18">
                  <c:v>3.4</c:v>
                </c:pt>
                <c:pt idx="19">
                  <c:v>4.25</c:v>
                </c:pt>
                <c:pt idx="20">
                  <c:v>3.704738562091503</c:v>
                </c:pt>
                <c:pt idx="21">
                  <c:v>4.4000000000000004</c:v>
                </c:pt>
                <c:pt idx="22">
                  <c:v>3.5</c:v>
                </c:pt>
                <c:pt idx="23">
                  <c:v>4.666666666666667</c:v>
                </c:pt>
                <c:pt idx="24">
                  <c:v>4.666666666666667</c:v>
                </c:pt>
                <c:pt idx="25">
                  <c:v>4.25</c:v>
                </c:pt>
                <c:pt idx="26">
                  <c:v>2.8333333333333335</c:v>
                </c:pt>
                <c:pt idx="27">
                  <c:v>3</c:v>
                </c:pt>
                <c:pt idx="28">
                  <c:v>3.375</c:v>
                </c:pt>
                <c:pt idx="29">
                  <c:v>3.8</c:v>
                </c:pt>
                <c:pt idx="30">
                  <c:v>3</c:v>
                </c:pt>
                <c:pt idx="31">
                  <c:v>3.5</c:v>
                </c:pt>
                <c:pt idx="32">
                  <c:v>4.5</c:v>
                </c:pt>
                <c:pt idx="33">
                  <c:v>3</c:v>
                </c:pt>
                <c:pt idx="34">
                  <c:v>3.3333333333333335</c:v>
                </c:pt>
                <c:pt idx="35">
                  <c:v>3.6666666666666665</c:v>
                </c:pt>
                <c:pt idx="36">
                  <c:v>3.8888888888888888</c:v>
                </c:pt>
                <c:pt idx="37">
                  <c:v>3.6</c:v>
                </c:pt>
                <c:pt idx="38">
                  <c:v>3.8500473484848481</c:v>
                </c:pt>
                <c:pt idx="39">
                  <c:v>4.375</c:v>
                </c:pt>
                <c:pt idx="40">
                  <c:v>5</c:v>
                </c:pt>
                <c:pt idx="41">
                  <c:v>4.375</c:v>
                </c:pt>
                <c:pt idx="42">
                  <c:v>4.25</c:v>
                </c:pt>
                <c:pt idx="43">
                  <c:v>3.5</c:v>
                </c:pt>
                <c:pt idx="44">
                  <c:v>4.333333333333333</c:v>
                </c:pt>
                <c:pt idx="45">
                  <c:v>4</c:v>
                </c:pt>
                <c:pt idx="46">
                  <c:v>3.7333333333333334</c:v>
                </c:pt>
                <c:pt idx="47">
                  <c:v>4</c:v>
                </c:pt>
                <c:pt idx="48">
                  <c:v>3</c:v>
                </c:pt>
                <c:pt idx="49">
                  <c:v>2</c:v>
                </c:pt>
                <c:pt idx="50">
                  <c:v>4.2857142857142856</c:v>
                </c:pt>
                <c:pt idx="51">
                  <c:v>3.7142857142857144</c:v>
                </c:pt>
                <c:pt idx="52">
                  <c:v>3.125</c:v>
                </c:pt>
                <c:pt idx="53">
                  <c:v>4</c:v>
                </c:pt>
                <c:pt idx="54">
                  <c:v>3.9090909090909092</c:v>
                </c:pt>
                <c:pt idx="55">
                  <c:v>3.970783845783846</c:v>
                </c:pt>
                <c:pt idx="56">
                  <c:v>4.166666666666667</c:v>
                </c:pt>
                <c:pt idx="57">
                  <c:v>4.1111111111111107</c:v>
                </c:pt>
                <c:pt idx="58">
                  <c:v>4.2727272727272725</c:v>
                </c:pt>
                <c:pt idx="59">
                  <c:v>4</c:v>
                </c:pt>
                <c:pt idx="60">
                  <c:v>4.5</c:v>
                </c:pt>
                <c:pt idx="61">
                  <c:v>3.5</c:v>
                </c:pt>
                <c:pt idx="62">
                  <c:v>4</c:v>
                </c:pt>
                <c:pt idx="63">
                  <c:v>4.384615384615385</c:v>
                </c:pt>
                <c:pt idx="64">
                  <c:v>3.25</c:v>
                </c:pt>
                <c:pt idx="65">
                  <c:v>3.5714285714285716</c:v>
                </c:pt>
                <c:pt idx="66">
                  <c:v>3.75</c:v>
                </c:pt>
                <c:pt idx="67">
                  <c:v>4.1428571428571432</c:v>
                </c:pt>
                <c:pt idx="68">
                  <c:v>3.9430328652828655</c:v>
                </c:pt>
                <c:pt idx="69">
                  <c:v>4.333333333333333</c:v>
                </c:pt>
                <c:pt idx="70">
                  <c:v>4</c:v>
                </c:pt>
                <c:pt idx="71">
                  <c:v>4.4000000000000004</c:v>
                </c:pt>
                <c:pt idx="72">
                  <c:v>4.0769230769230766</c:v>
                </c:pt>
                <c:pt idx="73">
                  <c:v>4.375</c:v>
                </c:pt>
                <c:pt idx="74">
                  <c:v>3.7307692307692308</c:v>
                </c:pt>
                <c:pt idx="75">
                  <c:v>3.6666666666666665</c:v>
                </c:pt>
                <c:pt idx="76">
                  <c:v>3.4</c:v>
                </c:pt>
                <c:pt idx="77">
                  <c:v>4.333333333333333</c:v>
                </c:pt>
                <c:pt idx="78">
                  <c:v>3.7272727272727271</c:v>
                </c:pt>
                <c:pt idx="79">
                  <c:v>3.6666666666666665</c:v>
                </c:pt>
                <c:pt idx="80">
                  <c:v>4.5</c:v>
                </c:pt>
                <c:pt idx="81">
                  <c:v>3.2727272727272729</c:v>
                </c:pt>
                <c:pt idx="82">
                  <c:v>3.875</c:v>
                </c:pt>
                <c:pt idx="83">
                  <c:v>3.625</c:v>
                </c:pt>
                <c:pt idx="84">
                  <c:v>4.2</c:v>
                </c:pt>
                <c:pt idx="85">
                  <c:v>3.5555555555555554</c:v>
                </c:pt>
                <c:pt idx="86">
                  <c:v>3.3333333333333335</c:v>
                </c:pt>
                <c:pt idx="87">
                  <c:v>4.1428571428571432</c:v>
                </c:pt>
                <c:pt idx="88">
                  <c:v>4.1500000000000004</c:v>
                </c:pt>
                <c:pt idx="89">
                  <c:v>4.09375</c:v>
                </c:pt>
                <c:pt idx="90">
                  <c:v>3.4545454545454546</c:v>
                </c:pt>
                <c:pt idx="91">
                  <c:v>3.5454545454545454</c:v>
                </c:pt>
                <c:pt idx="92">
                  <c:v>4.09375</c:v>
                </c:pt>
                <c:pt idx="93">
                  <c:v>4.5199999999999996</c:v>
                </c:pt>
                <c:pt idx="94">
                  <c:v>4.333333333333333</c:v>
                </c:pt>
                <c:pt idx="95">
                  <c:v>4.1714285714285717</c:v>
                </c:pt>
                <c:pt idx="96">
                  <c:v>4.4285714285714288</c:v>
                </c:pt>
                <c:pt idx="97">
                  <c:v>3.2857142857142856</c:v>
                </c:pt>
                <c:pt idx="98">
                  <c:v>4</c:v>
                </c:pt>
                <c:pt idx="99">
                  <c:v>3.8896632996632996</c:v>
                </c:pt>
                <c:pt idx="100">
                  <c:v>4.7</c:v>
                </c:pt>
                <c:pt idx="101">
                  <c:v>3</c:v>
                </c:pt>
                <c:pt idx="102">
                  <c:v>4.0999999999999996</c:v>
                </c:pt>
                <c:pt idx="103">
                  <c:v>4.5</c:v>
                </c:pt>
                <c:pt idx="104">
                  <c:v>4.3636363636363633</c:v>
                </c:pt>
                <c:pt idx="105">
                  <c:v>3.25</c:v>
                </c:pt>
                <c:pt idx="106">
                  <c:v>3</c:v>
                </c:pt>
                <c:pt idx="107">
                  <c:v>3.76</c:v>
                </c:pt>
                <c:pt idx="108">
                  <c:v>4.333333333333333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509440"/>
        <c:axId val="84510976"/>
      </c:lineChart>
      <c:catAx>
        <c:axId val="8450944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510976"/>
        <c:crosses val="autoZero"/>
        <c:auto val="1"/>
        <c:lblAlgn val="ctr"/>
        <c:lblOffset val="100"/>
        <c:noMultiLvlLbl val="0"/>
      </c:catAx>
      <c:valAx>
        <c:axId val="84510976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509440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694976905527544"/>
          <c:y val="1.3309828808712364E-2"/>
          <c:w val="0.7555111688682461"/>
          <c:h val="4.17851688523321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Химия  </a:t>
            </a:r>
            <a:r>
              <a:rPr lang="ru-RU" baseline="0"/>
              <a:t>ОГЭ 2022</a:t>
            </a:r>
            <a:endParaRPr lang="ru-RU"/>
          </a:p>
        </c:rich>
      </c:tx>
      <c:layout>
        <c:manualLayout>
          <c:xMode val="edge"/>
          <c:yMode val="edge"/>
          <c:x val="4.0051056156872752E-2"/>
          <c:y val="1.195459709327379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456592516099422E-2"/>
          <c:y val="7.5036035647849095E-2"/>
          <c:w val="0.97910388250648994"/>
          <c:h val="0.57886108830483596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'Химия-9 диаграмма'!$B$5:$B$113</c:f>
              <c:strCache>
                <c:ptCount val="109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СШ № 12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МАОУ СШ № 19</c:v>
                </c:pt>
                <c:pt idx="6">
                  <c:v>МБОУ СШ № 86</c:v>
                </c:pt>
                <c:pt idx="7">
                  <c:v>МАОУ Гимназия № 9</c:v>
                </c:pt>
                <c:pt idx="8">
                  <c:v>МАОУ СШ № 32</c:v>
                </c:pt>
                <c:pt idx="9">
                  <c:v>КИРОВСКИЙ РАЙОН</c:v>
                </c:pt>
                <c:pt idx="10">
                  <c:v>МАОУ Гимназия № 6</c:v>
                </c:pt>
                <c:pt idx="11">
                  <c:v>МАОУ Лицей № 6 "Перспектива"</c:v>
                </c:pt>
                <c:pt idx="12">
                  <c:v>МБОУ СШ № 135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МАОУ Лицей № 11</c:v>
                </c:pt>
                <c:pt idx="16">
                  <c:v>МБОУ СШ № 63</c:v>
                </c:pt>
                <c:pt idx="17">
                  <c:v>МАОУ Гимназия № 10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ЛЕНИНСКИЙ РАЙОН</c:v>
                </c:pt>
                <c:pt idx="21">
                  <c:v>МАОУ Гимназия № 15</c:v>
                </c:pt>
                <c:pt idx="22">
                  <c:v>МБОУ Лицей № 3</c:v>
                </c:pt>
                <c:pt idx="23">
                  <c:v>МБОУ СШ № 64</c:v>
                </c:pt>
                <c:pt idx="24">
                  <c:v>МБОУ Гимназия № 7</c:v>
                </c:pt>
                <c:pt idx="25">
                  <c:v>МАОУ Лицей № 12</c:v>
                </c:pt>
                <c:pt idx="26">
                  <c:v>МБОУ СШ № 94</c:v>
                </c:pt>
                <c:pt idx="27">
                  <c:v>МБОУ СШ № 44</c:v>
                </c:pt>
                <c:pt idx="28">
                  <c:v>МБОУ СШ № 89</c:v>
                </c:pt>
                <c:pt idx="29">
                  <c:v>МАОУ СШ № 148</c:v>
                </c:pt>
                <c:pt idx="30">
                  <c:v>МАОУ Гимназия № 11</c:v>
                </c:pt>
                <c:pt idx="31">
                  <c:v>МБОУ СШ № 53</c:v>
                </c:pt>
                <c:pt idx="32">
                  <c:v>МБОУ СШ № 31</c:v>
                </c:pt>
                <c:pt idx="33">
                  <c:v>МБОУ СШ № 79</c:v>
                </c:pt>
                <c:pt idx="34">
                  <c:v>МБОУ СШ № 16</c:v>
                </c:pt>
                <c:pt idx="35">
                  <c:v>МБОУ СШ № 50</c:v>
                </c:pt>
                <c:pt idx="36">
                  <c:v>МБОУ СШ № 65</c:v>
                </c:pt>
                <c:pt idx="37">
                  <c:v>МБОУ СШ № 13</c:v>
                </c:pt>
                <c:pt idx="38">
                  <c:v>ОКТЯБРЬСКИЙ РАЙОН</c:v>
                </c:pt>
                <c:pt idx="39">
                  <c:v>МБОУ Гимназия № 3</c:v>
                </c:pt>
                <c:pt idx="40">
                  <c:v>МАОУ "КУГ №1 - Универс"</c:v>
                </c:pt>
                <c:pt idx="41">
                  <c:v>МАОУ Гимназия № 13 "Академ"</c:v>
                </c:pt>
                <c:pt idx="42">
                  <c:v>МБОУ Лицей № 10</c:v>
                </c:pt>
                <c:pt idx="43">
                  <c:v>МБОУ СШ № 72 </c:v>
                </c:pt>
                <c:pt idx="44">
                  <c:v>МАОУ Лицей № 1</c:v>
                </c:pt>
                <c:pt idx="45">
                  <c:v>МБОУ СШ № 3</c:v>
                </c:pt>
                <c:pt idx="46">
                  <c:v>МБОУ СШ № 30</c:v>
                </c:pt>
                <c:pt idx="47">
                  <c:v>МБОУ СШ № 95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82</c:v>
                </c:pt>
                <c:pt idx="51">
                  <c:v>МБОУ Лицей № 8</c:v>
                </c:pt>
                <c:pt idx="52">
                  <c:v>МБОУ СШ № 84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СВЕРДЛОВСКИЙ РАЙОН</c:v>
                </c:pt>
                <c:pt idx="56">
                  <c:v>МАОУ СШ № 23</c:v>
                </c:pt>
                <c:pt idx="57">
                  <c:v>МБОУ СШ № 45</c:v>
                </c:pt>
                <c:pt idx="58">
                  <c:v>МБОУ СШ № 6</c:v>
                </c:pt>
                <c:pt idx="59">
                  <c:v>МАОУ Гимназия №14</c:v>
                </c:pt>
                <c:pt idx="60">
                  <c:v>МАОУ СШ № 158</c:v>
                </c:pt>
                <c:pt idx="61">
                  <c:v>МАОУ Лицей № 9 "Лидер"</c:v>
                </c:pt>
                <c:pt idx="62">
                  <c:v>МБОУ СШ № 17</c:v>
                </c:pt>
                <c:pt idx="63">
                  <c:v>МБОУ СШ № 42</c:v>
                </c:pt>
                <c:pt idx="64">
                  <c:v>МАОУ СШ № 137</c:v>
                </c:pt>
                <c:pt idx="65">
                  <c:v>МАОУ СШ № 76</c:v>
                </c:pt>
                <c:pt idx="66">
                  <c:v>МБОУ СШ № 34</c:v>
                </c:pt>
                <c:pt idx="67">
                  <c:v>МБОУ СШ № 62</c:v>
                </c:pt>
                <c:pt idx="68">
                  <c:v>СОВЕТСКИЙ РАЙОН</c:v>
                </c:pt>
                <c:pt idx="69">
                  <c:v>МБОУ СШ № 150</c:v>
                </c:pt>
                <c:pt idx="70">
                  <c:v>МБОУ СШ № 98</c:v>
                </c:pt>
                <c:pt idx="71">
                  <c:v>МБОУ СШ № 154</c:v>
                </c:pt>
                <c:pt idx="72">
                  <c:v>МБОУ СШ № 5</c:v>
                </c:pt>
                <c:pt idx="73">
                  <c:v>МБОУ СШ № 18</c:v>
                </c:pt>
                <c:pt idx="74">
                  <c:v>МБОУ СШ № 1</c:v>
                </c:pt>
                <c:pt idx="75">
                  <c:v>МБОУ СШ № 69</c:v>
                </c:pt>
                <c:pt idx="76">
                  <c:v>МАОУ СШ № 151</c:v>
                </c:pt>
                <c:pt idx="77">
                  <c:v>МБОУ СШ № 129</c:v>
                </c:pt>
                <c:pt idx="78">
                  <c:v>МБОУ СШ № 152</c:v>
                </c:pt>
                <c:pt idx="79">
                  <c:v>МБОУ СШ № 143</c:v>
                </c:pt>
                <c:pt idx="80">
                  <c:v>МБОУ СШ № 141</c:v>
                </c:pt>
                <c:pt idx="81">
                  <c:v>МБОУ СШ № 144</c:v>
                </c:pt>
                <c:pt idx="82">
                  <c:v>МБОУ СШ № 149</c:v>
                </c:pt>
                <c:pt idx="83">
                  <c:v>МБОУ СШ № 7</c:v>
                </c:pt>
                <c:pt idx="84">
                  <c:v>МБОУ СШ № 2</c:v>
                </c:pt>
                <c:pt idx="85">
                  <c:v>МАОУ СШ № 157</c:v>
                </c:pt>
                <c:pt idx="86">
                  <c:v>МБОУ СШ № 115</c:v>
                </c:pt>
                <c:pt idx="87">
                  <c:v>МБОУ СШ № 24</c:v>
                </c:pt>
                <c:pt idx="88">
                  <c:v>МБОУ СШ № 85</c:v>
                </c:pt>
                <c:pt idx="89">
                  <c:v>МБОУ СШ № 56</c:v>
                </c:pt>
                <c:pt idx="90">
                  <c:v>МБОУ СШ № 91</c:v>
                </c:pt>
                <c:pt idx="91">
                  <c:v>МБОУ СШ № 121</c:v>
                </c:pt>
                <c:pt idx="92">
                  <c:v>МБОУ СШ № 134</c:v>
                </c:pt>
                <c:pt idx="93">
                  <c:v>МБОУ СШ № 147</c:v>
                </c:pt>
                <c:pt idx="94">
                  <c:v>МБОУ СШ № 145</c:v>
                </c:pt>
                <c:pt idx="95">
                  <c:v>МБОУ СШ № 66</c:v>
                </c:pt>
                <c:pt idx="96">
                  <c:v>МБОУ СШ № 139</c:v>
                </c:pt>
                <c:pt idx="97">
                  <c:v>МБОУ СШ № 156</c:v>
                </c:pt>
                <c:pt idx="98">
                  <c:v>МБОУ СШ № 108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СШ № 4</c:v>
                </c:pt>
                <c:pt idx="102">
                  <c:v>МБОУ СШ № 10</c:v>
                </c:pt>
                <c:pt idx="103">
                  <c:v>МАОУ СШ № 155</c:v>
                </c:pt>
                <c:pt idx="104">
                  <c:v>МБОУ Лицей № 2</c:v>
                </c:pt>
                <c:pt idx="105">
                  <c:v>МАОУ СШ Комплекс "Покровский"</c:v>
                </c:pt>
                <c:pt idx="106">
                  <c:v>МБОУ СШ № 27</c:v>
                </c:pt>
                <c:pt idx="107">
                  <c:v>МБОУ Гимназия  № 16</c:v>
                </c:pt>
                <c:pt idx="108">
                  <c:v>МБОУ СШ № 51</c:v>
                </c:pt>
              </c:strCache>
            </c:strRef>
          </c:cat>
          <c:val>
            <c:numRef>
              <c:f>'Химия-9 диаграмма'!$E$5:$E$113</c:f>
              <c:numCache>
                <c:formatCode>0,00</c:formatCode>
                <c:ptCount val="109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4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4</c:v>
                </c:pt>
                <c:pt idx="68">
                  <c:v>4</c:v>
                </c:pt>
                <c:pt idx="69">
                  <c:v>4</c:v>
                </c:pt>
                <c:pt idx="70">
                  <c:v>4</c:v>
                </c:pt>
                <c:pt idx="71">
                  <c:v>4</c:v>
                </c:pt>
                <c:pt idx="72">
                  <c:v>4</c:v>
                </c:pt>
                <c:pt idx="73">
                  <c:v>4</c:v>
                </c:pt>
                <c:pt idx="74">
                  <c:v>4</c:v>
                </c:pt>
                <c:pt idx="75">
                  <c:v>4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4</c:v>
                </c:pt>
                <c:pt idx="83">
                  <c:v>4</c:v>
                </c:pt>
                <c:pt idx="84">
                  <c:v>4</c:v>
                </c:pt>
                <c:pt idx="85">
                  <c:v>4</c:v>
                </c:pt>
                <c:pt idx="86">
                  <c:v>4</c:v>
                </c:pt>
                <c:pt idx="87">
                  <c:v>4</c:v>
                </c:pt>
                <c:pt idx="88">
                  <c:v>4</c:v>
                </c:pt>
                <c:pt idx="89">
                  <c:v>4</c:v>
                </c:pt>
                <c:pt idx="90">
                  <c:v>4</c:v>
                </c:pt>
                <c:pt idx="91">
                  <c:v>4</c:v>
                </c:pt>
                <c:pt idx="92">
                  <c:v>4</c:v>
                </c:pt>
                <c:pt idx="93">
                  <c:v>4</c:v>
                </c:pt>
                <c:pt idx="94">
                  <c:v>4</c:v>
                </c:pt>
                <c:pt idx="95">
                  <c:v>4</c:v>
                </c:pt>
                <c:pt idx="96">
                  <c:v>4</c:v>
                </c:pt>
                <c:pt idx="97">
                  <c:v>4</c:v>
                </c:pt>
                <c:pt idx="98">
                  <c:v>4</c:v>
                </c:pt>
                <c:pt idx="99">
                  <c:v>4</c:v>
                </c:pt>
                <c:pt idx="100">
                  <c:v>4</c:v>
                </c:pt>
                <c:pt idx="101">
                  <c:v>4</c:v>
                </c:pt>
                <c:pt idx="102">
                  <c:v>4</c:v>
                </c:pt>
                <c:pt idx="103">
                  <c:v>4</c:v>
                </c:pt>
                <c:pt idx="104">
                  <c:v>4</c:v>
                </c:pt>
                <c:pt idx="105">
                  <c:v>4</c:v>
                </c:pt>
                <c:pt idx="106">
                  <c:v>4</c:v>
                </c:pt>
                <c:pt idx="107">
                  <c:v>4</c:v>
                </c:pt>
                <c:pt idx="108">
                  <c:v>4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'Химия-9 диаграмма'!$B$5:$B$113</c:f>
              <c:strCache>
                <c:ptCount val="109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СШ № 12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МАОУ СШ № 19</c:v>
                </c:pt>
                <c:pt idx="6">
                  <c:v>МБОУ СШ № 86</c:v>
                </c:pt>
                <c:pt idx="7">
                  <c:v>МАОУ Гимназия № 9</c:v>
                </c:pt>
                <c:pt idx="8">
                  <c:v>МАОУ СШ № 32</c:v>
                </c:pt>
                <c:pt idx="9">
                  <c:v>КИРОВСКИЙ РАЙОН</c:v>
                </c:pt>
                <c:pt idx="10">
                  <c:v>МАОУ Гимназия № 6</c:v>
                </c:pt>
                <c:pt idx="11">
                  <c:v>МАОУ Лицей № 6 "Перспектива"</c:v>
                </c:pt>
                <c:pt idx="12">
                  <c:v>МБОУ СШ № 135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МАОУ Лицей № 11</c:v>
                </c:pt>
                <c:pt idx="16">
                  <c:v>МБОУ СШ № 63</c:v>
                </c:pt>
                <c:pt idx="17">
                  <c:v>МАОУ Гимназия № 10</c:v>
                </c:pt>
                <c:pt idx="18">
                  <c:v>МАОУ СШ № 55</c:v>
                </c:pt>
                <c:pt idx="19">
                  <c:v>МБОУ СШ № 90</c:v>
                </c:pt>
                <c:pt idx="20">
                  <c:v>ЛЕНИНСКИЙ РАЙОН</c:v>
                </c:pt>
                <c:pt idx="21">
                  <c:v>МАОУ Гимназия № 15</c:v>
                </c:pt>
                <c:pt idx="22">
                  <c:v>МБОУ Лицей № 3</c:v>
                </c:pt>
                <c:pt idx="23">
                  <c:v>МБОУ СШ № 64</c:v>
                </c:pt>
                <c:pt idx="24">
                  <c:v>МБОУ Гимназия № 7</c:v>
                </c:pt>
                <c:pt idx="25">
                  <c:v>МАОУ Лицей № 12</c:v>
                </c:pt>
                <c:pt idx="26">
                  <c:v>МБОУ СШ № 94</c:v>
                </c:pt>
                <c:pt idx="27">
                  <c:v>МБОУ СШ № 44</c:v>
                </c:pt>
                <c:pt idx="28">
                  <c:v>МБОУ СШ № 89</c:v>
                </c:pt>
                <c:pt idx="29">
                  <c:v>МАОУ СШ № 148</c:v>
                </c:pt>
                <c:pt idx="30">
                  <c:v>МАОУ Гимназия № 11</c:v>
                </c:pt>
                <c:pt idx="31">
                  <c:v>МБОУ СШ № 53</c:v>
                </c:pt>
                <c:pt idx="32">
                  <c:v>МБОУ СШ № 31</c:v>
                </c:pt>
                <c:pt idx="33">
                  <c:v>МБОУ СШ № 79</c:v>
                </c:pt>
                <c:pt idx="34">
                  <c:v>МБОУ СШ № 16</c:v>
                </c:pt>
                <c:pt idx="35">
                  <c:v>МБОУ СШ № 50</c:v>
                </c:pt>
                <c:pt idx="36">
                  <c:v>МБОУ СШ № 65</c:v>
                </c:pt>
                <c:pt idx="37">
                  <c:v>МБОУ СШ № 13</c:v>
                </c:pt>
                <c:pt idx="38">
                  <c:v>ОКТЯБРЬСКИЙ РАЙОН</c:v>
                </c:pt>
                <c:pt idx="39">
                  <c:v>МБОУ Гимназия № 3</c:v>
                </c:pt>
                <c:pt idx="40">
                  <c:v>МАОУ "КУГ №1 - Универс"</c:v>
                </c:pt>
                <c:pt idx="41">
                  <c:v>МАОУ Гимназия № 13 "Академ"</c:v>
                </c:pt>
                <c:pt idx="42">
                  <c:v>МБОУ Лицей № 10</c:v>
                </c:pt>
                <c:pt idx="43">
                  <c:v>МБОУ СШ № 72 </c:v>
                </c:pt>
                <c:pt idx="44">
                  <c:v>МАОУ Лицей № 1</c:v>
                </c:pt>
                <c:pt idx="45">
                  <c:v>МБОУ СШ № 3</c:v>
                </c:pt>
                <c:pt idx="46">
                  <c:v>МБОУ СШ № 30</c:v>
                </c:pt>
                <c:pt idx="47">
                  <c:v>МБОУ СШ № 95</c:v>
                </c:pt>
                <c:pt idx="48">
                  <c:v>МБОУ СШ № 99</c:v>
                </c:pt>
                <c:pt idx="49">
                  <c:v>МБОУ СШ № 21</c:v>
                </c:pt>
                <c:pt idx="50">
                  <c:v>МБОУ СШ № 82</c:v>
                </c:pt>
                <c:pt idx="51">
                  <c:v>МБОУ Лицей № 8</c:v>
                </c:pt>
                <c:pt idx="52">
                  <c:v>МБОУ СШ № 84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СВЕРДЛОВСКИЙ РАЙОН</c:v>
                </c:pt>
                <c:pt idx="56">
                  <c:v>МАОУ СШ № 23</c:v>
                </c:pt>
                <c:pt idx="57">
                  <c:v>МБОУ СШ № 45</c:v>
                </c:pt>
                <c:pt idx="58">
                  <c:v>МБОУ СШ № 6</c:v>
                </c:pt>
                <c:pt idx="59">
                  <c:v>МАОУ Гимназия №14</c:v>
                </c:pt>
                <c:pt idx="60">
                  <c:v>МАОУ СШ № 158</c:v>
                </c:pt>
                <c:pt idx="61">
                  <c:v>МАОУ Лицей № 9 "Лидер"</c:v>
                </c:pt>
                <c:pt idx="62">
                  <c:v>МБОУ СШ № 17</c:v>
                </c:pt>
                <c:pt idx="63">
                  <c:v>МБОУ СШ № 42</c:v>
                </c:pt>
                <c:pt idx="64">
                  <c:v>МАОУ СШ № 137</c:v>
                </c:pt>
                <c:pt idx="65">
                  <c:v>МАОУ СШ № 76</c:v>
                </c:pt>
                <c:pt idx="66">
                  <c:v>МБОУ СШ № 34</c:v>
                </c:pt>
                <c:pt idx="67">
                  <c:v>МБОУ СШ № 62</c:v>
                </c:pt>
                <c:pt idx="68">
                  <c:v>СОВЕТСКИЙ РАЙОН</c:v>
                </c:pt>
                <c:pt idx="69">
                  <c:v>МБОУ СШ № 150</c:v>
                </c:pt>
                <c:pt idx="70">
                  <c:v>МБОУ СШ № 98</c:v>
                </c:pt>
                <c:pt idx="71">
                  <c:v>МБОУ СШ № 154</c:v>
                </c:pt>
                <c:pt idx="72">
                  <c:v>МБОУ СШ № 5</c:v>
                </c:pt>
                <c:pt idx="73">
                  <c:v>МБОУ СШ № 18</c:v>
                </c:pt>
                <c:pt idx="74">
                  <c:v>МБОУ СШ № 1</c:v>
                </c:pt>
                <c:pt idx="75">
                  <c:v>МБОУ СШ № 69</c:v>
                </c:pt>
                <c:pt idx="76">
                  <c:v>МАОУ СШ № 151</c:v>
                </c:pt>
                <c:pt idx="77">
                  <c:v>МБОУ СШ № 129</c:v>
                </c:pt>
                <c:pt idx="78">
                  <c:v>МБОУ СШ № 152</c:v>
                </c:pt>
                <c:pt idx="79">
                  <c:v>МБОУ СШ № 143</c:v>
                </c:pt>
                <c:pt idx="80">
                  <c:v>МБОУ СШ № 141</c:v>
                </c:pt>
                <c:pt idx="81">
                  <c:v>МБОУ СШ № 144</c:v>
                </c:pt>
                <c:pt idx="82">
                  <c:v>МБОУ СШ № 149</c:v>
                </c:pt>
                <c:pt idx="83">
                  <c:v>МБОУ СШ № 7</c:v>
                </c:pt>
                <c:pt idx="84">
                  <c:v>МБОУ СШ № 2</c:v>
                </c:pt>
                <c:pt idx="85">
                  <c:v>МАОУ СШ № 157</c:v>
                </c:pt>
                <c:pt idx="86">
                  <c:v>МБОУ СШ № 115</c:v>
                </c:pt>
                <c:pt idx="87">
                  <c:v>МБОУ СШ № 24</c:v>
                </c:pt>
                <c:pt idx="88">
                  <c:v>МБОУ СШ № 85</c:v>
                </c:pt>
                <c:pt idx="89">
                  <c:v>МБОУ СШ № 56</c:v>
                </c:pt>
                <c:pt idx="90">
                  <c:v>МБОУ СШ № 91</c:v>
                </c:pt>
                <c:pt idx="91">
                  <c:v>МБОУ СШ № 121</c:v>
                </c:pt>
                <c:pt idx="92">
                  <c:v>МБОУ СШ № 134</c:v>
                </c:pt>
                <c:pt idx="93">
                  <c:v>МБОУ СШ № 147</c:v>
                </c:pt>
                <c:pt idx="94">
                  <c:v>МБОУ СШ № 145</c:v>
                </c:pt>
                <c:pt idx="95">
                  <c:v>МБОУ СШ № 66</c:v>
                </c:pt>
                <c:pt idx="96">
                  <c:v>МБОУ СШ № 139</c:v>
                </c:pt>
                <c:pt idx="97">
                  <c:v>МБОУ СШ № 156</c:v>
                </c:pt>
                <c:pt idx="98">
                  <c:v>МБОУ СШ № 108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СШ № 4</c:v>
                </c:pt>
                <c:pt idx="102">
                  <c:v>МБОУ СШ № 10</c:v>
                </c:pt>
                <c:pt idx="103">
                  <c:v>МАОУ СШ № 155</c:v>
                </c:pt>
                <c:pt idx="104">
                  <c:v>МБОУ Лицей № 2</c:v>
                </c:pt>
                <c:pt idx="105">
                  <c:v>МАОУ СШ Комплекс "Покровский"</c:v>
                </c:pt>
                <c:pt idx="106">
                  <c:v>МБОУ СШ № 27</c:v>
                </c:pt>
                <c:pt idx="107">
                  <c:v>МБОУ Гимназия  № 16</c:v>
                </c:pt>
                <c:pt idx="108">
                  <c:v>МБОУ СШ № 51</c:v>
                </c:pt>
              </c:strCache>
            </c:strRef>
          </c:cat>
          <c:val>
            <c:numRef>
              <c:f>'Химия-9 диаграмма'!$D$5:$D$113</c:f>
              <c:numCache>
                <c:formatCode>0,00</c:formatCode>
                <c:ptCount val="109"/>
                <c:pt idx="0">
                  <c:v>4.0839285714285714</c:v>
                </c:pt>
                <c:pt idx="1">
                  <c:v>4.5999999999999996</c:v>
                </c:pt>
                <c:pt idx="2">
                  <c:v>4.5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3.9047619047619047</c:v>
                </c:pt>
                <c:pt idx="8">
                  <c:v>3.6666666666666665</c:v>
                </c:pt>
                <c:pt idx="9">
                  <c:v>4.0338888888888889</c:v>
                </c:pt>
                <c:pt idx="10">
                  <c:v>5</c:v>
                </c:pt>
                <c:pt idx="11">
                  <c:v>5</c:v>
                </c:pt>
                <c:pt idx="12">
                  <c:v>4.25</c:v>
                </c:pt>
                <c:pt idx="13">
                  <c:v>4</c:v>
                </c:pt>
                <c:pt idx="14">
                  <c:v>4</c:v>
                </c:pt>
                <c:pt idx="15">
                  <c:v>3.8888888888888888</c:v>
                </c:pt>
                <c:pt idx="16">
                  <c:v>3.8</c:v>
                </c:pt>
                <c:pt idx="17">
                  <c:v>3.5</c:v>
                </c:pt>
                <c:pt idx="18">
                  <c:v>3.5</c:v>
                </c:pt>
                <c:pt idx="19">
                  <c:v>3.4</c:v>
                </c:pt>
                <c:pt idx="20">
                  <c:v>3.7047385620915034</c:v>
                </c:pt>
                <c:pt idx="21">
                  <c:v>4.666666666666667</c:v>
                </c:pt>
                <c:pt idx="22">
                  <c:v>4.666666666666667</c:v>
                </c:pt>
                <c:pt idx="23">
                  <c:v>4.5</c:v>
                </c:pt>
                <c:pt idx="24">
                  <c:v>4.4000000000000004</c:v>
                </c:pt>
                <c:pt idx="25">
                  <c:v>4.25</c:v>
                </c:pt>
                <c:pt idx="26">
                  <c:v>3.8888888888888888</c:v>
                </c:pt>
                <c:pt idx="27">
                  <c:v>3.8</c:v>
                </c:pt>
                <c:pt idx="28">
                  <c:v>3.6666666666666665</c:v>
                </c:pt>
                <c:pt idx="29">
                  <c:v>3.6</c:v>
                </c:pt>
                <c:pt idx="30">
                  <c:v>3.5</c:v>
                </c:pt>
                <c:pt idx="31">
                  <c:v>3.5</c:v>
                </c:pt>
                <c:pt idx="32">
                  <c:v>3.375</c:v>
                </c:pt>
                <c:pt idx="33">
                  <c:v>3.3333333333333335</c:v>
                </c:pt>
                <c:pt idx="34">
                  <c:v>3</c:v>
                </c:pt>
                <c:pt idx="35">
                  <c:v>3</c:v>
                </c:pt>
                <c:pt idx="36">
                  <c:v>3</c:v>
                </c:pt>
                <c:pt idx="37">
                  <c:v>2.8333333333333335</c:v>
                </c:pt>
                <c:pt idx="38">
                  <c:v>3.8500473484848485</c:v>
                </c:pt>
                <c:pt idx="39">
                  <c:v>5</c:v>
                </c:pt>
                <c:pt idx="40">
                  <c:v>4.375</c:v>
                </c:pt>
                <c:pt idx="41">
                  <c:v>4.375</c:v>
                </c:pt>
                <c:pt idx="42">
                  <c:v>4.333333333333333</c:v>
                </c:pt>
                <c:pt idx="43">
                  <c:v>4.2857142857142856</c:v>
                </c:pt>
                <c:pt idx="44">
                  <c:v>4.25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3.9090909090909092</c:v>
                </c:pt>
                <c:pt idx="49">
                  <c:v>3.7333333333333334</c:v>
                </c:pt>
                <c:pt idx="50">
                  <c:v>3.7142857142857144</c:v>
                </c:pt>
                <c:pt idx="51">
                  <c:v>3.5</c:v>
                </c:pt>
                <c:pt idx="52">
                  <c:v>3.125</c:v>
                </c:pt>
                <c:pt idx="53">
                  <c:v>3</c:v>
                </c:pt>
                <c:pt idx="54">
                  <c:v>2</c:v>
                </c:pt>
                <c:pt idx="55">
                  <c:v>3.9707838457838456</c:v>
                </c:pt>
                <c:pt idx="56">
                  <c:v>4.5</c:v>
                </c:pt>
                <c:pt idx="57">
                  <c:v>4.384615384615385</c:v>
                </c:pt>
                <c:pt idx="58">
                  <c:v>4.2727272727272725</c:v>
                </c:pt>
                <c:pt idx="59">
                  <c:v>4.166666666666667</c:v>
                </c:pt>
                <c:pt idx="60">
                  <c:v>4.1428571428571432</c:v>
                </c:pt>
                <c:pt idx="61">
                  <c:v>4.1111111111111107</c:v>
                </c:pt>
                <c:pt idx="62">
                  <c:v>4</c:v>
                </c:pt>
                <c:pt idx="63">
                  <c:v>4</c:v>
                </c:pt>
                <c:pt idx="64">
                  <c:v>3.75</c:v>
                </c:pt>
                <c:pt idx="65">
                  <c:v>3.5714285714285716</c:v>
                </c:pt>
                <c:pt idx="66">
                  <c:v>3.5</c:v>
                </c:pt>
                <c:pt idx="67">
                  <c:v>3.25</c:v>
                </c:pt>
                <c:pt idx="68">
                  <c:v>3.9430328652828659</c:v>
                </c:pt>
                <c:pt idx="69">
                  <c:v>4.5199999999999996</c:v>
                </c:pt>
                <c:pt idx="70">
                  <c:v>4.5</c:v>
                </c:pt>
                <c:pt idx="71">
                  <c:v>4.4285714285714288</c:v>
                </c:pt>
                <c:pt idx="72">
                  <c:v>4.4000000000000004</c:v>
                </c:pt>
                <c:pt idx="73">
                  <c:v>4.375</c:v>
                </c:pt>
                <c:pt idx="74">
                  <c:v>4.333333333333333</c:v>
                </c:pt>
                <c:pt idx="75">
                  <c:v>4.333333333333333</c:v>
                </c:pt>
                <c:pt idx="76">
                  <c:v>4.333333333333333</c:v>
                </c:pt>
                <c:pt idx="77">
                  <c:v>4.2</c:v>
                </c:pt>
                <c:pt idx="78">
                  <c:v>4.1714285714285717</c:v>
                </c:pt>
                <c:pt idx="79">
                  <c:v>4.1500000000000004</c:v>
                </c:pt>
                <c:pt idx="80">
                  <c:v>4.1428571428571432</c:v>
                </c:pt>
                <c:pt idx="81">
                  <c:v>4.09375</c:v>
                </c:pt>
                <c:pt idx="82">
                  <c:v>4.09375</c:v>
                </c:pt>
                <c:pt idx="83">
                  <c:v>4.0769230769230766</c:v>
                </c:pt>
                <c:pt idx="84">
                  <c:v>4</c:v>
                </c:pt>
                <c:pt idx="85">
                  <c:v>4</c:v>
                </c:pt>
                <c:pt idx="86">
                  <c:v>3.875</c:v>
                </c:pt>
                <c:pt idx="87">
                  <c:v>3.7307692307692308</c:v>
                </c:pt>
                <c:pt idx="88">
                  <c:v>3.7272727272727271</c:v>
                </c:pt>
                <c:pt idx="89">
                  <c:v>3.6666666666666665</c:v>
                </c:pt>
                <c:pt idx="90">
                  <c:v>3.6666666666666665</c:v>
                </c:pt>
                <c:pt idx="91">
                  <c:v>3.625</c:v>
                </c:pt>
                <c:pt idx="92">
                  <c:v>3.5555555555555554</c:v>
                </c:pt>
                <c:pt idx="93">
                  <c:v>3.5454545454545454</c:v>
                </c:pt>
                <c:pt idx="94">
                  <c:v>3.4545454545454546</c:v>
                </c:pt>
                <c:pt idx="95">
                  <c:v>3.4</c:v>
                </c:pt>
                <c:pt idx="96">
                  <c:v>3.3333333333333335</c:v>
                </c:pt>
                <c:pt idx="97">
                  <c:v>3.2857142857142856</c:v>
                </c:pt>
                <c:pt idx="98">
                  <c:v>3.2727272727272729</c:v>
                </c:pt>
                <c:pt idx="99">
                  <c:v>3.8896632996632992</c:v>
                </c:pt>
                <c:pt idx="100">
                  <c:v>4.7</c:v>
                </c:pt>
                <c:pt idx="101">
                  <c:v>4.5</c:v>
                </c:pt>
                <c:pt idx="102">
                  <c:v>4.3636363636363633</c:v>
                </c:pt>
                <c:pt idx="103">
                  <c:v>4.333333333333333</c:v>
                </c:pt>
                <c:pt idx="104">
                  <c:v>4.0999999999999996</c:v>
                </c:pt>
                <c:pt idx="105">
                  <c:v>3.76</c:v>
                </c:pt>
                <c:pt idx="106">
                  <c:v>3.25</c:v>
                </c:pt>
                <c:pt idx="107">
                  <c:v>3</c:v>
                </c:pt>
                <c:pt idx="108">
                  <c:v>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75744"/>
        <c:axId val="91777280"/>
      </c:lineChart>
      <c:catAx>
        <c:axId val="9177574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777280"/>
        <c:crosses val="autoZero"/>
        <c:auto val="1"/>
        <c:lblAlgn val="ctr"/>
        <c:lblOffset val="100"/>
        <c:noMultiLvlLbl val="0"/>
      </c:catAx>
      <c:valAx>
        <c:axId val="91777280"/>
        <c:scaling>
          <c:orientation val="minMax"/>
          <c:max val="5"/>
          <c:min val="2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775744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115921908061461"/>
          <c:y val="1.3309828808712353E-2"/>
          <c:w val="0.71277333451296121"/>
          <c:h val="4.17851688523321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10582</xdr:colOff>
      <xdr:row>0</xdr:row>
      <xdr:rowOff>35718</xdr:rowOff>
    </xdr:from>
    <xdr:to>
      <xdr:col>25</xdr:col>
      <xdr:colOff>464342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0.02459</cdr:x>
      <cdr:y>0.06153</cdr:y>
    </cdr:from>
    <cdr:to>
      <cdr:x>0.0247</cdr:x>
      <cdr:y>0.65023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0888" y="312102"/>
          <a:ext cx="1863" cy="29859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0.10434</cdr:x>
      <cdr:y>0.06497</cdr:y>
    </cdr:from>
    <cdr:to>
      <cdr:x>0.10585</cdr:x>
      <cdr:y>0.65125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1743499" y="329550"/>
          <a:ext cx="25232" cy="29736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0.20463</cdr:x>
      <cdr:y>0.07141</cdr:y>
    </cdr:from>
    <cdr:to>
      <cdr:x>0.20584</cdr:x>
      <cdr:y>0.65232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3419364" y="362213"/>
          <a:ext cx="20221" cy="294640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0.36679</cdr:x>
      <cdr:y>0.07016</cdr:y>
    </cdr:from>
    <cdr:to>
      <cdr:x>0.36798</cdr:x>
      <cdr:y>0.64926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6128970" y="355865"/>
          <a:ext cx="19948" cy="29372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0.63488</cdr:x>
      <cdr:y>0.06301</cdr:y>
    </cdr:from>
    <cdr:to>
      <cdr:x>0.6357</cdr:x>
      <cdr:y>0.64504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0608621" y="319575"/>
          <a:ext cx="13702" cy="29520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0.91394</cdr:x>
      <cdr:y>0.07154</cdr:y>
    </cdr:from>
    <cdr:to>
      <cdr:x>0.91424</cdr:x>
      <cdr:y>0.65649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5271751" y="362837"/>
          <a:ext cx="4990" cy="29669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0.51936</cdr:x>
      <cdr:y>0.05901</cdr:y>
    </cdr:from>
    <cdr:to>
      <cdr:x>0.51987</cdr:x>
      <cdr:y>0.65232</cdr:y>
    </cdr:to>
    <cdr:cxnSp macro="">
      <cdr:nvCxnSpPr>
        <cdr:cNvPr id="21" name="Прямая соединительная линия 20"/>
        <cdr:cNvCxnSpPr/>
      </cdr:nvCxnSpPr>
      <cdr:spPr>
        <a:xfrm xmlns:a="http://schemas.openxmlformats.org/drawingml/2006/main" flipH="1">
          <a:off x="8678335" y="299286"/>
          <a:ext cx="8619" cy="30093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10582</xdr:colOff>
      <xdr:row>0</xdr:row>
      <xdr:rowOff>35719</xdr:rowOff>
    </xdr:from>
    <xdr:to>
      <xdr:col>25</xdr:col>
      <xdr:colOff>464344</xdr:colOff>
      <xdr:row>0</xdr:row>
      <xdr:rowOff>5083969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0.0233</cdr:x>
      <cdr:y>0.07145</cdr:y>
    </cdr:from>
    <cdr:to>
      <cdr:x>0.02359</cdr:x>
      <cdr:y>0.66572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392574" y="360697"/>
          <a:ext cx="4886" cy="30000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0.10225</cdr:x>
      <cdr:y>0.06589</cdr:y>
    </cdr:from>
    <cdr:to>
      <cdr:x>0.10494</cdr:x>
      <cdr:y>0.66661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1722831" y="332609"/>
          <a:ext cx="45323" cy="30325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0.20398</cdr:x>
      <cdr:y>0.07055</cdr:y>
    </cdr:from>
    <cdr:to>
      <cdr:x>0.20463</cdr:x>
      <cdr:y>0.6607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3436736" y="356177"/>
          <a:ext cx="10952" cy="29792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0.36446</cdr:x>
      <cdr:y>0.07554</cdr:y>
    </cdr:from>
    <cdr:to>
      <cdr:x>0.36683</cdr:x>
      <cdr:y>0.65566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6140666" y="381345"/>
          <a:ext cx="40002" cy="292859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0.63392</cdr:x>
      <cdr:y>0.07779</cdr:y>
    </cdr:from>
    <cdr:to>
      <cdr:x>0.63518</cdr:x>
      <cdr:y>0.67427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10680711" y="392696"/>
          <a:ext cx="21229" cy="30111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0.91236</cdr:x>
      <cdr:y>0.0744</cdr:y>
    </cdr:from>
    <cdr:to>
      <cdr:x>0.91449</cdr:x>
      <cdr:y>0.65802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372104" y="375570"/>
          <a:ext cx="35908" cy="29462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0.51768</cdr:x>
      <cdr:y>0.0738</cdr:y>
    </cdr:from>
    <cdr:to>
      <cdr:x>0.51822</cdr:x>
      <cdr:y>0.67221</cdr:y>
    </cdr:to>
    <cdr:cxnSp macro="">
      <cdr:nvCxnSpPr>
        <cdr:cNvPr id="21" name="Прямая соединительная линия 20"/>
        <cdr:cNvCxnSpPr/>
      </cdr:nvCxnSpPr>
      <cdr:spPr>
        <a:xfrm xmlns:a="http://schemas.openxmlformats.org/drawingml/2006/main" flipH="1">
          <a:off x="8722275" y="372553"/>
          <a:ext cx="9098" cy="30209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7109375" customWidth="1"/>
    <col min="3" max="6" width="7.7109375" customWidth="1"/>
    <col min="7" max="7" width="8.85546875" customWidth="1"/>
    <col min="8" max="8" width="7.85546875" customWidth="1"/>
  </cols>
  <sheetData>
    <row r="1" spans="1:12" ht="409.5" customHeight="1" thickBot="1" x14ac:dyDescent="0.3"/>
    <row r="2" spans="1:12" ht="15" customHeight="1" x14ac:dyDescent="0.25">
      <c r="A2" s="401" t="s">
        <v>57</v>
      </c>
      <c r="B2" s="403" t="s">
        <v>105</v>
      </c>
      <c r="C2" s="405">
        <v>2022</v>
      </c>
      <c r="D2" s="406"/>
      <c r="E2" s="406"/>
      <c r="F2" s="407"/>
      <c r="G2" s="399" t="s">
        <v>94</v>
      </c>
    </row>
    <row r="3" spans="1:12" ht="45" customHeight="1" thickBot="1" x14ac:dyDescent="0.3">
      <c r="A3" s="402"/>
      <c r="B3" s="404"/>
      <c r="C3" s="210" t="s">
        <v>95</v>
      </c>
      <c r="D3" s="29" t="s">
        <v>96</v>
      </c>
      <c r="E3" s="242" t="s">
        <v>97</v>
      </c>
      <c r="F3" s="211" t="s">
        <v>108</v>
      </c>
      <c r="G3" s="400"/>
    </row>
    <row r="4" spans="1:12" ht="15" customHeight="1" thickBot="1" x14ac:dyDescent="0.3">
      <c r="A4" s="98"/>
      <c r="B4" s="118" t="s">
        <v>111</v>
      </c>
      <c r="C4" s="200">
        <f>C5+C14+C25+C43+C60+C73+C104</f>
        <v>853</v>
      </c>
      <c r="D4" s="236">
        <f>AVERAGE(D6:D13,D15:D24,D26:D42,D44:D59,D61:D72,D74:D103,D105:D113)</f>
        <v>3.9072450234950229</v>
      </c>
      <c r="E4" s="236">
        <v>4</v>
      </c>
      <c r="F4" s="201"/>
      <c r="G4" s="240"/>
      <c r="I4" s="468"/>
      <c r="J4" s="469"/>
    </row>
    <row r="5" spans="1:12" ht="15" customHeight="1" thickBot="1" x14ac:dyDescent="0.3">
      <c r="A5" s="99"/>
      <c r="B5" s="100" t="s">
        <v>112</v>
      </c>
      <c r="C5" s="202">
        <f>SUM(C6:C13)</f>
        <v>84</v>
      </c>
      <c r="D5" s="225">
        <f>AVERAGE(D6:D13)</f>
        <v>4.0839285714285722</v>
      </c>
      <c r="E5" s="225">
        <v>4</v>
      </c>
      <c r="F5" s="203"/>
      <c r="G5" s="103"/>
      <c r="I5" s="96"/>
      <c r="J5" s="24" t="s">
        <v>99</v>
      </c>
    </row>
    <row r="6" spans="1:12" ht="15" customHeight="1" x14ac:dyDescent="0.25">
      <c r="A6" s="125">
        <v>1</v>
      </c>
      <c r="B6" s="443" t="s">
        <v>71</v>
      </c>
      <c r="C6" s="474">
        <v>11</v>
      </c>
      <c r="D6" s="222">
        <v>4</v>
      </c>
      <c r="E6" s="227">
        <v>4</v>
      </c>
      <c r="F6" s="223">
        <v>43</v>
      </c>
      <c r="G6" s="104">
        <f>F6</f>
        <v>43</v>
      </c>
      <c r="I6" s="40"/>
      <c r="J6" s="24" t="s">
        <v>100</v>
      </c>
    </row>
    <row r="7" spans="1:12" x14ac:dyDescent="0.25">
      <c r="A7" s="34">
        <v>2</v>
      </c>
      <c r="B7" s="437" t="s">
        <v>72</v>
      </c>
      <c r="C7" s="434">
        <v>21</v>
      </c>
      <c r="D7" s="231">
        <v>3.9047619047619047</v>
      </c>
      <c r="E7" s="224">
        <v>4</v>
      </c>
      <c r="F7" s="223">
        <v>57</v>
      </c>
      <c r="G7" s="106">
        <f t="shared" ref="G7:G61" si="0">F7</f>
        <v>57</v>
      </c>
      <c r="I7" s="41"/>
      <c r="J7" s="24" t="s">
        <v>101</v>
      </c>
      <c r="L7" s="31"/>
    </row>
    <row r="8" spans="1:12" x14ac:dyDescent="0.25">
      <c r="A8" s="32">
        <v>3</v>
      </c>
      <c r="B8" s="437" t="s">
        <v>69</v>
      </c>
      <c r="C8" s="434">
        <v>30</v>
      </c>
      <c r="D8" s="222">
        <v>4.5999999999999996</v>
      </c>
      <c r="E8" s="224">
        <v>4</v>
      </c>
      <c r="F8" s="223">
        <v>7</v>
      </c>
      <c r="G8" s="105">
        <f t="shared" si="0"/>
        <v>7</v>
      </c>
      <c r="I8" s="25"/>
      <c r="J8" s="24" t="s">
        <v>102</v>
      </c>
      <c r="L8" s="31"/>
    </row>
    <row r="9" spans="1:12" x14ac:dyDescent="0.25">
      <c r="A9" s="32">
        <v>4</v>
      </c>
      <c r="B9" s="437" t="s">
        <v>70</v>
      </c>
      <c r="C9" s="434">
        <v>7</v>
      </c>
      <c r="D9" s="231">
        <v>4</v>
      </c>
      <c r="E9" s="224">
        <v>4</v>
      </c>
      <c r="F9" s="223">
        <v>44</v>
      </c>
      <c r="G9" s="105">
        <f t="shared" si="0"/>
        <v>44</v>
      </c>
      <c r="J9" s="31"/>
      <c r="L9" s="31"/>
    </row>
    <row r="10" spans="1:12" x14ac:dyDescent="0.25">
      <c r="A10" s="32">
        <v>5</v>
      </c>
      <c r="B10" s="437" t="s">
        <v>126</v>
      </c>
      <c r="C10" s="434">
        <v>2</v>
      </c>
      <c r="D10" s="222">
        <v>4.5</v>
      </c>
      <c r="E10" s="224">
        <v>4</v>
      </c>
      <c r="F10" s="223">
        <v>9</v>
      </c>
      <c r="G10" s="105">
        <f t="shared" si="0"/>
        <v>9</v>
      </c>
      <c r="J10" s="31"/>
      <c r="L10" s="31"/>
    </row>
    <row r="11" spans="1:12" x14ac:dyDescent="0.25">
      <c r="A11" s="32">
        <v>6</v>
      </c>
      <c r="B11" s="441" t="s">
        <v>127</v>
      </c>
      <c r="C11" s="434">
        <v>6</v>
      </c>
      <c r="D11" s="222">
        <v>4</v>
      </c>
      <c r="E11" s="230">
        <v>4</v>
      </c>
      <c r="F11" s="223">
        <v>45</v>
      </c>
      <c r="G11" s="106">
        <f t="shared" si="0"/>
        <v>45</v>
      </c>
      <c r="J11" s="31"/>
      <c r="L11" s="31"/>
    </row>
    <row r="12" spans="1:12" x14ac:dyDescent="0.25">
      <c r="A12" s="112">
        <v>7</v>
      </c>
      <c r="B12" s="437" t="s">
        <v>73</v>
      </c>
      <c r="C12" s="434">
        <v>6</v>
      </c>
      <c r="D12" s="222">
        <v>3.6666666666666665</v>
      </c>
      <c r="E12" s="224">
        <v>4</v>
      </c>
      <c r="F12" s="223">
        <v>69</v>
      </c>
      <c r="G12" s="105">
        <f t="shared" si="0"/>
        <v>69</v>
      </c>
      <c r="J12" s="31"/>
      <c r="L12" s="31"/>
    </row>
    <row r="13" spans="1:12" ht="15.75" thickBot="1" x14ac:dyDescent="0.3">
      <c r="A13" s="112">
        <v>8</v>
      </c>
      <c r="B13" s="437" t="s">
        <v>118</v>
      </c>
      <c r="C13" s="434">
        <v>1</v>
      </c>
      <c r="D13" s="231">
        <v>4</v>
      </c>
      <c r="E13" s="224">
        <v>4</v>
      </c>
      <c r="F13" s="223">
        <v>46</v>
      </c>
      <c r="G13" s="110">
        <f t="shared" si="0"/>
        <v>46</v>
      </c>
      <c r="J13" s="31"/>
      <c r="L13" s="31"/>
    </row>
    <row r="14" spans="1:12" ht="15.75" thickBot="1" x14ac:dyDescent="0.3">
      <c r="A14" s="99"/>
      <c r="B14" s="101" t="s">
        <v>113</v>
      </c>
      <c r="C14" s="204">
        <f>SUM(C15:C24)</f>
        <v>47</v>
      </c>
      <c r="D14" s="113">
        <f>AVERAGE(D15:D24)</f>
        <v>4.0338888888888889</v>
      </c>
      <c r="E14" s="113">
        <v>4</v>
      </c>
      <c r="F14" s="205"/>
      <c r="G14" s="109"/>
      <c r="J14" s="31"/>
      <c r="L14" s="31"/>
    </row>
    <row r="15" spans="1:12" x14ac:dyDescent="0.25">
      <c r="A15" s="32">
        <v>1</v>
      </c>
      <c r="B15" s="214" t="s">
        <v>50</v>
      </c>
      <c r="C15" s="264">
        <v>11</v>
      </c>
      <c r="D15" s="224">
        <v>4</v>
      </c>
      <c r="E15" s="224">
        <v>4</v>
      </c>
      <c r="F15" s="265">
        <v>47</v>
      </c>
      <c r="G15" s="105">
        <f t="shared" si="0"/>
        <v>47</v>
      </c>
      <c r="I15" s="31"/>
      <c r="J15" s="31"/>
      <c r="L15" s="31"/>
    </row>
    <row r="16" spans="1:12" x14ac:dyDescent="0.25">
      <c r="A16" s="32">
        <v>2</v>
      </c>
      <c r="B16" s="197" t="s">
        <v>49</v>
      </c>
      <c r="C16" s="291">
        <v>2</v>
      </c>
      <c r="D16" s="292">
        <v>5</v>
      </c>
      <c r="E16" s="292">
        <v>4</v>
      </c>
      <c r="F16" s="293">
        <v>1</v>
      </c>
      <c r="G16" s="110">
        <f t="shared" si="0"/>
        <v>1</v>
      </c>
      <c r="I16" s="31"/>
      <c r="J16" s="31"/>
      <c r="L16" s="31"/>
    </row>
    <row r="17" spans="1:12" x14ac:dyDescent="0.25">
      <c r="A17" s="32">
        <v>3</v>
      </c>
      <c r="B17" s="214" t="s">
        <v>51</v>
      </c>
      <c r="C17" s="264">
        <v>2</v>
      </c>
      <c r="D17" s="224">
        <v>3.5</v>
      </c>
      <c r="E17" s="224">
        <v>4</v>
      </c>
      <c r="F17" s="265">
        <v>78</v>
      </c>
      <c r="G17" s="105">
        <f t="shared" si="0"/>
        <v>78</v>
      </c>
      <c r="I17" s="31"/>
      <c r="J17" s="31"/>
      <c r="L17" s="31"/>
    </row>
    <row r="18" spans="1:12" x14ac:dyDescent="0.25">
      <c r="A18" s="32">
        <v>4</v>
      </c>
      <c r="B18" s="215" t="s">
        <v>52</v>
      </c>
      <c r="C18" s="268">
        <v>3</v>
      </c>
      <c r="D18" s="227">
        <v>5</v>
      </c>
      <c r="E18" s="227">
        <v>4</v>
      </c>
      <c r="F18" s="269">
        <v>2</v>
      </c>
      <c r="G18" s="105">
        <f t="shared" si="0"/>
        <v>2</v>
      </c>
      <c r="I18" s="31"/>
      <c r="J18" s="31"/>
      <c r="L18" s="31"/>
    </row>
    <row r="19" spans="1:12" x14ac:dyDescent="0.25">
      <c r="A19" s="32">
        <v>5</v>
      </c>
      <c r="B19" s="216" t="s">
        <v>53</v>
      </c>
      <c r="C19" s="266">
        <v>9</v>
      </c>
      <c r="D19" s="226">
        <v>3.8888888888888888</v>
      </c>
      <c r="E19" s="226">
        <v>4</v>
      </c>
      <c r="F19" s="267">
        <v>58</v>
      </c>
      <c r="G19" s="105">
        <f t="shared" si="0"/>
        <v>58</v>
      </c>
      <c r="I19" s="31"/>
      <c r="J19" s="31"/>
      <c r="L19" s="31"/>
    </row>
    <row r="20" spans="1:12" x14ac:dyDescent="0.25">
      <c r="A20" s="32">
        <v>6</v>
      </c>
      <c r="B20" s="217" t="s">
        <v>55</v>
      </c>
      <c r="C20" s="270">
        <v>4</v>
      </c>
      <c r="D20" s="228">
        <v>4</v>
      </c>
      <c r="E20" s="228">
        <v>4</v>
      </c>
      <c r="F20" s="271">
        <v>48</v>
      </c>
      <c r="G20" s="105">
        <f t="shared" si="0"/>
        <v>48</v>
      </c>
      <c r="I20" s="31"/>
      <c r="J20" s="31"/>
      <c r="L20" s="31"/>
    </row>
    <row r="21" spans="1:12" x14ac:dyDescent="0.25">
      <c r="A21" s="32">
        <v>7</v>
      </c>
      <c r="B21" s="216" t="s">
        <v>47</v>
      </c>
      <c r="C21" s="266">
        <v>2</v>
      </c>
      <c r="D21" s="226">
        <v>3.5</v>
      </c>
      <c r="E21" s="226">
        <v>4</v>
      </c>
      <c r="F21" s="267">
        <v>79</v>
      </c>
      <c r="G21" s="105">
        <f t="shared" si="0"/>
        <v>79</v>
      </c>
      <c r="I21" s="31"/>
      <c r="J21" s="31"/>
      <c r="L21" s="31"/>
    </row>
    <row r="22" spans="1:12" x14ac:dyDescent="0.25">
      <c r="A22" s="32">
        <v>8</v>
      </c>
      <c r="B22" s="216" t="s">
        <v>48</v>
      </c>
      <c r="C22" s="266">
        <v>5</v>
      </c>
      <c r="D22" s="226">
        <v>3.8</v>
      </c>
      <c r="E22" s="226">
        <v>4</v>
      </c>
      <c r="F22" s="267">
        <v>61</v>
      </c>
      <c r="G22" s="105">
        <f t="shared" si="0"/>
        <v>61</v>
      </c>
      <c r="I22" s="31"/>
      <c r="J22" s="31"/>
      <c r="L22" s="31"/>
    </row>
    <row r="23" spans="1:12" x14ac:dyDescent="0.25">
      <c r="A23" s="32">
        <v>9</v>
      </c>
      <c r="B23" s="217" t="s">
        <v>63</v>
      </c>
      <c r="C23" s="270">
        <v>5</v>
      </c>
      <c r="D23" s="228">
        <v>3.4</v>
      </c>
      <c r="E23" s="228">
        <v>4</v>
      </c>
      <c r="F23" s="271">
        <v>85</v>
      </c>
      <c r="G23" s="105">
        <f t="shared" si="0"/>
        <v>85</v>
      </c>
      <c r="I23" s="31"/>
      <c r="J23" s="31"/>
      <c r="L23" s="31"/>
    </row>
    <row r="24" spans="1:12" ht="15.75" thickBot="1" x14ac:dyDescent="0.3">
      <c r="A24" s="32">
        <v>10</v>
      </c>
      <c r="B24" s="216" t="s">
        <v>45</v>
      </c>
      <c r="C24" s="266">
        <v>4</v>
      </c>
      <c r="D24" s="226">
        <v>4.25</v>
      </c>
      <c r="E24" s="226">
        <v>4</v>
      </c>
      <c r="F24" s="267">
        <v>29</v>
      </c>
      <c r="G24" s="105">
        <f t="shared" si="0"/>
        <v>29</v>
      </c>
      <c r="I24" s="31"/>
      <c r="J24" s="31"/>
      <c r="L24" s="31"/>
    </row>
    <row r="25" spans="1:12" ht="15.75" thickBot="1" x14ac:dyDescent="0.3">
      <c r="A25" s="99"/>
      <c r="B25" s="114" t="s">
        <v>114</v>
      </c>
      <c r="C25" s="206">
        <f>SUM(C26:C42)</f>
        <v>88</v>
      </c>
      <c r="D25" s="115">
        <f>AVERAGE(D26:D42)</f>
        <v>3.704738562091503</v>
      </c>
      <c r="E25" s="115">
        <v>4</v>
      </c>
      <c r="F25" s="207"/>
      <c r="G25" s="109"/>
      <c r="I25" s="31"/>
      <c r="J25" s="31"/>
      <c r="L25" s="31"/>
    </row>
    <row r="26" spans="1:12" x14ac:dyDescent="0.25">
      <c r="A26" s="128">
        <v>1</v>
      </c>
      <c r="B26" s="75" t="s">
        <v>74</v>
      </c>
      <c r="C26" s="288">
        <v>10</v>
      </c>
      <c r="D26" s="289">
        <v>4.4000000000000004</v>
      </c>
      <c r="E26" s="289">
        <v>4</v>
      </c>
      <c r="F26" s="290">
        <v>15</v>
      </c>
      <c r="G26" s="104">
        <f t="shared" si="0"/>
        <v>15</v>
      </c>
      <c r="I26" s="31"/>
      <c r="J26" s="31"/>
      <c r="L26" s="31"/>
    </row>
    <row r="27" spans="1:12" x14ac:dyDescent="0.25">
      <c r="A27" s="34">
        <v>2</v>
      </c>
      <c r="B27" s="127" t="s">
        <v>120</v>
      </c>
      <c r="C27" s="294">
        <v>4</v>
      </c>
      <c r="D27" s="295">
        <v>3.5</v>
      </c>
      <c r="E27" s="295">
        <v>4</v>
      </c>
      <c r="F27" s="296">
        <v>80</v>
      </c>
      <c r="G27" s="106">
        <f t="shared" si="0"/>
        <v>80</v>
      </c>
      <c r="I27" s="31"/>
      <c r="J27" s="31"/>
      <c r="L27" s="31"/>
    </row>
    <row r="28" spans="1:12" x14ac:dyDescent="0.25">
      <c r="A28" s="32">
        <v>3</v>
      </c>
      <c r="B28" s="214" t="s">
        <v>68</v>
      </c>
      <c r="C28" s="264">
        <v>6</v>
      </c>
      <c r="D28" s="224">
        <v>4.666666666666667</v>
      </c>
      <c r="E28" s="224">
        <v>4</v>
      </c>
      <c r="F28" s="265">
        <v>5</v>
      </c>
      <c r="G28" s="105">
        <f t="shared" si="0"/>
        <v>5</v>
      </c>
      <c r="I28" s="31"/>
      <c r="J28" s="31"/>
      <c r="L28" s="31"/>
    </row>
    <row r="29" spans="1:12" x14ac:dyDescent="0.25">
      <c r="A29" s="32">
        <v>4</v>
      </c>
      <c r="B29" s="214" t="s">
        <v>67</v>
      </c>
      <c r="C29" s="264">
        <v>3</v>
      </c>
      <c r="D29" s="224">
        <v>4.666666666666667</v>
      </c>
      <c r="E29" s="224">
        <v>4</v>
      </c>
      <c r="F29" s="265">
        <v>6</v>
      </c>
      <c r="G29" s="105">
        <f t="shared" si="0"/>
        <v>6</v>
      </c>
      <c r="I29" s="31"/>
      <c r="J29" s="31"/>
      <c r="L29" s="31"/>
    </row>
    <row r="30" spans="1:12" x14ac:dyDescent="0.25">
      <c r="A30" s="32">
        <v>5</v>
      </c>
      <c r="B30" s="214" t="s">
        <v>66</v>
      </c>
      <c r="C30" s="264">
        <v>4</v>
      </c>
      <c r="D30" s="224">
        <v>4.25</v>
      </c>
      <c r="E30" s="224">
        <v>4</v>
      </c>
      <c r="F30" s="265">
        <v>30</v>
      </c>
      <c r="G30" s="105">
        <f t="shared" si="0"/>
        <v>30</v>
      </c>
      <c r="I30" s="31"/>
      <c r="J30" s="31"/>
      <c r="L30" s="31"/>
    </row>
    <row r="31" spans="1:12" x14ac:dyDescent="0.25">
      <c r="A31" s="32">
        <v>6</v>
      </c>
      <c r="B31" s="214" t="s">
        <v>41</v>
      </c>
      <c r="C31" s="264">
        <v>6</v>
      </c>
      <c r="D31" s="224">
        <v>2.8333333333333335</v>
      </c>
      <c r="E31" s="224">
        <v>4</v>
      </c>
      <c r="F31" s="265">
        <v>101</v>
      </c>
      <c r="G31" s="105">
        <f t="shared" si="0"/>
        <v>101</v>
      </c>
      <c r="I31" s="31"/>
      <c r="J31" s="31"/>
      <c r="L31" s="31"/>
    </row>
    <row r="32" spans="1:12" x14ac:dyDescent="0.25">
      <c r="A32" s="32">
        <v>7</v>
      </c>
      <c r="B32" s="214" t="s">
        <v>39</v>
      </c>
      <c r="C32" s="264">
        <v>1</v>
      </c>
      <c r="D32" s="224">
        <v>3</v>
      </c>
      <c r="E32" s="224">
        <v>4</v>
      </c>
      <c r="F32" s="265">
        <v>95</v>
      </c>
      <c r="G32" s="105">
        <f t="shared" si="0"/>
        <v>95</v>
      </c>
      <c r="I32" s="31"/>
      <c r="J32" s="31"/>
      <c r="L32" s="31"/>
    </row>
    <row r="33" spans="1:12" x14ac:dyDescent="0.25">
      <c r="A33" s="32">
        <v>8</v>
      </c>
      <c r="B33" s="214" t="s">
        <v>109</v>
      </c>
      <c r="C33" s="264">
        <v>8</v>
      </c>
      <c r="D33" s="224">
        <v>3.375</v>
      </c>
      <c r="E33" s="224">
        <v>4</v>
      </c>
      <c r="F33" s="265">
        <v>87</v>
      </c>
      <c r="G33" s="105">
        <f t="shared" si="0"/>
        <v>87</v>
      </c>
      <c r="I33" s="31"/>
      <c r="J33" s="31"/>
      <c r="L33" s="31"/>
    </row>
    <row r="34" spans="1:12" ht="15" customHeight="1" x14ac:dyDescent="0.25">
      <c r="A34" s="32">
        <v>9</v>
      </c>
      <c r="B34" s="214" t="s">
        <v>40</v>
      </c>
      <c r="C34" s="264">
        <v>5</v>
      </c>
      <c r="D34" s="224">
        <v>3.8</v>
      </c>
      <c r="E34" s="224">
        <v>4</v>
      </c>
      <c r="F34" s="265">
        <v>62</v>
      </c>
      <c r="G34" s="105">
        <f t="shared" si="0"/>
        <v>62</v>
      </c>
      <c r="I34" s="31"/>
      <c r="J34" s="31"/>
      <c r="L34" s="31"/>
    </row>
    <row r="35" spans="1:12" x14ac:dyDescent="0.25">
      <c r="A35" s="32">
        <v>10</v>
      </c>
      <c r="B35" s="214" t="s">
        <v>38</v>
      </c>
      <c r="C35" s="264">
        <v>4</v>
      </c>
      <c r="D35" s="224">
        <v>3</v>
      </c>
      <c r="E35" s="224">
        <v>4</v>
      </c>
      <c r="F35" s="265">
        <v>96</v>
      </c>
      <c r="G35" s="105">
        <f t="shared" si="0"/>
        <v>96</v>
      </c>
      <c r="I35" s="31"/>
      <c r="J35" s="31"/>
      <c r="L35" s="31"/>
    </row>
    <row r="36" spans="1:12" x14ac:dyDescent="0.25">
      <c r="A36" s="32">
        <v>11</v>
      </c>
      <c r="B36" s="214" t="s">
        <v>43</v>
      </c>
      <c r="C36" s="264">
        <v>4</v>
      </c>
      <c r="D36" s="224">
        <v>3.5</v>
      </c>
      <c r="E36" s="224">
        <v>4</v>
      </c>
      <c r="F36" s="265">
        <v>81</v>
      </c>
      <c r="G36" s="105">
        <f t="shared" si="0"/>
        <v>81</v>
      </c>
      <c r="I36" s="31"/>
      <c r="J36" s="31"/>
      <c r="L36" s="31"/>
    </row>
    <row r="37" spans="1:12" x14ac:dyDescent="0.25">
      <c r="A37" s="32">
        <v>12</v>
      </c>
      <c r="B37" s="214" t="s">
        <v>44</v>
      </c>
      <c r="C37" s="264">
        <v>2</v>
      </c>
      <c r="D37" s="224">
        <v>4.5</v>
      </c>
      <c r="E37" s="224">
        <v>4</v>
      </c>
      <c r="F37" s="265">
        <v>10</v>
      </c>
      <c r="G37" s="105">
        <f t="shared" si="0"/>
        <v>10</v>
      </c>
      <c r="I37" s="31"/>
      <c r="J37" s="31"/>
      <c r="L37" s="31"/>
    </row>
    <row r="38" spans="1:12" x14ac:dyDescent="0.25">
      <c r="A38" s="32">
        <v>13</v>
      </c>
      <c r="B38" s="214" t="s">
        <v>64</v>
      </c>
      <c r="C38" s="264">
        <v>3</v>
      </c>
      <c r="D38" s="224">
        <v>3</v>
      </c>
      <c r="E38" s="224">
        <v>4</v>
      </c>
      <c r="F38" s="265">
        <v>97</v>
      </c>
      <c r="G38" s="105">
        <f t="shared" si="0"/>
        <v>97</v>
      </c>
      <c r="I38" s="31"/>
      <c r="J38" s="31"/>
      <c r="L38" s="31"/>
    </row>
    <row r="39" spans="1:12" x14ac:dyDescent="0.25">
      <c r="A39" s="32">
        <v>14</v>
      </c>
      <c r="B39" s="214" t="s">
        <v>65</v>
      </c>
      <c r="C39" s="264">
        <v>6</v>
      </c>
      <c r="D39" s="224">
        <v>3.3333333333333335</v>
      </c>
      <c r="E39" s="224">
        <v>4</v>
      </c>
      <c r="F39" s="265">
        <v>88</v>
      </c>
      <c r="G39" s="105">
        <f t="shared" si="0"/>
        <v>88</v>
      </c>
      <c r="I39" s="31"/>
      <c r="J39" s="31"/>
      <c r="L39" s="31"/>
    </row>
    <row r="40" spans="1:12" x14ac:dyDescent="0.25">
      <c r="A40" s="32">
        <v>15</v>
      </c>
      <c r="B40" s="214" t="s">
        <v>37</v>
      </c>
      <c r="C40" s="264">
        <v>3</v>
      </c>
      <c r="D40" s="224">
        <v>3.6666666666666665</v>
      </c>
      <c r="E40" s="224">
        <v>4</v>
      </c>
      <c r="F40" s="265">
        <v>70</v>
      </c>
      <c r="G40" s="105">
        <f t="shared" si="0"/>
        <v>70</v>
      </c>
      <c r="I40" s="31"/>
      <c r="J40" s="31"/>
      <c r="L40" s="31"/>
    </row>
    <row r="41" spans="1:12" x14ac:dyDescent="0.25">
      <c r="A41" s="32">
        <v>16</v>
      </c>
      <c r="B41" s="214" t="s">
        <v>35</v>
      </c>
      <c r="C41" s="264">
        <v>9</v>
      </c>
      <c r="D41" s="224">
        <v>3.8888888888888888</v>
      </c>
      <c r="E41" s="224">
        <v>4</v>
      </c>
      <c r="F41" s="265">
        <v>59</v>
      </c>
      <c r="G41" s="105">
        <f t="shared" si="0"/>
        <v>59</v>
      </c>
      <c r="I41" s="31"/>
      <c r="J41" s="31"/>
      <c r="L41" s="31"/>
    </row>
    <row r="42" spans="1:12" ht="15.75" thickBot="1" x14ac:dyDescent="0.3">
      <c r="A42" s="32">
        <v>17</v>
      </c>
      <c r="B42" s="214" t="s">
        <v>42</v>
      </c>
      <c r="C42" s="264">
        <v>10</v>
      </c>
      <c r="D42" s="224">
        <v>3.6</v>
      </c>
      <c r="E42" s="224">
        <v>4</v>
      </c>
      <c r="F42" s="265">
        <v>74</v>
      </c>
      <c r="G42" s="110">
        <f t="shared" si="0"/>
        <v>74</v>
      </c>
      <c r="I42" s="31"/>
      <c r="J42" s="31"/>
      <c r="L42" s="31"/>
    </row>
    <row r="43" spans="1:12" ht="15.75" thickBot="1" x14ac:dyDescent="0.3">
      <c r="A43" s="99"/>
      <c r="B43" s="101" t="s">
        <v>115</v>
      </c>
      <c r="C43" s="204">
        <f>SUM(C44:C59)</f>
        <v>136</v>
      </c>
      <c r="D43" s="113">
        <f>AVERAGE(D44:D59)</f>
        <v>3.8500473484848481</v>
      </c>
      <c r="E43" s="113">
        <v>4</v>
      </c>
      <c r="F43" s="205"/>
      <c r="G43" s="109"/>
      <c r="I43" s="31"/>
      <c r="J43" s="31"/>
      <c r="L43" s="31"/>
    </row>
    <row r="44" spans="1:12" ht="15" customHeight="1" x14ac:dyDescent="0.25">
      <c r="A44" s="116">
        <v>1</v>
      </c>
      <c r="B44" s="75" t="s">
        <v>128</v>
      </c>
      <c r="C44" s="288">
        <v>16</v>
      </c>
      <c r="D44" s="289">
        <v>4.375</v>
      </c>
      <c r="E44" s="289">
        <v>4</v>
      </c>
      <c r="F44" s="290">
        <v>17</v>
      </c>
      <c r="G44" s="104">
        <f t="shared" si="0"/>
        <v>17</v>
      </c>
      <c r="I44" s="31"/>
      <c r="J44" s="31"/>
      <c r="L44" s="31"/>
    </row>
    <row r="45" spans="1:12" ht="15" customHeight="1" x14ac:dyDescent="0.25">
      <c r="A45" s="129">
        <v>2</v>
      </c>
      <c r="B45" s="276" t="s">
        <v>125</v>
      </c>
      <c r="C45" s="264">
        <v>1</v>
      </c>
      <c r="D45" s="224">
        <v>5</v>
      </c>
      <c r="E45" s="224">
        <v>4</v>
      </c>
      <c r="F45" s="265">
        <v>3</v>
      </c>
      <c r="G45" s="105">
        <f t="shared" si="0"/>
        <v>3</v>
      </c>
      <c r="I45" s="31"/>
      <c r="J45" s="31"/>
      <c r="L45" s="31"/>
    </row>
    <row r="46" spans="1:12" ht="15" customHeight="1" x14ac:dyDescent="0.25">
      <c r="A46" s="117">
        <v>3</v>
      </c>
      <c r="B46" s="214" t="s">
        <v>77</v>
      </c>
      <c r="C46" s="264">
        <v>8</v>
      </c>
      <c r="D46" s="224">
        <v>4.375</v>
      </c>
      <c r="E46" s="224">
        <v>4</v>
      </c>
      <c r="F46" s="265">
        <v>18</v>
      </c>
      <c r="G46" s="105">
        <f t="shared" si="0"/>
        <v>18</v>
      </c>
      <c r="I46" s="31"/>
      <c r="J46" s="31"/>
      <c r="L46" s="31"/>
    </row>
    <row r="47" spans="1:12" ht="15" customHeight="1" x14ac:dyDescent="0.25">
      <c r="A47" s="117">
        <v>4</v>
      </c>
      <c r="B47" s="214" t="s">
        <v>86</v>
      </c>
      <c r="C47" s="264">
        <v>36</v>
      </c>
      <c r="D47" s="224">
        <v>4.25</v>
      </c>
      <c r="E47" s="224">
        <v>4</v>
      </c>
      <c r="F47" s="265">
        <v>31</v>
      </c>
      <c r="G47" s="105">
        <f t="shared" si="0"/>
        <v>31</v>
      </c>
      <c r="I47" s="31"/>
      <c r="J47" s="31"/>
      <c r="L47" s="31"/>
    </row>
    <row r="48" spans="1:12" ht="15" customHeight="1" x14ac:dyDescent="0.25">
      <c r="A48" s="117">
        <v>5</v>
      </c>
      <c r="B48" s="214" t="s">
        <v>32</v>
      </c>
      <c r="C48" s="264">
        <v>4</v>
      </c>
      <c r="D48" s="224">
        <v>3.5</v>
      </c>
      <c r="E48" s="224">
        <v>4</v>
      </c>
      <c r="F48" s="265">
        <v>82</v>
      </c>
      <c r="G48" s="105">
        <f t="shared" si="0"/>
        <v>82</v>
      </c>
      <c r="I48" s="31"/>
      <c r="J48" s="31"/>
      <c r="L48" s="31"/>
    </row>
    <row r="49" spans="1:12" ht="15" customHeight="1" x14ac:dyDescent="0.25">
      <c r="A49" s="117">
        <v>6</v>
      </c>
      <c r="B49" s="214" t="s">
        <v>31</v>
      </c>
      <c r="C49" s="264">
        <v>6</v>
      </c>
      <c r="D49" s="224">
        <v>4.333333333333333</v>
      </c>
      <c r="E49" s="224">
        <v>4</v>
      </c>
      <c r="F49" s="265">
        <v>22</v>
      </c>
      <c r="G49" s="105">
        <f t="shared" si="0"/>
        <v>22</v>
      </c>
      <c r="I49" s="31"/>
      <c r="J49" s="31"/>
      <c r="L49" s="31"/>
    </row>
    <row r="50" spans="1:12" ht="15" customHeight="1" x14ac:dyDescent="0.25">
      <c r="A50" s="117">
        <v>7</v>
      </c>
      <c r="B50" s="219" t="s">
        <v>34</v>
      </c>
      <c r="C50" s="274">
        <v>9</v>
      </c>
      <c r="D50" s="230">
        <v>4</v>
      </c>
      <c r="E50" s="230">
        <v>4</v>
      </c>
      <c r="F50" s="275">
        <v>49</v>
      </c>
      <c r="G50" s="105">
        <f t="shared" si="0"/>
        <v>49</v>
      </c>
      <c r="I50" s="31"/>
      <c r="J50" s="31"/>
      <c r="L50" s="31"/>
    </row>
    <row r="51" spans="1:12" ht="15" customHeight="1" x14ac:dyDescent="0.25">
      <c r="A51" s="117">
        <v>8</v>
      </c>
      <c r="B51" s="214" t="s">
        <v>75</v>
      </c>
      <c r="C51" s="264">
        <v>15</v>
      </c>
      <c r="D51" s="224">
        <v>3.7333333333333334</v>
      </c>
      <c r="E51" s="224">
        <v>4</v>
      </c>
      <c r="F51" s="265">
        <v>65</v>
      </c>
      <c r="G51" s="105">
        <f t="shared" si="0"/>
        <v>65</v>
      </c>
      <c r="I51" s="31"/>
      <c r="J51" s="31"/>
      <c r="L51" s="31"/>
    </row>
    <row r="52" spans="1:12" ht="15" customHeight="1" x14ac:dyDescent="0.25">
      <c r="A52" s="117">
        <v>9</v>
      </c>
      <c r="B52" s="214" t="s">
        <v>62</v>
      </c>
      <c r="C52" s="264">
        <v>4</v>
      </c>
      <c r="D52" s="224">
        <v>4</v>
      </c>
      <c r="E52" s="224">
        <v>4</v>
      </c>
      <c r="F52" s="265">
        <v>50</v>
      </c>
      <c r="G52" s="105">
        <f t="shared" si="0"/>
        <v>50</v>
      </c>
      <c r="I52" s="31"/>
      <c r="J52" s="31"/>
      <c r="L52" s="31"/>
    </row>
    <row r="53" spans="1:12" ht="15" customHeight="1" x14ac:dyDescent="0.25">
      <c r="A53" s="117">
        <v>10</v>
      </c>
      <c r="B53" s="214" t="s">
        <v>61</v>
      </c>
      <c r="C53" s="264">
        <v>1</v>
      </c>
      <c r="D53" s="224">
        <v>3</v>
      </c>
      <c r="E53" s="224">
        <v>4</v>
      </c>
      <c r="F53" s="265">
        <v>98</v>
      </c>
      <c r="G53" s="105">
        <f t="shared" si="0"/>
        <v>98</v>
      </c>
      <c r="I53" s="31"/>
      <c r="J53" s="31"/>
      <c r="L53" s="31"/>
    </row>
    <row r="54" spans="1:12" ht="15" customHeight="1" x14ac:dyDescent="0.25">
      <c r="A54" s="117">
        <v>11</v>
      </c>
      <c r="B54" s="216" t="s">
        <v>28</v>
      </c>
      <c r="C54" s="266">
        <v>1</v>
      </c>
      <c r="D54" s="226">
        <v>2</v>
      </c>
      <c r="E54" s="226">
        <v>4</v>
      </c>
      <c r="F54" s="267">
        <v>102</v>
      </c>
      <c r="G54" s="105">
        <f t="shared" si="0"/>
        <v>102</v>
      </c>
      <c r="I54" s="31"/>
      <c r="J54" s="31"/>
      <c r="L54" s="31"/>
    </row>
    <row r="55" spans="1:12" ht="15" customHeight="1" x14ac:dyDescent="0.25">
      <c r="A55" s="117">
        <v>12</v>
      </c>
      <c r="B55" s="217" t="s">
        <v>129</v>
      </c>
      <c r="C55" s="270">
        <v>7</v>
      </c>
      <c r="D55" s="228">
        <v>4.2857142857142856</v>
      </c>
      <c r="E55" s="228">
        <v>4</v>
      </c>
      <c r="F55" s="271">
        <v>27</v>
      </c>
      <c r="G55" s="105">
        <f t="shared" si="0"/>
        <v>27</v>
      </c>
      <c r="I55" s="31"/>
      <c r="J55" s="31"/>
      <c r="L55" s="31"/>
    </row>
    <row r="56" spans="1:12" ht="15" customHeight="1" x14ac:dyDescent="0.25">
      <c r="A56" s="117">
        <v>13</v>
      </c>
      <c r="B56" s="220" t="s">
        <v>29</v>
      </c>
      <c r="C56" s="277">
        <v>7</v>
      </c>
      <c r="D56" s="233">
        <v>3.7142857142857144</v>
      </c>
      <c r="E56" s="233">
        <v>4</v>
      </c>
      <c r="F56" s="278">
        <v>68</v>
      </c>
      <c r="G56" s="105">
        <f t="shared" si="0"/>
        <v>68</v>
      </c>
      <c r="I56" s="31"/>
      <c r="J56" s="31"/>
      <c r="L56" s="31"/>
    </row>
    <row r="57" spans="1:12" ht="15" customHeight="1" x14ac:dyDescent="0.25">
      <c r="A57" s="117">
        <v>14</v>
      </c>
      <c r="B57" s="214" t="s">
        <v>30</v>
      </c>
      <c r="C57" s="264">
        <v>8</v>
      </c>
      <c r="D57" s="224">
        <v>3.125</v>
      </c>
      <c r="E57" s="224">
        <v>4</v>
      </c>
      <c r="F57" s="265">
        <v>94</v>
      </c>
      <c r="G57" s="105">
        <f t="shared" si="0"/>
        <v>94</v>
      </c>
      <c r="I57" s="31"/>
      <c r="J57" s="31"/>
      <c r="L57" s="31"/>
    </row>
    <row r="58" spans="1:12" ht="15" customHeight="1" x14ac:dyDescent="0.25">
      <c r="A58" s="117">
        <v>15</v>
      </c>
      <c r="B58" s="214" t="s">
        <v>76</v>
      </c>
      <c r="C58" s="264">
        <v>2</v>
      </c>
      <c r="D58" s="224">
        <v>4</v>
      </c>
      <c r="E58" s="224">
        <v>4</v>
      </c>
      <c r="F58" s="265">
        <v>51</v>
      </c>
      <c r="G58" s="105">
        <f t="shared" si="0"/>
        <v>51</v>
      </c>
      <c r="I58" s="31"/>
      <c r="J58" s="31"/>
      <c r="L58" s="31"/>
    </row>
    <row r="59" spans="1:12" ht="15" customHeight="1" thickBot="1" x14ac:dyDescent="0.3">
      <c r="A59" s="117">
        <v>16</v>
      </c>
      <c r="B59" s="214" t="s">
        <v>33</v>
      </c>
      <c r="C59" s="264">
        <v>11</v>
      </c>
      <c r="D59" s="224">
        <v>3.9090909090909092</v>
      </c>
      <c r="E59" s="224">
        <v>4</v>
      </c>
      <c r="F59" s="265">
        <v>56</v>
      </c>
      <c r="G59" s="105">
        <f t="shared" si="0"/>
        <v>56</v>
      </c>
      <c r="I59" s="31"/>
      <c r="J59" s="31"/>
      <c r="L59" s="31"/>
    </row>
    <row r="60" spans="1:12" ht="15" customHeight="1" thickBot="1" x14ac:dyDescent="0.3">
      <c r="A60" s="99"/>
      <c r="B60" s="101" t="s">
        <v>116</v>
      </c>
      <c r="C60" s="204">
        <f>SUM(C61:C72)</f>
        <v>77</v>
      </c>
      <c r="D60" s="113">
        <f>AVERAGE(D61:D72)</f>
        <v>3.970783845783846</v>
      </c>
      <c r="E60" s="113">
        <v>4</v>
      </c>
      <c r="F60" s="205"/>
      <c r="G60" s="109"/>
      <c r="I60" s="31"/>
      <c r="J60" s="31"/>
      <c r="L60" s="31"/>
    </row>
    <row r="61" spans="1:12" x14ac:dyDescent="0.25">
      <c r="A61" s="34">
        <v>1</v>
      </c>
      <c r="B61" s="74" t="s">
        <v>130</v>
      </c>
      <c r="C61" s="285">
        <v>6</v>
      </c>
      <c r="D61" s="239">
        <v>4.166666666666667</v>
      </c>
      <c r="E61" s="239">
        <v>4</v>
      </c>
      <c r="F61" s="263">
        <v>33</v>
      </c>
      <c r="G61" s="106">
        <f t="shared" si="0"/>
        <v>33</v>
      </c>
      <c r="I61" s="31"/>
      <c r="J61" s="31"/>
      <c r="L61" s="31"/>
    </row>
    <row r="62" spans="1:12" x14ac:dyDescent="0.25">
      <c r="A62" s="32">
        <v>2</v>
      </c>
      <c r="B62" s="212" t="s">
        <v>88</v>
      </c>
      <c r="C62" s="281">
        <v>9</v>
      </c>
      <c r="D62" s="234">
        <v>4.1111111111111107</v>
      </c>
      <c r="E62" s="234">
        <v>4</v>
      </c>
      <c r="F62" s="282">
        <v>38</v>
      </c>
      <c r="G62" s="105">
        <f t="shared" ref="G62:G113" si="1">F62</f>
        <v>38</v>
      </c>
      <c r="I62" s="31"/>
      <c r="J62" s="31"/>
      <c r="L62" s="31"/>
    </row>
    <row r="63" spans="1:12" x14ac:dyDescent="0.25">
      <c r="A63" s="32">
        <v>3</v>
      </c>
      <c r="B63" s="212" t="s">
        <v>26</v>
      </c>
      <c r="C63" s="281">
        <v>11</v>
      </c>
      <c r="D63" s="234">
        <v>4.2727272727272725</v>
      </c>
      <c r="E63" s="234">
        <v>4</v>
      </c>
      <c r="F63" s="282">
        <v>28</v>
      </c>
      <c r="G63" s="105">
        <f t="shared" si="1"/>
        <v>28</v>
      </c>
      <c r="I63" s="31"/>
      <c r="J63" s="31"/>
      <c r="L63" s="31"/>
    </row>
    <row r="64" spans="1:12" x14ac:dyDescent="0.25">
      <c r="A64" s="32">
        <v>4</v>
      </c>
      <c r="B64" s="212" t="s">
        <v>25</v>
      </c>
      <c r="C64" s="281">
        <v>1</v>
      </c>
      <c r="D64" s="234">
        <v>4</v>
      </c>
      <c r="E64" s="234">
        <v>4</v>
      </c>
      <c r="F64" s="282">
        <v>52</v>
      </c>
      <c r="G64" s="105">
        <f t="shared" si="1"/>
        <v>52</v>
      </c>
      <c r="I64" s="31"/>
      <c r="J64" s="31"/>
      <c r="L64" s="31"/>
    </row>
    <row r="65" spans="1:12" x14ac:dyDescent="0.25">
      <c r="A65" s="32">
        <v>5</v>
      </c>
      <c r="B65" s="212" t="s">
        <v>131</v>
      </c>
      <c r="C65" s="281">
        <v>4</v>
      </c>
      <c r="D65" s="234">
        <v>4.5</v>
      </c>
      <c r="E65" s="234">
        <v>4</v>
      </c>
      <c r="F65" s="282">
        <v>11</v>
      </c>
      <c r="G65" s="105">
        <f t="shared" si="1"/>
        <v>11</v>
      </c>
      <c r="I65" s="31"/>
      <c r="J65" s="31"/>
      <c r="L65" s="31"/>
    </row>
    <row r="66" spans="1:12" x14ac:dyDescent="0.25">
      <c r="A66" s="32">
        <v>6</v>
      </c>
      <c r="B66" s="221" t="s">
        <v>80</v>
      </c>
      <c r="C66" s="283">
        <v>2</v>
      </c>
      <c r="D66" s="235">
        <v>3.5</v>
      </c>
      <c r="E66" s="235">
        <v>4</v>
      </c>
      <c r="F66" s="284">
        <v>83</v>
      </c>
      <c r="G66" s="105">
        <f t="shared" si="1"/>
        <v>83</v>
      </c>
      <c r="I66" s="31"/>
      <c r="J66" s="31"/>
      <c r="L66" s="31"/>
    </row>
    <row r="67" spans="1:12" x14ac:dyDescent="0.25">
      <c r="A67" s="32">
        <v>7</v>
      </c>
      <c r="B67" s="212" t="s">
        <v>78</v>
      </c>
      <c r="C67" s="281">
        <v>2</v>
      </c>
      <c r="D67" s="234">
        <v>4</v>
      </c>
      <c r="E67" s="234">
        <v>4</v>
      </c>
      <c r="F67" s="282">
        <v>53</v>
      </c>
      <c r="G67" s="119">
        <f t="shared" si="1"/>
        <v>53</v>
      </c>
      <c r="I67" s="31"/>
      <c r="J67" s="31"/>
      <c r="L67" s="31"/>
    </row>
    <row r="68" spans="1:12" x14ac:dyDescent="0.25">
      <c r="A68" s="32">
        <v>8</v>
      </c>
      <c r="B68" s="212" t="s">
        <v>79</v>
      </c>
      <c r="C68" s="281">
        <v>13</v>
      </c>
      <c r="D68" s="234">
        <v>4.384615384615385</v>
      </c>
      <c r="E68" s="234">
        <v>4</v>
      </c>
      <c r="F68" s="282">
        <v>19</v>
      </c>
      <c r="G68" s="105">
        <f t="shared" si="1"/>
        <v>19</v>
      </c>
      <c r="I68" s="31"/>
      <c r="J68" s="31"/>
      <c r="L68" s="31"/>
    </row>
    <row r="69" spans="1:12" x14ac:dyDescent="0.25">
      <c r="A69" s="32">
        <v>9</v>
      </c>
      <c r="B69" s="212" t="s">
        <v>23</v>
      </c>
      <c r="C69" s="281">
        <v>4</v>
      </c>
      <c r="D69" s="234">
        <v>3.25</v>
      </c>
      <c r="E69" s="234">
        <v>4</v>
      </c>
      <c r="F69" s="282">
        <v>92</v>
      </c>
      <c r="G69" s="105">
        <f t="shared" si="1"/>
        <v>92</v>
      </c>
      <c r="I69" s="31"/>
      <c r="J69" s="31"/>
      <c r="L69" s="31"/>
    </row>
    <row r="70" spans="1:12" x14ac:dyDescent="0.25">
      <c r="A70" s="32">
        <v>10</v>
      </c>
      <c r="B70" s="212" t="s">
        <v>132</v>
      </c>
      <c r="C70" s="281">
        <v>7</v>
      </c>
      <c r="D70" s="234">
        <v>3.5714285714285716</v>
      </c>
      <c r="E70" s="234">
        <v>4</v>
      </c>
      <c r="F70" s="282">
        <v>75</v>
      </c>
      <c r="G70" s="105">
        <f t="shared" si="1"/>
        <v>75</v>
      </c>
      <c r="I70" s="31"/>
      <c r="J70" s="31"/>
      <c r="L70" s="31"/>
    </row>
    <row r="71" spans="1:12" x14ac:dyDescent="0.25">
      <c r="A71" s="32">
        <v>11</v>
      </c>
      <c r="B71" s="212" t="s">
        <v>133</v>
      </c>
      <c r="C71" s="281">
        <v>4</v>
      </c>
      <c r="D71" s="234">
        <v>3.75</v>
      </c>
      <c r="E71" s="234">
        <v>4</v>
      </c>
      <c r="F71" s="282">
        <v>64</v>
      </c>
      <c r="G71" s="105">
        <f t="shared" si="1"/>
        <v>64</v>
      </c>
      <c r="I71" s="31"/>
      <c r="J71" s="31"/>
      <c r="L71" s="31"/>
    </row>
    <row r="72" spans="1:12" ht="15.75" thickBot="1" x14ac:dyDescent="0.3">
      <c r="A72" s="32">
        <v>12</v>
      </c>
      <c r="B72" s="221" t="s">
        <v>134</v>
      </c>
      <c r="C72" s="283">
        <v>14</v>
      </c>
      <c r="D72" s="235">
        <v>4.1428571428571432</v>
      </c>
      <c r="E72" s="235">
        <v>4</v>
      </c>
      <c r="F72" s="284">
        <v>36</v>
      </c>
      <c r="G72" s="105">
        <f t="shared" si="1"/>
        <v>36</v>
      </c>
      <c r="I72" s="31"/>
      <c r="J72" s="31"/>
      <c r="L72" s="31"/>
    </row>
    <row r="73" spans="1:12" ht="15.75" thickBot="1" x14ac:dyDescent="0.3">
      <c r="A73" s="99"/>
      <c r="B73" s="102" t="s">
        <v>119</v>
      </c>
      <c r="C73" s="208">
        <f>SUM(C74:C103)</f>
        <v>348</v>
      </c>
      <c r="D73" s="120">
        <f>AVERAGE(D74:D103)</f>
        <v>3.9430328652828655</v>
      </c>
      <c r="E73" s="120">
        <v>4</v>
      </c>
      <c r="F73" s="209"/>
      <c r="G73" s="109"/>
      <c r="I73" s="31"/>
      <c r="J73" s="31"/>
      <c r="L73" s="31"/>
    </row>
    <row r="74" spans="1:12" x14ac:dyDescent="0.25">
      <c r="A74" s="34">
        <v>1</v>
      </c>
      <c r="B74" s="212" t="s">
        <v>6</v>
      </c>
      <c r="C74" s="281">
        <v>3</v>
      </c>
      <c r="D74" s="234">
        <v>4.333333333333333</v>
      </c>
      <c r="E74" s="234">
        <v>4</v>
      </c>
      <c r="F74" s="282">
        <v>23</v>
      </c>
      <c r="G74" s="104">
        <f t="shared" si="1"/>
        <v>23</v>
      </c>
      <c r="I74" s="31"/>
      <c r="J74" s="31"/>
      <c r="L74" s="31"/>
    </row>
    <row r="75" spans="1:12" x14ac:dyDescent="0.25">
      <c r="A75" s="32">
        <v>2</v>
      </c>
      <c r="B75" s="212" t="s">
        <v>60</v>
      </c>
      <c r="C75" s="281">
        <v>2</v>
      </c>
      <c r="D75" s="234">
        <v>4</v>
      </c>
      <c r="E75" s="234">
        <v>4</v>
      </c>
      <c r="F75" s="282">
        <v>54</v>
      </c>
      <c r="G75" s="105">
        <f t="shared" si="1"/>
        <v>54</v>
      </c>
      <c r="I75" s="31"/>
      <c r="J75" s="31"/>
      <c r="L75" s="31"/>
    </row>
    <row r="76" spans="1:12" x14ac:dyDescent="0.25">
      <c r="A76" s="32">
        <v>3</v>
      </c>
      <c r="B76" s="212" t="s">
        <v>8</v>
      </c>
      <c r="C76" s="281">
        <v>5</v>
      </c>
      <c r="D76" s="234">
        <v>4.4000000000000004</v>
      </c>
      <c r="E76" s="234">
        <v>4</v>
      </c>
      <c r="F76" s="282">
        <v>16</v>
      </c>
      <c r="G76" s="105">
        <f t="shared" si="1"/>
        <v>16</v>
      </c>
      <c r="I76" s="31"/>
      <c r="J76" s="31"/>
      <c r="L76" s="31"/>
    </row>
    <row r="77" spans="1:12" x14ac:dyDescent="0.25">
      <c r="A77" s="32">
        <v>4</v>
      </c>
      <c r="B77" s="212" t="s">
        <v>19</v>
      </c>
      <c r="C77" s="281">
        <v>13</v>
      </c>
      <c r="D77" s="234">
        <v>4.0769230769230766</v>
      </c>
      <c r="E77" s="234">
        <v>4</v>
      </c>
      <c r="F77" s="282">
        <v>42</v>
      </c>
      <c r="G77" s="105">
        <f t="shared" si="1"/>
        <v>42</v>
      </c>
      <c r="I77" s="31"/>
      <c r="J77" s="31"/>
      <c r="L77" s="31"/>
    </row>
    <row r="78" spans="1:12" x14ac:dyDescent="0.25">
      <c r="A78" s="32">
        <v>5</v>
      </c>
      <c r="B78" s="212" t="s">
        <v>11</v>
      </c>
      <c r="C78" s="281">
        <v>8</v>
      </c>
      <c r="D78" s="234">
        <v>4.375</v>
      </c>
      <c r="E78" s="234">
        <v>4</v>
      </c>
      <c r="F78" s="282">
        <v>20</v>
      </c>
      <c r="G78" s="105">
        <f t="shared" si="1"/>
        <v>20</v>
      </c>
      <c r="I78" s="31"/>
      <c r="J78" s="31"/>
      <c r="L78" s="31"/>
    </row>
    <row r="79" spans="1:12" x14ac:dyDescent="0.25">
      <c r="A79" s="32">
        <v>6</v>
      </c>
      <c r="B79" s="212" t="s">
        <v>17</v>
      </c>
      <c r="C79" s="281">
        <v>26</v>
      </c>
      <c r="D79" s="234">
        <v>3.7307692307692308</v>
      </c>
      <c r="E79" s="234">
        <v>4</v>
      </c>
      <c r="F79" s="282">
        <v>66</v>
      </c>
      <c r="G79" s="105">
        <f t="shared" si="1"/>
        <v>66</v>
      </c>
      <c r="I79" s="31"/>
      <c r="J79" s="31"/>
      <c r="L79" s="31"/>
    </row>
    <row r="80" spans="1:12" x14ac:dyDescent="0.25">
      <c r="A80" s="32">
        <v>7</v>
      </c>
      <c r="B80" s="212" t="s">
        <v>21</v>
      </c>
      <c r="C80" s="281">
        <v>3</v>
      </c>
      <c r="D80" s="234">
        <v>3.6666666666666665</v>
      </c>
      <c r="E80" s="234">
        <v>4</v>
      </c>
      <c r="F80" s="282">
        <v>71</v>
      </c>
      <c r="G80" s="105">
        <f t="shared" si="1"/>
        <v>71</v>
      </c>
      <c r="I80" s="31"/>
      <c r="J80" s="31"/>
      <c r="L80" s="31"/>
    </row>
    <row r="81" spans="1:12" x14ac:dyDescent="0.25">
      <c r="A81" s="32">
        <v>8</v>
      </c>
      <c r="B81" s="212" t="s">
        <v>2</v>
      </c>
      <c r="C81" s="281">
        <v>5</v>
      </c>
      <c r="D81" s="234">
        <v>3.4</v>
      </c>
      <c r="E81" s="234">
        <v>4</v>
      </c>
      <c r="F81" s="282">
        <v>86</v>
      </c>
      <c r="G81" s="105">
        <f t="shared" si="1"/>
        <v>86</v>
      </c>
      <c r="I81" s="31"/>
      <c r="J81" s="31"/>
      <c r="L81" s="31"/>
    </row>
    <row r="82" spans="1:12" x14ac:dyDescent="0.25">
      <c r="A82" s="32">
        <v>9</v>
      </c>
      <c r="B82" s="212" t="s">
        <v>4</v>
      </c>
      <c r="C82" s="281">
        <v>6</v>
      </c>
      <c r="D82" s="234">
        <v>4.333333333333333</v>
      </c>
      <c r="E82" s="234">
        <v>4</v>
      </c>
      <c r="F82" s="282">
        <v>24</v>
      </c>
      <c r="G82" s="105">
        <f t="shared" si="1"/>
        <v>24</v>
      </c>
      <c r="I82" s="31"/>
      <c r="J82" s="31"/>
      <c r="L82" s="31"/>
    </row>
    <row r="83" spans="1:12" x14ac:dyDescent="0.25">
      <c r="A83" s="32">
        <v>10</v>
      </c>
      <c r="B83" s="212" t="s">
        <v>18</v>
      </c>
      <c r="C83" s="281">
        <v>11</v>
      </c>
      <c r="D83" s="234">
        <v>3.7272727272727271</v>
      </c>
      <c r="E83" s="234">
        <v>4</v>
      </c>
      <c r="F83" s="282">
        <v>67</v>
      </c>
      <c r="G83" s="105">
        <f t="shared" si="1"/>
        <v>67</v>
      </c>
      <c r="I83" s="31"/>
      <c r="J83" s="31"/>
      <c r="L83" s="31"/>
    </row>
    <row r="84" spans="1:12" x14ac:dyDescent="0.25">
      <c r="A84" s="32">
        <v>11</v>
      </c>
      <c r="B84" s="212" t="s">
        <v>15</v>
      </c>
      <c r="C84" s="281">
        <v>3</v>
      </c>
      <c r="D84" s="234">
        <v>3.6666666666666665</v>
      </c>
      <c r="E84" s="234">
        <v>4</v>
      </c>
      <c r="F84" s="282">
        <v>72</v>
      </c>
      <c r="G84" s="105">
        <f t="shared" si="1"/>
        <v>72</v>
      </c>
      <c r="I84" s="31"/>
      <c r="J84" s="31"/>
      <c r="L84" s="31"/>
    </row>
    <row r="85" spans="1:12" x14ac:dyDescent="0.25">
      <c r="A85" s="32">
        <v>12</v>
      </c>
      <c r="B85" s="212" t="s">
        <v>5</v>
      </c>
      <c r="C85" s="281">
        <v>8</v>
      </c>
      <c r="D85" s="234">
        <v>4.5</v>
      </c>
      <c r="E85" s="234">
        <v>4</v>
      </c>
      <c r="F85" s="282">
        <v>12</v>
      </c>
      <c r="G85" s="105">
        <f t="shared" si="1"/>
        <v>12</v>
      </c>
      <c r="I85" s="31"/>
      <c r="J85" s="31"/>
      <c r="L85" s="31"/>
    </row>
    <row r="86" spans="1:12" x14ac:dyDescent="0.25">
      <c r="A86" s="32">
        <v>13</v>
      </c>
      <c r="B86" s="212" t="s">
        <v>12</v>
      </c>
      <c r="C86" s="281">
        <v>11</v>
      </c>
      <c r="D86" s="234">
        <v>3.2727272727272729</v>
      </c>
      <c r="E86" s="234">
        <v>4</v>
      </c>
      <c r="F86" s="282">
        <v>91</v>
      </c>
      <c r="G86" s="105">
        <f t="shared" si="1"/>
        <v>91</v>
      </c>
      <c r="I86" s="31"/>
      <c r="J86" s="31"/>
      <c r="L86" s="31"/>
    </row>
    <row r="87" spans="1:12" x14ac:dyDescent="0.25">
      <c r="A87" s="32">
        <v>14</v>
      </c>
      <c r="B87" s="212" t="s">
        <v>9</v>
      </c>
      <c r="C87" s="281">
        <v>8</v>
      </c>
      <c r="D87" s="234">
        <v>3.875</v>
      </c>
      <c r="E87" s="234">
        <v>4</v>
      </c>
      <c r="F87" s="282">
        <v>60</v>
      </c>
      <c r="G87" s="105">
        <f t="shared" si="1"/>
        <v>60</v>
      </c>
      <c r="I87" s="31"/>
      <c r="J87" s="31"/>
      <c r="L87" s="31"/>
    </row>
    <row r="88" spans="1:12" x14ac:dyDescent="0.25">
      <c r="A88" s="132">
        <v>15</v>
      </c>
      <c r="B88" s="212" t="s">
        <v>20</v>
      </c>
      <c r="C88" s="281">
        <v>8</v>
      </c>
      <c r="D88" s="234">
        <v>3.625</v>
      </c>
      <c r="E88" s="234">
        <v>4</v>
      </c>
      <c r="F88" s="282">
        <v>73</v>
      </c>
      <c r="G88" s="106">
        <f t="shared" si="1"/>
        <v>73</v>
      </c>
      <c r="I88" s="31"/>
      <c r="J88" s="31"/>
      <c r="L88" s="31"/>
    </row>
    <row r="89" spans="1:12" x14ac:dyDescent="0.25">
      <c r="A89" s="32">
        <v>16</v>
      </c>
      <c r="B89" s="212" t="s">
        <v>13</v>
      </c>
      <c r="C89" s="281">
        <v>5</v>
      </c>
      <c r="D89" s="234">
        <v>4.2</v>
      </c>
      <c r="E89" s="234">
        <v>4</v>
      </c>
      <c r="F89" s="282">
        <v>32</v>
      </c>
      <c r="G89" s="105">
        <f t="shared" si="1"/>
        <v>32</v>
      </c>
      <c r="I89" s="31"/>
      <c r="J89" s="31"/>
      <c r="L89" s="31"/>
    </row>
    <row r="90" spans="1:12" x14ac:dyDescent="0.25">
      <c r="A90" s="32">
        <v>17</v>
      </c>
      <c r="B90" s="212" t="s">
        <v>10</v>
      </c>
      <c r="C90" s="281">
        <v>9</v>
      </c>
      <c r="D90" s="234">
        <v>3.5555555555555554</v>
      </c>
      <c r="E90" s="234">
        <v>4</v>
      </c>
      <c r="F90" s="282">
        <v>76</v>
      </c>
      <c r="G90" s="105">
        <f t="shared" si="1"/>
        <v>76</v>
      </c>
      <c r="I90" s="31"/>
      <c r="J90" s="31"/>
      <c r="L90" s="31"/>
    </row>
    <row r="91" spans="1:12" x14ac:dyDescent="0.25">
      <c r="A91" s="32">
        <v>18</v>
      </c>
      <c r="B91" s="212" t="s">
        <v>7</v>
      </c>
      <c r="C91" s="281">
        <v>6</v>
      </c>
      <c r="D91" s="234">
        <v>3.3333333333333335</v>
      </c>
      <c r="E91" s="234">
        <v>4</v>
      </c>
      <c r="F91" s="282">
        <v>89</v>
      </c>
      <c r="G91" s="105">
        <f t="shared" si="1"/>
        <v>89</v>
      </c>
      <c r="I91" s="31"/>
      <c r="J91" s="31"/>
      <c r="L91" s="31"/>
    </row>
    <row r="92" spans="1:12" x14ac:dyDescent="0.25">
      <c r="A92" s="32">
        <v>19</v>
      </c>
      <c r="B92" s="212" t="s">
        <v>22</v>
      </c>
      <c r="C92" s="281">
        <v>7</v>
      </c>
      <c r="D92" s="234">
        <v>4.1428571428571432</v>
      </c>
      <c r="E92" s="234">
        <v>4</v>
      </c>
      <c r="F92" s="282">
        <v>37</v>
      </c>
      <c r="G92" s="105">
        <f t="shared" si="1"/>
        <v>37</v>
      </c>
      <c r="I92" s="31"/>
      <c r="J92" s="31"/>
      <c r="L92" s="31"/>
    </row>
    <row r="93" spans="1:12" x14ac:dyDescent="0.25">
      <c r="A93" s="32">
        <v>20</v>
      </c>
      <c r="B93" s="212" t="s">
        <v>135</v>
      </c>
      <c r="C93" s="281">
        <v>20</v>
      </c>
      <c r="D93" s="234">
        <v>4.1500000000000004</v>
      </c>
      <c r="E93" s="234">
        <v>4</v>
      </c>
      <c r="F93" s="282">
        <v>35</v>
      </c>
      <c r="G93" s="105">
        <f t="shared" si="1"/>
        <v>35</v>
      </c>
      <c r="I93" s="31"/>
      <c r="J93" s="31"/>
      <c r="L93" s="31"/>
    </row>
    <row r="94" spans="1:12" x14ac:dyDescent="0.25">
      <c r="A94" s="32">
        <v>21</v>
      </c>
      <c r="B94" s="212" t="s">
        <v>16</v>
      </c>
      <c r="C94" s="281">
        <v>32</v>
      </c>
      <c r="D94" s="234">
        <v>4.09375</v>
      </c>
      <c r="E94" s="234">
        <v>4</v>
      </c>
      <c r="F94" s="282">
        <v>40</v>
      </c>
      <c r="G94" s="105">
        <f t="shared" si="1"/>
        <v>40</v>
      </c>
      <c r="I94" s="31"/>
      <c r="J94" s="31"/>
      <c r="L94" s="31"/>
    </row>
    <row r="95" spans="1:12" x14ac:dyDescent="0.25">
      <c r="A95" s="32">
        <v>22</v>
      </c>
      <c r="B95" s="212" t="s">
        <v>136</v>
      </c>
      <c r="C95" s="281">
        <v>11</v>
      </c>
      <c r="D95" s="234">
        <v>3.4545454545454546</v>
      </c>
      <c r="E95" s="234">
        <v>4</v>
      </c>
      <c r="F95" s="282">
        <v>84</v>
      </c>
      <c r="G95" s="106">
        <f t="shared" si="1"/>
        <v>84</v>
      </c>
      <c r="I95" s="31"/>
      <c r="J95" s="31"/>
      <c r="L95" s="31"/>
    </row>
    <row r="96" spans="1:12" x14ac:dyDescent="0.25">
      <c r="A96" s="32">
        <v>23</v>
      </c>
      <c r="B96" s="212" t="s">
        <v>3</v>
      </c>
      <c r="C96" s="281">
        <v>11</v>
      </c>
      <c r="D96" s="234">
        <v>3.5454545454545454</v>
      </c>
      <c r="E96" s="234">
        <v>4</v>
      </c>
      <c r="F96" s="282">
        <v>77</v>
      </c>
      <c r="G96" s="105">
        <f t="shared" si="1"/>
        <v>77</v>
      </c>
      <c r="I96" s="31"/>
      <c r="J96" s="31"/>
      <c r="L96" s="31"/>
    </row>
    <row r="97" spans="1:12" x14ac:dyDescent="0.25">
      <c r="A97" s="32">
        <v>24</v>
      </c>
      <c r="B97" s="212" t="s">
        <v>137</v>
      </c>
      <c r="C97" s="281">
        <v>32</v>
      </c>
      <c r="D97" s="234">
        <v>4.09375</v>
      </c>
      <c r="E97" s="234">
        <v>4</v>
      </c>
      <c r="F97" s="282">
        <v>41</v>
      </c>
      <c r="G97" s="105">
        <f t="shared" si="1"/>
        <v>41</v>
      </c>
      <c r="I97" s="31"/>
      <c r="J97" s="31"/>
      <c r="L97" s="31"/>
    </row>
    <row r="98" spans="1:12" x14ac:dyDescent="0.25">
      <c r="A98" s="32">
        <v>25</v>
      </c>
      <c r="B98" s="212" t="s">
        <v>138</v>
      </c>
      <c r="C98" s="281">
        <v>25</v>
      </c>
      <c r="D98" s="234">
        <v>4.5199999999999996</v>
      </c>
      <c r="E98" s="234">
        <v>4</v>
      </c>
      <c r="F98" s="282">
        <v>8</v>
      </c>
      <c r="G98" s="105">
        <f t="shared" si="1"/>
        <v>8</v>
      </c>
      <c r="I98" s="31"/>
      <c r="J98" s="31"/>
      <c r="L98" s="31"/>
    </row>
    <row r="99" spans="1:12" x14ac:dyDescent="0.25">
      <c r="A99" s="32">
        <v>26</v>
      </c>
      <c r="B99" s="212" t="s">
        <v>14</v>
      </c>
      <c r="C99" s="281">
        <v>18</v>
      </c>
      <c r="D99" s="234">
        <v>4.333333333333333</v>
      </c>
      <c r="E99" s="234">
        <v>4</v>
      </c>
      <c r="F99" s="282">
        <v>25</v>
      </c>
      <c r="G99" s="105">
        <f t="shared" si="1"/>
        <v>25</v>
      </c>
      <c r="I99" s="31"/>
      <c r="J99" s="31"/>
      <c r="L99" s="31"/>
    </row>
    <row r="100" spans="1:12" x14ac:dyDescent="0.25">
      <c r="A100" s="32">
        <v>27</v>
      </c>
      <c r="B100" s="212" t="s">
        <v>139</v>
      </c>
      <c r="C100" s="281">
        <v>35</v>
      </c>
      <c r="D100" s="234">
        <v>4.1714285714285717</v>
      </c>
      <c r="E100" s="234">
        <v>4</v>
      </c>
      <c r="F100" s="282">
        <v>34</v>
      </c>
      <c r="G100" s="105">
        <f t="shared" si="1"/>
        <v>34</v>
      </c>
      <c r="I100" s="31"/>
      <c r="J100" s="31"/>
      <c r="L100" s="31"/>
    </row>
    <row r="101" spans="1:12" x14ac:dyDescent="0.25">
      <c r="A101" s="32">
        <v>28</v>
      </c>
      <c r="B101" s="212" t="s">
        <v>140</v>
      </c>
      <c r="C101" s="281">
        <v>7</v>
      </c>
      <c r="D101" s="234">
        <v>4.4285714285714288</v>
      </c>
      <c r="E101" s="234">
        <v>4</v>
      </c>
      <c r="F101" s="282">
        <v>14</v>
      </c>
      <c r="G101" s="105">
        <f t="shared" si="1"/>
        <v>14</v>
      </c>
      <c r="I101" s="31"/>
      <c r="J101" s="31"/>
      <c r="L101" s="31"/>
    </row>
    <row r="102" spans="1:12" x14ac:dyDescent="0.25">
      <c r="A102" s="32">
        <v>29</v>
      </c>
      <c r="B102" s="221" t="s">
        <v>141</v>
      </c>
      <c r="C102" s="283">
        <v>7</v>
      </c>
      <c r="D102" s="235">
        <v>3.2857142857142856</v>
      </c>
      <c r="E102" s="235">
        <v>4</v>
      </c>
      <c r="F102" s="284">
        <v>90</v>
      </c>
      <c r="G102" s="105">
        <f t="shared" si="1"/>
        <v>90</v>
      </c>
      <c r="I102" s="31"/>
      <c r="J102" s="31"/>
      <c r="L102" s="31"/>
    </row>
    <row r="103" spans="1:12" ht="15.75" thickBot="1" x14ac:dyDescent="0.3">
      <c r="A103" s="32">
        <v>30</v>
      </c>
      <c r="B103" s="221" t="s">
        <v>124</v>
      </c>
      <c r="C103" s="283">
        <v>3</v>
      </c>
      <c r="D103" s="235">
        <v>4</v>
      </c>
      <c r="E103" s="235">
        <v>4</v>
      </c>
      <c r="F103" s="284">
        <v>55</v>
      </c>
      <c r="G103" s="105">
        <f t="shared" si="1"/>
        <v>55</v>
      </c>
      <c r="I103" s="31"/>
      <c r="J103" s="31"/>
      <c r="L103" s="31"/>
    </row>
    <row r="104" spans="1:12" ht="15.75" thickBot="1" x14ac:dyDescent="0.3">
      <c r="A104" s="99"/>
      <c r="B104" s="102" t="s">
        <v>117</v>
      </c>
      <c r="C104" s="208">
        <f>SUM(C105:C113)</f>
        <v>73</v>
      </c>
      <c r="D104" s="120">
        <f>AVERAGE(D105:D113)</f>
        <v>3.8896632996632996</v>
      </c>
      <c r="E104" s="120">
        <v>4</v>
      </c>
      <c r="F104" s="209"/>
      <c r="G104" s="109"/>
      <c r="I104" s="31"/>
      <c r="J104" s="31"/>
      <c r="L104" s="31"/>
    </row>
    <row r="105" spans="1:12" x14ac:dyDescent="0.25">
      <c r="A105" s="30">
        <v>1</v>
      </c>
      <c r="B105" s="75" t="s">
        <v>82</v>
      </c>
      <c r="C105" s="286">
        <v>10</v>
      </c>
      <c r="D105" s="237">
        <v>4.7</v>
      </c>
      <c r="E105" s="237">
        <v>4</v>
      </c>
      <c r="F105" s="287">
        <v>4</v>
      </c>
      <c r="G105" s="104">
        <f t="shared" si="1"/>
        <v>4</v>
      </c>
      <c r="I105" s="31"/>
      <c r="J105" s="31"/>
      <c r="L105" s="31"/>
    </row>
    <row r="106" spans="1:12" x14ac:dyDescent="0.25">
      <c r="A106" s="34">
        <v>2</v>
      </c>
      <c r="B106" s="219" t="s">
        <v>85</v>
      </c>
      <c r="C106" s="274">
        <v>7</v>
      </c>
      <c r="D106" s="230">
        <v>3</v>
      </c>
      <c r="E106" s="230">
        <v>4</v>
      </c>
      <c r="F106" s="275">
        <v>99</v>
      </c>
      <c r="G106" s="105">
        <f t="shared" si="1"/>
        <v>99</v>
      </c>
      <c r="I106" s="31"/>
      <c r="J106" s="31"/>
      <c r="L106" s="31"/>
    </row>
    <row r="107" spans="1:12" x14ac:dyDescent="0.25">
      <c r="A107" s="34">
        <v>3</v>
      </c>
      <c r="B107" s="214" t="s">
        <v>81</v>
      </c>
      <c r="C107" s="264">
        <v>10</v>
      </c>
      <c r="D107" s="224">
        <v>4.0999999999999996</v>
      </c>
      <c r="E107" s="224">
        <v>4</v>
      </c>
      <c r="F107" s="265">
        <v>39</v>
      </c>
      <c r="G107" s="105">
        <f t="shared" si="1"/>
        <v>39</v>
      </c>
      <c r="I107" s="31"/>
      <c r="J107" s="31"/>
      <c r="L107" s="31"/>
    </row>
    <row r="108" spans="1:12" x14ac:dyDescent="0.25">
      <c r="A108" s="34">
        <v>4</v>
      </c>
      <c r="B108" s="214" t="s">
        <v>59</v>
      </c>
      <c r="C108" s="264">
        <v>2</v>
      </c>
      <c r="D108" s="224">
        <v>4.5</v>
      </c>
      <c r="E108" s="224">
        <v>4</v>
      </c>
      <c r="F108" s="265">
        <v>13</v>
      </c>
      <c r="G108" s="105">
        <f t="shared" si="1"/>
        <v>13</v>
      </c>
      <c r="I108" s="31"/>
      <c r="J108" s="31"/>
      <c r="L108" s="31"/>
    </row>
    <row r="109" spans="1:12" x14ac:dyDescent="0.25">
      <c r="A109" s="34">
        <v>5</v>
      </c>
      <c r="B109" s="217" t="s">
        <v>142</v>
      </c>
      <c r="C109" s="270">
        <v>11</v>
      </c>
      <c r="D109" s="228">
        <v>4.3636363636363633</v>
      </c>
      <c r="E109" s="228">
        <v>4</v>
      </c>
      <c r="F109" s="271">
        <v>21</v>
      </c>
      <c r="G109" s="105">
        <f t="shared" si="1"/>
        <v>21</v>
      </c>
      <c r="I109" s="31"/>
      <c r="J109" s="31"/>
      <c r="L109" s="31"/>
    </row>
    <row r="110" spans="1:12" x14ac:dyDescent="0.25">
      <c r="A110" s="34">
        <v>6</v>
      </c>
      <c r="B110" s="219" t="s">
        <v>83</v>
      </c>
      <c r="C110" s="274">
        <v>4</v>
      </c>
      <c r="D110" s="230">
        <v>3.25</v>
      </c>
      <c r="E110" s="230">
        <v>4</v>
      </c>
      <c r="F110" s="275">
        <v>93</v>
      </c>
      <c r="G110" s="105">
        <f t="shared" si="1"/>
        <v>93</v>
      </c>
      <c r="I110" s="31"/>
      <c r="J110" s="31"/>
      <c r="L110" s="31"/>
    </row>
    <row r="111" spans="1:12" x14ac:dyDescent="0.25">
      <c r="A111" s="34">
        <v>7</v>
      </c>
      <c r="B111" s="219" t="s">
        <v>58</v>
      </c>
      <c r="C111" s="274">
        <v>1</v>
      </c>
      <c r="D111" s="230">
        <v>3</v>
      </c>
      <c r="E111" s="230">
        <v>4</v>
      </c>
      <c r="F111" s="275">
        <v>100</v>
      </c>
      <c r="G111" s="105">
        <f t="shared" si="1"/>
        <v>100</v>
      </c>
      <c r="I111" s="31"/>
      <c r="J111" s="31"/>
      <c r="L111" s="31"/>
    </row>
    <row r="112" spans="1:12" ht="15" customHeight="1" x14ac:dyDescent="0.25">
      <c r="A112" s="34">
        <v>8</v>
      </c>
      <c r="B112" s="214" t="s">
        <v>143</v>
      </c>
      <c r="C112" s="264">
        <v>25</v>
      </c>
      <c r="D112" s="224">
        <v>3.76</v>
      </c>
      <c r="E112" s="224">
        <v>4</v>
      </c>
      <c r="F112" s="265">
        <v>63</v>
      </c>
      <c r="G112" s="105">
        <f t="shared" si="1"/>
        <v>63</v>
      </c>
      <c r="I112" s="31"/>
      <c r="J112" s="31"/>
      <c r="L112" s="31"/>
    </row>
    <row r="113" spans="1:12" ht="15" customHeight="1" thickBot="1" x14ac:dyDescent="0.3">
      <c r="A113" s="33">
        <v>9</v>
      </c>
      <c r="B113" s="262" t="s">
        <v>144</v>
      </c>
      <c r="C113" s="475">
        <v>3</v>
      </c>
      <c r="D113" s="476">
        <v>4.333333333333333</v>
      </c>
      <c r="E113" s="476">
        <v>4</v>
      </c>
      <c r="F113" s="477">
        <v>26</v>
      </c>
      <c r="G113" s="107">
        <f t="shared" si="1"/>
        <v>26</v>
      </c>
      <c r="I113" s="31"/>
      <c r="J113" s="31"/>
      <c r="L113" s="31"/>
    </row>
    <row r="114" spans="1:12" x14ac:dyDescent="0.25">
      <c r="A114" s="111" t="s">
        <v>121</v>
      </c>
      <c r="B114" s="35"/>
      <c r="C114" s="35"/>
      <c r="D114" s="123">
        <f>$D$4</f>
        <v>3.9072450234950229</v>
      </c>
      <c r="E114" s="123"/>
      <c r="F114" s="35"/>
    </row>
    <row r="115" spans="1:12" x14ac:dyDescent="0.25">
      <c r="A115" s="122" t="s">
        <v>122</v>
      </c>
      <c r="D115" s="213">
        <v>4</v>
      </c>
      <c r="E115" s="31"/>
    </row>
  </sheetData>
  <mergeCells count="4">
    <mergeCell ref="G2:G3"/>
    <mergeCell ref="A2:A3"/>
    <mergeCell ref="B2:B3"/>
    <mergeCell ref="C2:F2"/>
  </mergeCells>
  <conditionalFormatting sqref="D4:D115">
    <cfRule type="cellIs" dxfId="14" priority="5" operator="greaterThanOrEqual">
      <formula>4.5</formula>
    </cfRule>
    <cfRule type="cellIs" dxfId="12" priority="4" operator="between">
      <formula>4.499</formula>
      <formula>$D$114</formula>
    </cfRule>
    <cfRule type="cellIs" dxfId="11" priority="3" operator="between">
      <formula>$D$114</formula>
      <formula>3.5</formula>
    </cfRule>
    <cfRule type="cellIs" dxfId="13" priority="2" operator="lessThan">
      <formula>3.5</formula>
    </cfRule>
    <cfRule type="cellIs" dxfId="10" priority="1" operator="equal">
      <formula>$D$114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"/>
  <sheetViews>
    <sheetView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7109375" customWidth="1"/>
    <col min="3" max="7" width="8.7109375" customWidth="1"/>
    <col min="8" max="8" width="7.85546875" customWidth="1"/>
  </cols>
  <sheetData>
    <row r="1" spans="1:12" ht="409.5" customHeight="1" thickBot="1" x14ac:dyDescent="0.3"/>
    <row r="2" spans="1:12" ht="15" customHeight="1" x14ac:dyDescent="0.25">
      <c r="A2" s="401" t="s">
        <v>57</v>
      </c>
      <c r="B2" s="403" t="s">
        <v>105</v>
      </c>
      <c r="C2" s="405">
        <v>2022</v>
      </c>
      <c r="D2" s="406"/>
      <c r="E2" s="406"/>
      <c r="F2" s="407"/>
      <c r="G2" s="399" t="s">
        <v>94</v>
      </c>
    </row>
    <row r="3" spans="1:12" ht="45" customHeight="1" thickBot="1" x14ac:dyDescent="0.3">
      <c r="A3" s="402"/>
      <c r="B3" s="404"/>
      <c r="C3" s="210" t="s">
        <v>95</v>
      </c>
      <c r="D3" s="29" t="s">
        <v>96</v>
      </c>
      <c r="E3" s="29" t="s">
        <v>97</v>
      </c>
      <c r="F3" s="211" t="s">
        <v>108</v>
      </c>
      <c r="G3" s="400"/>
    </row>
    <row r="4" spans="1:12" ht="15" customHeight="1" thickBot="1" x14ac:dyDescent="0.3">
      <c r="A4" s="98"/>
      <c r="B4" s="118" t="s">
        <v>111</v>
      </c>
      <c r="C4" s="200">
        <f>C5+C14+C25+C43+C60+C73+C104</f>
        <v>853</v>
      </c>
      <c r="D4" s="236">
        <f>AVERAGE(D6:D13,D15:D24,D26:D42,D44:D59,D61:D72,D74:D103,D105:D113)</f>
        <v>3.9072450234950225</v>
      </c>
      <c r="E4" s="236">
        <v>4</v>
      </c>
      <c r="F4" s="201"/>
      <c r="G4" s="121"/>
      <c r="I4" s="468"/>
      <c r="J4" s="469"/>
    </row>
    <row r="5" spans="1:12" ht="15" customHeight="1" thickBot="1" x14ac:dyDescent="0.3">
      <c r="A5" s="99"/>
      <c r="B5" s="100" t="s">
        <v>112</v>
      </c>
      <c r="C5" s="202">
        <f>SUM(C6:C13)</f>
        <v>84</v>
      </c>
      <c r="D5" s="225">
        <f>AVERAGE(D6:D13)</f>
        <v>4.0839285714285714</v>
      </c>
      <c r="E5" s="225">
        <v>4</v>
      </c>
      <c r="F5" s="203"/>
      <c r="G5" s="103"/>
      <c r="I5" s="96"/>
      <c r="J5" s="24" t="s">
        <v>99</v>
      </c>
    </row>
    <row r="6" spans="1:12" ht="15" customHeight="1" x14ac:dyDescent="0.25">
      <c r="A6" s="125">
        <v>1</v>
      </c>
      <c r="B6" s="214" t="s">
        <v>69</v>
      </c>
      <c r="C6" s="264">
        <v>30</v>
      </c>
      <c r="D6" s="224">
        <v>4.5999999999999996</v>
      </c>
      <c r="E6" s="224">
        <v>4</v>
      </c>
      <c r="F6" s="265">
        <v>7</v>
      </c>
      <c r="G6" s="104">
        <f>F6</f>
        <v>7</v>
      </c>
      <c r="I6" s="40"/>
      <c r="J6" s="24" t="s">
        <v>100</v>
      </c>
    </row>
    <row r="7" spans="1:12" x14ac:dyDescent="0.25">
      <c r="A7" s="34">
        <v>2</v>
      </c>
      <c r="B7" s="214" t="s">
        <v>126</v>
      </c>
      <c r="C7" s="264">
        <v>2</v>
      </c>
      <c r="D7" s="224">
        <v>4.5</v>
      </c>
      <c r="E7" s="224">
        <v>4</v>
      </c>
      <c r="F7" s="265">
        <v>9</v>
      </c>
      <c r="G7" s="106">
        <f t="shared" ref="G7:G61" si="0">F7</f>
        <v>9</v>
      </c>
      <c r="I7" s="41"/>
      <c r="J7" s="24" t="s">
        <v>101</v>
      </c>
      <c r="L7" s="31"/>
    </row>
    <row r="8" spans="1:12" x14ac:dyDescent="0.25">
      <c r="A8" s="32">
        <v>3</v>
      </c>
      <c r="B8" s="214" t="s">
        <v>71</v>
      </c>
      <c r="C8" s="264">
        <v>11</v>
      </c>
      <c r="D8" s="224">
        <v>4</v>
      </c>
      <c r="E8" s="224">
        <v>4</v>
      </c>
      <c r="F8" s="265">
        <v>43</v>
      </c>
      <c r="G8" s="105">
        <f t="shared" si="0"/>
        <v>43</v>
      </c>
      <c r="I8" s="25"/>
      <c r="J8" s="24" t="s">
        <v>102</v>
      </c>
      <c r="L8" s="31"/>
    </row>
    <row r="9" spans="1:12" x14ac:dyDescent="0.25">
      <c r="A9" s="32">
        <v>4</v>
      </c>
      <c r="B9" s="214" t="s">
        <v>70</v>
      </c>
      <c r="C9" s="264">
        <v>7</v>
      </c>
      <c r="D9" s="224">
        <v>4</v>
      </c>
      <c r="E9" s="224">
        <v>4</v>
      </c>
      <c r="F9" s="265">
        <v>44</v>
      </c>
      <c r="G9" s="105">
        <f t="shared" si="0"/>
        <v>44</v>
      </c>
      <c r="J9" s="31"/>
      <c r="L9" s="31"/>
    </row>
    <row r="10" spans="1:12" x14ac:dyDescent="0.25">
      <c r="A10" s="32">
        <v>5</v>
      </c>
      <c r="B10" s="214" t="s">
        <v>127</v>
      </c>
      <c r="C10" s="264">
        <v>6</v>
      </c>
      <c r="D10" s="224">
        <v>4</v>
      </c>
      <c r="E10" s="224">
        <v>4</v>
      </c>
      <c r="F10" s="265">
        <v>45</v>
      </c>
      <c r="G10" s="105">
        <f t="shared" si="0"/>
        <v>45</v>
      </c>
      <c r="J10" s="31"/>
      <c r="L10" s="31"/>
    </row>
    <row r="11" spans="1:12" x14ac:dyDescent="0.25">
      <c r="A11" s="32">
        <v>6</v>
      </c>
      <c r="B11" s="214" t="s">
        <v>118</v>
      </c>
      <c r="C11" s="264">
        <v>1</v>
      </c>
      <c r="D11" s="224">
        <v>4</v>
      </c>
      <c r="E11" s="224">
        <v>4</v>
      </c>
      <c r="F11" s="265">
        <v>46</v>
      </c>
      <c r="G11" s="106">
        <f t="shared" si="0"/>
        <v>46</v>
      </c>
      <c r="J11" s="31"/>
      <c r="L11" s="31"/>
    </row>
    <row r="12" spans="1:12" x14ac:dyDescent="0.25">
      <c r="A12" s="112">
        <v>7</v>
      </c>
      <c r="B12" s="214" t="s">
        <v>72</v>
      </c>
      <c r="C12" s="264">
        <v>21</v>
      </c>
      <c r="D12" s="224">
        <v>3.9047619047619047</v>
      </c>
      <c r="E12" s="224">
        <v>4</v>
      </c>
      <c r="F12" s="265">
        <v>57</v>
      </c>
      <c r="G12" s="105">
        <f t="shared" si="0"/>
        <v>57</v>
      </c>
      <c r="J12" s="31"/>
      <c r="L12" s="31"/>
    </row>
    <row r="13" spans="1:12" ht="15.75" thickBot="1" x14ac:dyDescent="0.3">
      <c r="A13" s="112">
        <v>8</v>
      </c>
      <c r="B13" s="214" t="s">
        <v>73</v>
      </c>
      <c r="C13" s="264">
        <v>6</v>
      </c>
      <c r="D13" s="224">
        <v>3.6666666666666665</v>
      </c>
      <c r="E13" s="224">
        <v>4</v>
      </c>
      <c r="F13" s="265">
        <v>69</v>
      </c>
      <c r="G13" s="110">
        <f t="shared" si="0"/>
        <v>69</v>
      </c>
      <c r="J13" s="31"/>
      <c r="L13" s="31"/>
    </row>
    <row r="14" spans="1:12" ht="15.75" thickBot="1" x14ac:dyDescent="0.3">
      <c r="A14" s="99"/>
      <c r="B14" s="101" t="s">
        <v>113</v>
      </c>
      <c r="C14" s="204">
        <f>SUM(C15:C24)</f>
        <v>47</v>
      </c>
      <c r="D14" s="113">
        <f>AVERAGE(D15:D24)</f>
        <v>4.0338888888888889</v>
      </c>
      <c r="E14" s="113">
        <v>4</v>
      </c>
      <c r="F14" s="205"/>
      <c r="G14" s="109"/>
      <c r="J14" s="31"/>
      <c r="L14" s="31"/>
    </row>
    <row r="15" spans="1:12" x14ac:dyDescent="0.25">
      <c r="A15" s="30">
        <v>1</v>
      </c>
      <c r="B15" s="216" t="s">
        <v>49</v>
      </c>
      <c r="C15" s="266">
        <v>2</v>
      </c>
      <c r="D15" s="226">
        <v>5</v>
      </c>
      <c r="E15" s="226">
        <v>4</v>
      </c>
      <c r="F15" s="267">
        <v>1</v>
      </c>
      <c r="G15" s="104">
        <f t="shared" si="0"/>
        <v>1</v>
      </c>
      <c r="J15" s="31"/>
      <c r="L15" s="31"/>
    </row>
    <row r="16" spans="1:12" x14ac:dyDescent="0.25">
      <c r="A16" s="32">
        <v>2</v>
      </c>
      <c r="B16" s="216" t="s">
        <v>52</v>
      </c>
      <c r="C16" s="266">
        <v>3</v>
      </c>
      <c r="D16" s="226">
        <v>5</v>
      </c>
      <c r="E16" s="226">
        <v>4</v>
      </c>
      <c r="F16" s="267">
        <v>2</v>
      </c>
      <c r="G16" s="105">
        <f t="shared" si="0"/>
        <v>2</v>
      </c>
      <c r="I16" s="31"/>
      <c r="J16" s="31"/>
      <c r="L16" s="31"/>
    </row>
    <row r="17" spans="1:12" x14ac:dyDescent="0.25">
      <c r="A17" s="32">
        <v>3</v>
      </c>
      <c r="B17" s="214" t="s">
        <v>45</v>
      </c>
      <c r="C17" s="264">
        <v>4</v>
      </c>
      <c r="D17" s="224">
        <v>4.25</v>
      </c>
      <c r="E17" s="224">
        <v>4</v>
      </c>
      <c r="F17" s="265">
        <v>29</v>
      </c>
      <c r="G17" s="105">
        <f t="shared" si="0"/>
        <v>29</v>
      </c>
      <c r="I17" s="31"/>
      <c r="J17" s="31"/>
      <c r="L17" s="31"/>
    </row>
    <row r="18" spans="1:12" x14ac:dyDescent="0.25">
      <c r="A18" s="32">
        <v>4</v>
      </c>
      <c r="B18" s="215" t="s">
        <v>50</v>
      </c>
      <c r="C18" s="268">
        <v>11</v>
      </c>
      <c r="D18" s="227">
        <v>4</v>
      </c>
      <c r="E18" s="227">
        <v>4</v>
      </c>
      <c r="F18" s="269">
        <v>47</v>
      </c>
      <c r="G18" s="105">
        <f t="shared" si="0"/>
        <v>47</v>
      </c>
      <c r="I18" s="31"/>
      <c r="J18" s="31"/>
      <c r="L18" s="31"/>
    </row>
    <row r="19" spans="1:12" x14ac:dyDescent="0.25">
      <c r="A19" s="32">
        <v>5</v>
      </c>
      <c r="B19" s="216" t="s">
        <v>55</v>
      </c>
      <c r="C19" s="266">
        <v>4</v>
      </c>
      <c r="D19" s="226">
        <v>4</v>
      </c>
      <c r="E19" s="226">
        <v>4</v>
      </c>
      <c r="F19" s="267">
        <v>48</v>
      </c>
      <c r="G19" s="105">
        <f t="shared" si="0"/>
        <v>48</v>
      </c>
      <c r="I19" s="31"/>
      <c r="J19" s="31"/>
      <c r="L19" s="31"/>
    </row>
    <row r="20" spans="1:12" x14ac:dyDescent="0.25">
      <c r="A20" s="32">
        <v>6</v>
      </c>
      <c r="B20" s="214" t="s">
        <v>53</v>
      </c>
      <c r="C20" s="264">
        <v>9</v>
      </c>
      <c r="D20" s="224">
        <v>3.8888888888888888</v>
      </c>
      <c r="E20" s="224">
        <v>4</v>
      </c>
      <c r="F20" s="265">
        <v>58</v>
      </c>
      <c r="G20" s="105">
        <f t="shared" si="0"/>
        <v>58</v>
      </c>
      <c r="I20" s="31"/>
      <c r="J20" s="31"/>
      <c r="L20" s="31"/>
    </row>
    <row r="21" spans="1:12" x14ac:dyDescent="0.25">
      <c r="A21" s="32">
        <v>7</v>
      </c>
      <c r="B21" s="216" t="s">
        <v>48</v>
      </c>
      <c r="C21" s="266">
        <v>5</v>
      </c>
      <c r="D21" s="226">
        <v>3.8</v>
      </c>
      <c r="E21" s="226">
        <v>4</v>
      </c>
      <c r="F21" s="267">
        <v>61</v>
      </c>
      <c r="G21" s="106">
        <f t="shared" si="0"/>
        <v>61</v>
      </c>
      <c r="I21" s="31"/>
      <c r="J21" s="31"/>
      <c r="L21" s="31"/>
    </row>
    <row r="22" spans="1:12" x14ac:dyDescent="0.25">
      <c r="A22" s="32">
        <v>8</v>
      </c>
      <c r="B22" s="217" t="s">
        <v>51</v>
      </c>
      <c r="C22" s="270">
        <v>2</v>
      </c>
      <c r="D22" s="228">
        <v>3.5</v>
      </c>
      <c r="E22" s="228">
        <v>4</v>
      </c>
      <c r="F22" s="271">
        <v>78</v>
      </c>
      <c r="G22" s="105">
        <f t="shared" si="0"/>
        <v>78</v>
      </c>
      <c r="I22" s="31"/>
      <c r="J22" s="31"/>
      <c r="L22" s="31"/>
    </row>
    <row r="23" spans="1:12" x14ac:dyDescent="0.25">
      <c r="A23" s="32">
        <v>9</v>
      </c>
      <c r="B23" s="218" t="s">
        <v>47</v>
      </c>
      <c r="C23" s="272">
        <v>2</v>
      </c>
      <c r="D23" s="229">
        <v>3.5</v>
      </c>
      <c r="E23" s="229">
        <v>4</v>
      </c>
      <c r="F23" s="273">
        <v>79</v>
      </c>
      <c r="G23" s="105">
        <f t="shared" si="0"/>
        <v>79</v>
      </c>
      <c r="I23" s="31"/>
      <c r="J23" s="31"/>
      <c r="L23" s="31"/>
    </row>
    <row r="24" spans="1:12" ht="15.75" thickBot="1" x14ac:dyDescent="0.3">
      <c r="A24" s="32">
        <v>10</v>
      </c>
      <c r="B24" s="214" t="s">
        <v>63</v>
      </c>
      <c r="C24" s="264">
        <v>5</v>
      </c>
      <c r="D24" s="224">
        <v>3.4</v>
      </c>
      <c r="E24" s="224">
        <v>4</v>
      </c>
      <c r="F24" s="265">
        <v>85</v>
      </c>
      <c r="G24" s="105">
        <f t="shared" si="0"/>
        <v>85</v>
      </c>
      <c r="I24" s="31"/>
      <c r="J24" s="31"/>
      <c r="L24" s="31"/>
    </row>
    <row r="25" spans="1:12" ht="15.75" thickBot="1" x14ac:dyDescent="0.3">
      <c r="A25" s="99"/>
      <c r="B25" s="114" t="s">
        <v>114</v>
      </c>
      <c r="C25" s="206">
        <f>SUM(C26:C42)</f>
        <v>88</v>
      </c>
      <c r="D25" s="115">
        <f>AVERAGE(D26:D42)</f>
        <v>3.7047385620915034</v>
      </c>
      <c r="E25" s="115">
        <v>4</v>
      </c>
      <c r="F25" s="207"/>
      <c r="G25" s="109"/>
      <c r="I25" s="31"/>
      <c r="J25" s="31"/>
      <c r="L25" s="31"/>
    </row>
    <row r="26" spans="1:12" x14ac:dyDescent="0.25">
      <c r="A26" s="30">
        <v>1</v>
      </c>
      <c r="B26" s="214" t="s">
        <v>68</v>
      </c>
      <c r="C26" s="264">
        <v>6</v>
      </c>
      <c r="D26" s="224">
        <v>4.666666666666667</v>
      </c>
      <c r="E26" s="224">
        <v>4</v>
      </c>
      <c r="F26" s="265">
        <v>5</v>
      </c>
      <c r="G26" s="104">
        <f t="shared" si="0"/>
        <v>5</v>
      </c>
      <c r="I26" s="31"/>
      <c r="J26" s="31"/>
      <c r="L26" s="31"/>
    </row>
    <row r="27" spans="1:12" x14ac:dyDescent="0.25">
      <c r="A27" s="32">
        <v>2</v>
      </c>
      <c r="B27" s="214" t="s">
        <v>67</v>
      </c>
      <c r="C27" s="264">
        <v>3</v>
      </c>
      <c r="D27" s="224">
        <v>4.666666666666667</v>
      </c>
      <c r="E27" s="224">
        <v>4</v>
      </c>
      <c r="F27" s="265">
        <v>6</v>
      </c>
      <c r="G27" s="105">
        <f t="shared" si="0"/>
        <v>6</v>
      </c>
      <c r="I27" s="31"/>
      <c r="J27" s="31"/>
      <c r="L27" s="31"/>
    </row>
    <row r="28" spans="1:12" x14ac:dyDescent="0.25">
      <c r="A28" s="32">
        <v>3</v>
      </c>
      <c r="B28" s="214" t="s">
        <v>44</v>
      </c>
      <c r="C28" s="264">
        <v>2</v>
      </c>
      <c r="D28" s="224">
        <v>4.5</v>
      </c>
      <c r="E28" s="224">
        <v>4</v>
      </c>
      <c r="F28" s="265">
        <v>10</v>
      </c>
      <c r="G28" s="105">
        <f t="shared" si="0"/>
        <v>10</v>
      </c>
      <c r="I28" s="31"/>
      <c r="J28" s="31"/>
      <c r="L28" s="31"/>
    </row>
    <row r="29" spans="1:12" x14ac:dyDescent="0.25">
      <c r="A29" s="32">
        <v>4</v>
      </c>
      <c r="B29" s="214" t="s">
        <v>74</v>
      </c>
      <c r="C29" s="264">
        <v>10</v>
      </c>
      <c r="D29" s="224">
        <v>4.4000000000000004</v>
      </c>
      <c r="E29" s="224">
        <v>4</v>
      </c>
      <c r="F29" s="265">
        <v>15</v>
      </c>
      <c r="G29" s="105">
        <f t="shared" si="0"/>
        <v>15</v>
      </c>
      <c r="I29" s="31"/>
      <c r="J29" s="31"/>
      <c r="L29" s="31"/>
    </row>
    <row r="30" spans="1:12" x14ac:dyDescent="0.25">
      <c r="A30" s="32">
        <v>5</v>
      </c>
      <c r="B30" s="214" t="s">
        <v>66</v>
      </c>
      <c r="C30" s="264">
        <v>4</v>
      </c>
      <c r="D30" s="224">
        <v>4.25</v>
      </c>
      <c r="E30" s="224">
        <v>4</v>
      </c>
      <c r="F30" s="265">
        <v>30</v>
      </c>
      <c r="G30" s="105">
        <f t="shared" si="0"/>
        <v>30</v>
      </c>
      <c r="I30" s="31"/>
      <c r="J30" s="31"/>
      <c r="L30" s="31"/>
    </row>
    <row r="31" spans="1:12" x14ac:dyDescent="0.25">
      <c r="A31" s="32">
        <v>6</v>
      </c>
      <c r="B31" s="214" t="s">
        <v>35</v>
      </c>
      <c r="C31" s="264">
        <v>9</v>
      </c>
      <c r="D31" s="224">
        <v>3.8888888888888888</v>
      </c>
      <c r="E31" s="224">
        <v>4</v>
      </c>
      <c r="F31" s="265">
        <v>59</v>
      </c>
      <c r="G31" s="105">
        <f t="shared" si="0"/>
        <v>59</v>
      </c>
      <c r="I31" s="31"/>
      <c r="J31" s="31"/>
      <c r="L31" s="31"/>
    </row>
    <row r="32" spans="1:12" x14ac:dyDescent="0.25">
      <c r="A32" s="32">
        <v>7</v>
      </c>
      <c r="B32" s="276" t="s">
        <v>40</v>
      </c>
      <c r="C32" s="264">
        <v>5</v>
      </c>
      <c r="D32" s="224">
        <v>3.8</v>
      </c>
      <c r="E32" s="224">
        <v>4</v>
      </c>
      <c r="F32" s="265">
        <v>62</v>
      </c>
      <c r="G32" s="105">
        <f t="shared" si="0"/>
        <v>62</v>
      </c>
      <c r="I32" s="31"/>
      <c r="J32" s="31"/>
      <c r="L32" s="31"/>
    </row>
    <row r="33" spans="1:12" x14ac:dyDescent="0.25">
      <c r="A33" s="32">
        <v>8</v>
      </c>
      <c r="B33" s="214" t="s">
        <v>37</v>
      </c>
      <c r="C33" s="264">
        <v>3</v>
      </c>
      <c r="D33" s="224">
        <v>3.6666666666666665</v>
      </c>
      <c r="E33" s="224">
        <v>4</v>
      </c>
      <c r="F33" s="265">
        <v>70</v>
      </c>
      <c r="G33" s="105">
        <f t="shared" si="0"/>
        <v>70</v>
      </c>
      <c r="I33" s="31"/>
      <c r="J33" s="31"/>
      <c r="L33" s="31"/>
    </row>
    <row r="34" spans="1:12" x14ac:dyDescent="0.25">
      <c r="A34" s="32">
        <v>9</v>
      </c>
      <c r="B34" s="214" t="s">
        <v>42</v>
      </c>
      <c r="C34" s="264">
        <v>10</v>
      </c>
      <c r="D34" s="224">
        <v>3.6</v>
      </c>
      <c r="E34" s="224">
        <v>4</v>
      </c>
      <c r="F34" s="265">
        <v>74</v>
      </c>
      <c r="G34" s="105">
        <f t="shared" si="0"/>
        <v>74</v>
      </c>
      <c r="I34" s="31"/>
      <c r="J34" s="31"/>
      <c r="L34" s="31"/>
    </row>
    <row r="35" spans="1:12" ht="15" customHeight="1" x14ac:dyDescent="0.25">
      <c r="A35" s="32">
        <v>10</v>
      </c>
      <c r="B35" s="219" t="s">
        <v>120</v>
      </c>
      <c r="C35" s="274">
        <v>4</v>
      </c>
      <c r="D35" s="230">
        <v>3.5</v>
      </c>
      <c r="E35" s="230">
        <v>4</v>
      </c>
      <c r="F35" s="275">
        <v>80</v>
      </c>
      <c r="G35" s="105">
        <f t="shared" si="0"/>
        <v>80</v>
      </c>
      <c r="I35" s="31"/>
      <c r="J35" s="31"/>
      <c r="L35" s="31"/>
    </row>
    <row r="36" spans="1:12" x14ac:dyDescent="0.25">
      <c r="A36" s="32">
        <v>11</v>
      </c>
      <c r="B36" s="214" t="s">
        <v>43</v>
      </c>
      <c r="C36" s="264">
        <v>4</v>
      </c>
      <c r="D36" s="224">
        <v>3.5</v>
      </c>
      <c r="E36" s="224">
        <v>4</v>
      </c>
      <c r="F36" s="265">
        <v>81</v>
      </c>
      <c r="G36" s="105">
        <f t="shared" si="0"/>
        <v>81</v>
      </c>
      <c r="I36" s="31"/>
      <c r="J36" s="31"/>
      <c r="L36" s="31"/>
    </row>
    <row r="37" spans="1:12" x14ac:dyDescent="0.25">
      <c r="A37" s="32">
        <v>12</v>
      </c>
      <c r="B37" s="214" t="s">
        <v>109</v>
      </c>
      <c r="C37" s="264">
        <v>8</v>
      </c>
      <c r="D37" s="224">
        <v>3.375</v>
      </c>
      <c r="E37" s="224">
        <v>4</v>
      </c>
      <c r="F37" s="265">
        <v>87</v>
      </c>
      <c r="G37" s="105">
        <f t="shared" si="0"/>
        <v>87</v>
      </c>
      <c r="I37" s="31"/>
      <c r="J37" s="31"/>
      <c r="L37" s="31"/>
    </row>
    <row r="38" spans="1:12" x14ac:dyDescent="0.25">
      <c r="A38" s="32">
        <v>13</v>
      </c>
      <c r="B38" s="214" t="s">
        <v>65</v>
      </c>
      <c r="C38" s="264">
        <v>6</v>
      </c>
      <c r="D38" s="224">
        <v>3.3333333333333335</v>
      </c>
      <c r="E38" s="224">
        <v>4</v>
      </c>
      <c r="F38" s="265">
        <v>88</v>
      </c>
      <c r="G38" s="105">
        <f t="shared" si="0"/>
        <v>88</v>
      </c>
      <c r="I38" s="31"/>
      <c r="J38" s="31"/>
      <c r="L38" s="31"/>
    </row>
    <row r="39" spans="1:12" x14ac:dyDescent="0.25">
      <c r="A39" s="32">
        <v>14</v>
      </c>
      <c r="B39" s="214" t="s">
        <v>39</v>
      </c>
      <c r="C39" s="264">
        <v>1</v>
      </c>
      <c r="D39" s="224">
        <v>3</v>
      </c>
      <c r="E39" s="224">
        <v>4</v>
      </c>
      <c r="F39" s="265">
        <v>95</v>
      </c>
      <c r="G39" s="105">
        <f t="shared" si="0"/>
        <v>95</v>
      </c>
      <c r="I39" s="31"/>
      <c r="J39" s="31"/>
      <c r="L39" s="31"/>
    </row>
    <row r="40" spans="1:12" x14ac:dyDescent="0.25">
      <c r="A40" s="32">
        <v>15</v>
      </c>
      <c r="B40" s="214" t="s">
        <v>38</v>
      </c>
      <c r="C40" s="264">
        <v>4</v>
      </c>
      <c r="D40" s="224">
        <v>3</v>
      </c>
      <c r="E40" s="224">
        <v>4</v>
      </c>
      <c r="F40" s="265">
        <v>96</v>
      </c>
      <c r="G40" s="105">
        <f t="shared" si="0"/>
        <v>96</v>
      </c>
      <c r="I40" s="31"/>
      <c r="J40" s="31"/>
      <c r="L40" s="31"/>
    </row>
    <row r="41" spans="1:12" x14ac:dyDescent="0.25">
      <c r="A41" s="32">
        <v>16</v>
      </c>
      <c r="B41" s="214" t="s">
        <v>64</v>
      </c>
      <c r="C41" s="264">
        <v>3</v>
      </c>
      <c r="D41" s="224">
        <v>3</v>
      </c>
      <c r="E41" s="224">
        <v>4</v>
      </c>
      <c r="F41" s="265">
        <v>97</v>
      </c>
      <c r="G41" s="105">
        <f t="shared" si="0"/>
        <v>97</v>
      </c>
      <c r="I41" s="31"/>
      <c r="J41" s="31"/>
      <c r="L41" s="31"/>
    </row>
    <row r="42" spans="1:12" ht="15.75" thickBot="1" x14ac:dyDescent="0.3">
      <c r="A42" s="32">
        <v>17</v>
      </c>
      <c r="B42" s="214" t="s">
        <v>41</v>
      </c>
      <c r="C42" s="264">
        <v>6</v>
      </c>
      <c r="D42" s="224">
        <v>2.8333333333333335</v>
      </c>
      <c r="E42" s="224">
        <v>4</v>
      </c>
      <c r="F42" s="265">
        <v>101</v>
      </c>
      <c r="G42" s="105">
        <f t="shared" si="0"/>
        <v>101</v>
      </c>
      <c r="I42" s="31"/>
      <c r="J42" s="31"/>
      <c r="L42" s="31"/>
    </row>
    <row r="43" spans="1:12" ht="15.75" thickBot="1" x14ac:dyDescent="0.3">
      <c r="A43" s="99"/>
      <c r="B43" s="101" t="s">
        <v>115</v>
      </c>
      <c r="C43" s="204">
        <f>SUM(C44:C59)</f>
        <v>136</v>
      </c>
      <c r="D43" s="113">
        <f>AVERAGE(D44:D59)</f>
        <v>3.8500473484848485</v>
      </c>
      <c r="E43" s="113">
        <v>4</v>
      </c>
      <c r="F43" s="205"/>
      <c r="G43" s="109"/>
      <c r="I43" s="31"/>
      <c r="J43" s="31"/>
      <c r="L43" s="31"/>
    </row>
    <row r="44" spans="1:12" ht="15" customHeight="1" x14ac:dyDescent="0.25">
      <c r="A44" s="116">
        <v>1</v>
      </c>
      <c r="B44" s="214" t="s">
        <v>125</v>
      </c>
      <c r="C44" s="264">
        <v>1</v>
      </c>
      <c r="D44" s="224">
        <v>5</v>
      </c>
      <c r="E44" s="224">
        <v>4</v>
      </c>
      <c r="F44" s="265">
        <v>3</v>
      </c>
      <c r="G44" s="104">
        <f t="shared" si="0"/>
        <v>3</v>
      </c>
      <c r="I44" s="31"/>
      <c r="J44" s="31"/>
      <c r="L44" s="31"/>
    </row>
    <row r="45" spans="1:12" ht="15" customHeight="1" x14ac:dyDescent="0.25">
      <c r="A45" s="117">
        <v>2</v>
      </c>
      <c r="B45" s="214" t="s">
        <v>128</v>
      </c>
      <c r="C45" s="264">
        <v>16</v>
      </c>
      <c r="D45" s="224">
        <v>4.375</v>
      </c>
      <c r="E45" s="224">
        <v>4</v>
      </c>
      <c r="F45" s="265">
        <v>17</v>
      </c>
      <c r="G45" s="105">
        <f t="shared" si="0"/>
        <v>17</v>
      </c>
      <c r="I45" s="31"/>
      <c r="J45" s="31"/>
      <c r="L45" s="31"/>
    </row>
    <row r="46" spans="1:12" ht="15" customHeight="1" x14ac:dyDescent="0.25">
      <c r="A46" s="117">
        <v>3</v>
      </c>
      <c r="B46" s="220" t="s">
        <v>77</v>
      </c>
      <c r="C46" s="277">
        <v>8</v>
      </c>
      <c r="D46" s="233">
        <v>4.375</v>
      </c>
      <c r="E46" s="233">
        <v>4</v>
      </c>
      <c r="F46" s="278">
        <v>18</v>
      </c>
      <c r="G46" s="105">
        <f t="shared" si="0"/>
        <v>18</v>
      </c>
      <c r="I46" s="31"/>
      <c r="J46" s="31"/>
      <c r="L46" s="31"/>
    </row>
    <row r="47" spans="1:12" ht="15" customHeight="1" x14ac:dyDescent="0.25">
      <c r="A47" s="117">
        <v>4</v>
      </c>
      <c r="B47" s="219" t="s">
        <v>31</v>
      </c>
      <c r="C47" s="274">
        <v>6</v>
      </c>
      <c r="D47" s="230">
        <v>4.333333333333333</v>
      </c>
      <c r="E47" s="230">
        <v>4</v>
      </c>
      <c r="F47" s="275">
        <v>22</v>
      </c>
      <c r="G47" s="105">
        <f t="shared" si="0"/>
        <v>22</v>
      </c>
      <c r="I47" s="31"/>
      <c r="J47" s="31"/>
      <c r="L47" s="31"/>
    </row>
    <row r="48" spans="1:12" ht="15" customHeight="1" x14ac:dyDescent="0.25">
      <c r="A48" s="117">
        <v>5</v>
      </c>
      <c r="B48" s="214" t="s">
        <v>129</v>
      </c>
      <c r="C48" s="264">
        <v>7</v>
      </c>
      <c r="D48" s="224">
        <v>4.2857142857142856</v>
      </c>
      <c r="E48" s="224">
        <v>4</v>
      </c>
      <c r="F48" s="265">
        <v>27</v>
      </c>
      <c r="G48" s="105">
        <f t="shared" si="0"/>
        <v>27</v>
      </c>
      <c r="I48" s="31"/>
      <c r="J48" s="31"/>
      <c r="L48" s="31"/>
    </row>
    <row r="49" spans="1:12" ht="15" customHeight="1" x14ac:dyDescent="0.25">
      <c r="A49" s="117">
        <v>6</v>
      </c>
      <c r="B49" s="214" t="s">
        <v>86</v>
      </c>
      <c r="C49" s="264">
        <v>36</v>
      </c>
      <c r="D49" s="224">
        <v>4.25</v>
      </c>
      <c r="E49" s="224">
        <v>4</v>
      </c>
      <c r="F49" s="265">
        <v>31</v>
      </c>
      <c r="G49" s="105">
        <f t="shared" si="0"/>
        <v>31</v>
      </c>
      <c r="I49" s="31"/>
      <c r="J49" s="31"/>
      <c r="L49" s="31"/>
    </row>
    <row r="50" spans="1:12" ht="15" customHeight="1" x14ac:dyDescent="0.25">
      <c r="A50" s="117">
        <v>7</v>
      </c>
      <c r="B50" s="214" t="s">
        <v>34</v>
      </c>
      <c r="C50" s="264">
        <v>9</v>
      </c>
      <c r="D50" s="224">
        <v>4</v>
      </c>
      <c r="E50" s="224">
        <v>4</v>
      </c>
      <c r="F50" s="265">
        <v>49</v>
      </c>
      <c r="G50" s="105">
        <f t="shared" si="0"/>
        <v>49</v>
      </c>
      <c r="I50" s="31"/>
      <c r="J50" s="31"/>
      <c r="L50" s="31"/>
    </row>
    <row r="51" spans="1:12" ht="15" customHeight="1" x14ac:dyDescent="0.25">
      <c r="A51" s="117">
        <v>8</v>
      </c>
      <c r="B51" s="214" t="s">
        <v>62</v>
      </c>
      <c r="C51" s="264">
        <v>4</v>
      </c>
      <c r="D51" s="224">
        <v>4</v>
      </c>
      <c r="E51" s="224">
        <v>4</v>
      </c>
      <c r="F51" s="265">
        <v>50</v>
      </c>
      <c r="G51" s="105">
        <f t="shared" si="0"/>
        <v>50</v>
      </c>
      <c r="I51" s="31"/>
      <c r="J51" s="31"/>
      <c r="L51" s="31"/>
    </row>
    <row r="52" spans="1:12" ht="15" customHeight="1" x14ac:dyDescent="0.25">
      <c r="A52" s="117">
        <v>9</v>
      </c>
      <c r="B52" s="214" t="s">
        <v>76</v>
      </c>
      <c r="C52" s="264">
        <v>2</v>
      </c>
      <c r="D52" s="224">
        <v>4</v>
      </c>
      <c r="E52" s="224">
        <v>4</v>
      </c>
      <c r="F52" s="265">
        <v>51</v>
      </c>
      <c r="G52" s="105">
        <f t="shared" si="0"/>
        <v>51</v>
      </c>
      <c r="I52" s="31"/>
      <c r="J52" s="31"/>
      <c r="L52" s="31"/>
    </row>
    <row r="53" spans="1:12" ht="15" customHeight="1" x14ac:dyDescent="0.25">
      <c r="A53" s="117">
        <v>10</v>
      </c>
      <c r="B53" s="214" t="s">
        <v>33</v>
      </c>
      <c r="C53" s="264">
        <v>11</v>
      </c>
      <c r="D53" s="224">
        <v>3.9090909090909092</v>
      </c>
      <c r="E53" s="224">
        <v>4</v>
      </c>
      <c r="F53" s="265">
        <v>56</v>
      </c>
      <c r="G53" s="105">
        <f t="shared" si="0"/>
        <v>56</v>
      </c>
      <c r="I53" s="31"/>
      <c r="J53" s="31"/>
      <c r="L53" s="31"/>
    </row>
    <row r="54" spans="1:12" ht="15" customHeight="1" x14ac:dyDescent="0.25">
      <c r="A54" s="117">
        <v>11</v>
      </c>
      <c r="B54" s="214" t="s">
        <v>75</v>
      </c>
      <c r="C54" s="264">
        <v>15</v>
      </c>
      <c r="D54" s="224">
        <v>3.7333333333333334</v>
      </c>
      <c r="E54" s="224">
        <v>4</v>
      </c>
      <c r="F54" s="265">
        <v>65</v>
      </c>
      <c r="G54" s="105">
        <f t="shared" si="0"/>
        <v>65</v>
      </c>
      <c r="I54" s="31"/>
      <c r="J54" s="31"/>
      <c r="L54" s="31"/>
    </row>
    <row r="55" spans="1:12" ht="15" customHeight="1" x14ac:dyDescent="0.25">
      <c r="A55" s="117">
        <v>12</v>
      </c>
      <c r="B55" s="214" t="s">
        <v>29</v>
      </c>
      <c r="C55" s="264">
        <v>7</v>
      </c>
      <c r="D55" s="224">
        <v>3.7142857142857144</v>
      </c>
      <c r="E55" s="224">
        <v>4</v>
      </c>
      <c r="F55" s="265">
        <v>68</v>
      </c>
      <c r="G55" s="105">
        <f t="shared" si="0"/>
        <v>68</v>
      </c>
      <c r="I55" s="31"/>
      <c r="J55" s="31"/>
      <c r="L55" s="31"/>
    </row>
    <row r="56" spans="1:12" ht="15" customHeight="1" x14ac:dyDescent="0.25">
      <c r="A56" s="117">
        <v>13</v>
      </c>
      <c r="B56" s="217" t="s">
        <v>32</v>
      </c>
      <c r="C56" s="270">
        <v>4</v>
      </c>
      <c r="D56" s="228">
        <v>3.5</v>
      </c>
      <c r="E56" s="228">
        <v>4</v>
      </c>
      <c r="F56" s="271">
        <v>82</v>
      </c>
      <c r="G56" s="105">
        <f t="shared" si="0"/>
        <v>82</v>
      </c>
      <c r="I56" s="31"/>
      <c r="J56" s="31"/>
      <c r="L56" s="31"/>
    </row>
    <row r="57" spans="1:12" ht="15" customHeight="1" x14ac:dyDescent="0.25">
      <c r="A57" s="117">
        <v>14</v>
      </c>
      <c r="B57" s="214" t="s">
        <v>30</v>
      </c>
      <c r="C57" s="264">
        <v>8</v>
      </c>
      <c r="D57" s="224">
        <v>3.125</v>
      </c>
      <c r="E57" s="224">
        <v>4</v>
      </c>
      <c r="F57" s="265">
        <v>94</v>
      </c>
      <c r="G57" s="105">
        <f t="shared" si="0"/>
        <v>94</v>
      </c>
      <c r="I57" s="31"/>
      <c r="J57" s="31"/>
      <c r="L57" s="31"/>
    </row>
    <row r="58" spans="1:12" ht="15" customHeight="1" x14ac:dyDescent="0.25">
      <c r="A58" s="117">
        <v>15</v>
      </c>
      <c r="B58" s="238" t="s">
        <v>61</v>
      </c>
      <c r="C58" s="279">
        <v>1</v>
      </c>
      <c r="D58" s="232">
        <v>3</v>
      </c>
      <c r="E58" s="232">
        <v>4</v>
      </c>
      <c r="F58" s="280">
        <v>98</v>
      </c>
      <c r="G58" s="105">
        <f t="shared" si="0"/>
        <v>98</v>
      </c>
      <c r="I58" s="31"/>
      <c r="J58" s="31"/>
      <c r="L58" s="31"/>
    </row>
    <row r="59" spans="1:12" ht="15" customHeight="1" thickBot="1" x14ac:dyDescent="0.3">
      <c r="A59" s="117">
        <v>16</v>
      </c>
      <c r="B59" s="214" t="s">
        <v>28</v>
      </c>
      <c r="C59" s="264">
        <v>1</v>
      </c>
      <c r="D59" s="224">
        <v>2</v>
      </c>
      <c r="E59" s="224">
        <v>4</v>
      </c>
      <c r="F59" s="265">
        <v>102</v>
      </c>
      <c r="G59" s="105">
        <f t="shared" si="0"/>
        <v>102</v>
      </c>
      <c r="I59" s="31"/>
      <c r="J59" s="31"/>
      <c r="L59" s="31"/>
    </row>
    <row r="60" spans="1:12" ht="15" customHeight="1" thickBot="1" x14ac:dyDescent="0.3">
      <c r="A60" s="99"/>
      <c r="B60" s="101" t="s">
        <v>116</v>
      </c>
      <c r="C60" s="204">
        <f>SUM(C61:C72)</f>
        <v>77</v>
      </c>
      <c r="D60" s="113">
        <f>AVERAGE(D61:D72)</f>
        <v>3.9707838457838456</v>
      </c>
      <c r="E60" s="113">
        <v>4</v>
      </c>
      <c r="F60" s="205"/>
      <c r="G60" s="109"/>
      <c r="I60" s="31"/>
      <c r="J60" s="31"/>
      <c r="L60" s="31"/>
    </row>
    <row r="61" spans="1:12" x14ac:dyDescent="0.25">
      <c r="A61" s="34">
        <v>1</v>
      </c>
      <c r="B61" s="212" t="s">
        <v>131</v>
      </c>
      <c r="C61" s="281">
        <v>4</v>
      </c>
      <c r="D61" s="234">
        <v>4.5</v>
      </c>
      <c r="E61" s="234">
        <v>4</v>
      </c>
      <c r="F61" s="282">
        <v>11</v>
      </c>
      <c r="G61" s="106">
        <f t="shared" si="0"/>
        <v>11</v>
      </c>
      <c r="I61" s="31"/>
      <c r="J61" s="31"/>
      <c r="L61" s="31"/>
    </row>
    <row r="62" spans="1:12" x14ac:dyDescent="0.25">
      <c r="A62" s="32">
        <v>2</v>
      </c>
      <c r="B62" s="212" t="s">
        <v>79</v>
      </c>
      <c r="C62" s="281">
        <v>13</v>
      </c>
      <c r="D62" s="234">
        <v>4.384615384615385</v>
      </c>
      <c r="E62" s="234">
        <v>4</v>
      </c>
      <c r="F62" s="282">
        <v>19</v>
      </c>
      <c r="G62" s="105">
        <f t="shared" ref="G62:G113" si="1">F62</f>
        <v>19</v>
      </c>
      <c r="I62" s="31"/>
      <c r="J62" s="31"/>
      <c r="L62" s="31"/>
    </row>
    <row r="63" spans="1:12" x14ac:dyDescent="0.25">
      <c r="A63" s="32">
        <v>3</v>
      </c>
      <c r="B63" s="212" t="s">
        <v>26</v>
      </c>
      <c r="C63" s="281">
        <v>11</v>
      </c>
      <c r="D63" s="234">
        <v>4.2727272727272725</v>
      </c>
      <c r="E63" s="234">
        <v>4</v>
      </c>
      <c r="F63" s="282">
        <v>28</v>
      </c>
      <c r="G63" s="105">
        <f t="shared" si="1"/>
        <v>28</v>
      </c>
      <c r="I63" s="31"/>
      <c r="J63" s="31"/>
      <c r="L63" s="31"/>
    </row>
    <row r="64" spans="1:12" x14ac:dyDescent="0.25">
      <c r="A64" s="32">
        <v>4</v>
      </c>
      <c r="B64" s="212" t="s">
        <v>130</v>
      </c>
      <c r="C64" s="281">
        <v>6</v>
      </c>
      <c r="D64" s="234">
        <v>4.166666666666667</v>
      </c>
      <c r="E64" s="234">
        <v>4</v>
      </c>
      <c r="F64" s="282">
        <v>33</v>
      </c>
      <c r="G64" s="105">
        <f t="shared" si="1"/>
        <v>33</v>
      </c>
      <c r="I64" s="31"/>
      <c r="J64" s="31"/>
      <c r="L64" s="31"/>
    </row>
    <row r="65" spans="1:12" x14ac:dyDescent="0.25">
      <c r="A65" s="32">
        <v>5</v>
      </c>
      <c r="B65" s="212" t="s">
        <v>134</v>
      </c>
      <c r="C65" s="281">
        <v>14</v>
      </c>
      <c r="D65" s="234">
        <v>4.1428571428571432</v>
      </c>
      <c r="E65" s="234">
        <v>4</v>
      </c>
      <c r="F65" s="282">
        <v>36</v>
      </c>
      <c r="G65" s="105">
        <f t="shared" si="1"/>
        <v>36</v>
      </c>
      <c r="I65" s="31"/>
      <c r="J65" s="31"/>
      <c r="L65" s="31"/>
    </row>
    <row r="66" spans="1:12" x14ac:dyDescent="0.25">
      <c r="A66" s="32">
        <v>6</v>
      </c>
      <c r="B66" s="212" t="s">
        <v>88</v>
      </c>
      <c r="C66" s="281">
        <v>9</v>
      </c>
      <c r="D66" s="234">
        <v>4.1111111111111107</v>
      </c>
      <c r="E66" s="234">
        <v>4</v>
      </c>
      <c r="F66" s="282">
        <v>38</v>
      </c>
      <c r="G66" s="105">
        <f t="shared" si="1"/>
        <v>38</v>
      </c>
      <c r="I66" s="31"/>
      <c r="J66" s="31"/>
      <c r="L66" s="31"/>
    </row>
    <row r="67" spans="1:12" x14ac:dyDescent="0.25">
      <c r="A67" s="32">
        <v>7</v>
      </c>
      <c r="B67" s="212" t="s">
        <v>25</v>
      </c>
      <c r="C67" s="281">
        <v>1</v>
      </c>
      <c r="D67" s="234">
        <v>4</v>
      </c>
      <c r="E67" s="234">
        <v>4</v>
      </c>
      <c r="F67" s="282">
        <v>52</v>
      </c>
      <c r="G67" s="108">
        <f t="shared" si="1"/>
        <v>52</v>
      </c>
      <c r="I67" s="31"/>
      <c r="J67" s="31"/>
      <c r="L67" s="31"/>
    </row>
    <row r="68" spans="1:12" x14ac:dyDescent="0.25">
      <c r="A68" s="32">
        <v>8</v>
      </c>
      <c r="B68" s="212" t="s">
        <v>78</v>
      </c>
      <c r="C68" s="281">
        <v>2</v>
      </c>
      <c r="D68" s="234">
        <v>4</v>
      </c>
      <c r="E68" s="234">
        <v>4</v>
      </c>
      <c r="F68" s="282">
        <v>53</v>
      </c>
      <c r="G68" s="105">
        <f t="shared" si="1"/>
        <v>53</v>
      </c>
      <c r="I68" s="31"/>
      <c r="J68" s="31"/>
      <c r="L68" s="31"/>
    </row>
    <row r="69" spans="1:12" x14ac:dyDescent="0.25">
      <c r="A69" s="32">
        <v>9</v>
      </c>
      <c r="B69" s="212" t="s">
        <v>133</v>
      </c>
      <c r="C69" s="281">
        <v>4</v>
      </c>
      <c r="D69" s="234">
        <v>3.75</v>
      </c>
      <c r="E69" s="234">
        <v>4</v>
      </c>
      <c r="F69" s="282">
        <v>64</v>
      </c>
      <c r="G69" s="105">
        <f t="shared" si="1"/>
        <v>64</v>
      </c>
      <c r="I69" s="31"/>
      <c r="J69" s="31"/>
      <c r="L69" s="31"/>
    </row>
    <row r="70" spans="1:12" x14ac:dyDescent="0.25">
      <c r="A70" s="32">
        <v>10</v>
      </c>
      <c r="B70" s="212" t="s">
        <v>132</v>
      </c>
      <c r="C70" s="281">
        <v>7</v>
      </c>
      <c r="D70" s="234">
        <v>3.5714285714285716</v>
      </c>
      <c r="E70" s="234">
        <v>4</v>
      </c>
      <c r="F70" s="282">
        <v>75</v>
      </c>
      <c r="G70" s="105">
        <f t="shared" si="1"/>
        <v>75</v>
      </c>
      <c r="I70" s="31"/>
      <c r="J70" s="31"/>
      <c r="L70" s="31"/>
    </row>
    <row r="71" spans="1:12" x14ac:dyDescent="0.25">
      <c r="A71" s="32">
        <v>11</v>
      </c>
      <c r="B71" s="212" t="s">
        <v>80</v>
      </c>
      <c r="C71" s="281">
        <v>2</v>
      </c>
      <c r="D71" s="234">
        <v>3.5</v>
      </c>
      <c r="E71" s="234">
        <v>4</v>
      </c>
      <c r="F71" s="282">
        <v>83</v>
      </c>
      <c r="G71" s="105">
        <f t="shared" si="1"/>
        <v>83</v>
      </c>
      <c r="I71" s="31"/>
      <c r="J71" s="31"/>
      <c r="L71" s="31"/>
    </row>
    <row r="72" spans="1:12" ht="15.75" thickBot="1" x14ac:dyDescent="0.3">
      <c r="A72" s="32">
        <v>12</v>
      </c>
      <c r="B72" s="212" t="s">
        <v>23</v>
      </c>
      <c r="C72" s="281">
        <v>4</v>
      </c>
      <c r="D72" s="234">
        <v>3.25</v>
      </c>
      <c r="E72" s="234">
        <v>4</v>
      </c>
      <c r="F72" s="282">
        <v>92</v>
      </c>
      <c r="G72" s="105">
        <f t="shared" si="1"/>
        <v>92</v>
      </c>
      <c r="I72" s="31"/>
      <c r="J72" s="31"/>
      <c r="L72" s="31"/>
    </row>
    <row r="73" spans="1:12" ht="15.75" thickBot="1" x14ac:dyDescent="0.3">
      <c r="A73" s="99"/>
      <c r="B73" s="102" t="s">
        <v>119</v>
      </c>
      <c r="C73" s="208">
        <f>SUM(C74:C103)</f>
        <v>348</v>
      </c>
      <c r="D73" s="120">
        <f>AVERAGE(D74:D103)</f>
        <v>3.9430328652828659</v>
      </c>
      <c r="E73" s="120">
        <v>4</v>
      </c>
      <c r="F73" s="209"/>
      <c r="G73" s="109"/>
      <c r="I73" s="31"/>
      <c r="J73" s="31"/>
      <c r="L73" s="31"/>
    </row>
    <row r="74" spans="1:12" x14ac:dyDescent="0.25">
      <c r="A74" s="30">
        <v>1</v>
      </c>
      <c r="B74" s="212" t="s">
        <v>138</v>
      </c>
      <c r="C74" s="281">
        <v>25</v>
      </c>
      <c r="D74" s="234">
        <v>4.5199999999999996</v>
      </c>
      <c r="E74" s="234">
        <v>4</v>
      </c>
      <c r="F74" s="282">
        <v>8</v>
      </c>
      <c r="G74" s="104">
        <f t="shared" si="1"/>
        <v>8</v>
      </c>
      <c r="I74" s="31"/>
      <c r="J74" s="31"/>
      <c r="L74" s="31"/>
    </row>
    <row r="75" spans="1:12" x14ac:dyDescent="0.25">
      <c r="A75" s="32">
        <v>2</v>
      </c>
      <c r="B75" s="212" t="s">
        <v>5</v>
      </c>
      <c r="C75" s="281">
        <v>8</v>
      </c>
      <c r="D75" s="234">
        <v>4.5</v>
      </c>
      <c r="E75" s="234">
        <v>4</v>
      </c>
      <c r="F75" s="282">
        <v>12</v>
      </c>
      <c r="G75" s="105">
        <f t="shared" si="1"/>
        <v>12</v>
      </c>
      <c r="I75" s="31"/>
      <c r="J75" s="31"/>
      <c r="L75" s="31"/>
    </row>
    <row r="76" spans="1:12" x14ac:dyDescent="0.25">
      <c r="A76" s="32">
        <v>3</v>
      </c>
      <c r="B76" s="212" t="s">
        <v>140</v>
      </c>
      <c r="C76" s="281">
        <v>7</v>
      </c>
      <c r="D76" s="234">
        <v>4.4285714285714288</v>
      </c>
      <c r="E76" s="234">
        <v>4</v>
      </c>
      <c r="F76" s="282">
        <v>14</v>
      </c>
      <c r="G76" s="105">
        <f t="shared" si="1"/>
        <v>14</v>
      </c>
      <c r="I76" s="31"/>
      <c r="J76" s="31"/>
      <c r="L76" s="31"/>
    </row>
    <row r="77" spans="1:12" x14ac:dyDescent="0.25">
      <c r="A77" s="32">
        <v>4</v>
      </c>
      <c r="B77" s="212" t="s">
        <v>8</v>
      </c>
      <c r="C77" s="281">
        <v>5</v>
      </c>
      <c r="D77" s="234">
        <v>4.4000000000000004</v>
      </c>
      <c r="E77" s="234">
        <v>4</v>
      </c>
      <c r="F77" s="282">
        <v>16</v>
      </c>
      <c r="G77" s="105">
        <f t="shared" si="1"/>
        <v>16</v>
      </c>
      <c r="I77" s="31"/>
      <c r="J77" s="31"/>
      <c r="L77" s="31"/>
    </row>
    <row r="78" spans="1:12" x14ac:dyDescent="0.25">
      <c r="A78" s="32">
        <v>5</v>
      </c>
      <c r="B78" s="212" t="s">
        <v>11</v>
      </c>
      <c r="C78" s="281">
        <v>8</v>
      </c>
      <c r="D78" s="234">
        <v>4.375</v>
      </c>
      <c r="E78" s="234">
        <v>4</v>
      </c>
      <c r="F78" s="282">
        <v>20</v>
      </c>
      <c r="G78" s="105">
        <f t="shared" si="1"/>
        <v>20</v>
      </c>
      <c r="I78" s="31"/>
      <c r="J78" s="31"/>
      <c r="L78" s="31"/>
    </row>
    <row r="79" spans="1:12" x14ac:dyDescent="0.25">
      <c r="A79" s="32">
        <v>6</v>
      </c>
      <c r="B79" s="212" t="s">
        <v>6</v>
      </c>
      <c r="C79" s="281">
        <v>3</v>
      </c>
      <c r="D79" s="234">
        <v>4.333333333333333</v>
      </c>
      <c r="E79" s="234">
        <v>4</v>
      </c>
      <c r="F79" s="282">
        <v>23</v>
      </c>
      <c r="G79" s="105">
        <f t="shared" si="1"/>
        <v>23</v>
      </c>
      <c r="I79" s="31"/>
      <c r="J79" s="31"/>
      <c r="L79" s="31"/>
    </row>
    <row r="80" spans="1:12" x14ac:dyDescent="0.25">
      <c r="A80" s="32">
        <v>7</v>
      </c>
      <c r="B80" s="212" t="s">
        <v>4</v>
      </c>
      <c r="C80" s="281">
        <v>6</v>
      </c>
      <c r="D80" s="234">
        <v>4.333333333333333</v>
      </c>
      <c r="E80" s="234">
        <v>4</v>
      </c>
      <c r="F80" s="282">
        <v>24</v>
      </c>
      <c r="G80" s="105">
        <f t="shared" si="1"/>
        <v>24</v>
      </c>
      <c r="I80" s="31"/>
      <c r="J80" s="31"/>
      <c r="L80" s="31"/>
    </row>
    <row r="81" spans="1:12" x14ac:dyDescent="0.25">
      <c r="A81" s="32">
        <v>8</v>
      </c>
      <c r="B81" s="212" t="s">
        <v>14</v>
      </c>
      <c r="C81" s="281">
        <v>18</v>
      </c>
      <c r="D81" s="234">
        <v>4.333333333333333</v>
      </c>
      <c r="E81" s="234">
        <v>4</v>
      </c>
      <c r="F81" s="282">
        <v>25</v>
      </c>
      <c r="G81" s="105">
        <f t="shared" si="1"/>
        <v>25</v>
      </c>
      <c r="I81" s="31"/>
      <c r="J81" s="31"/>
      <c r="L81" s="31"/>
    </row>
    <row r="82" spans="1:12" x14ac:dyDescent="0.25">
      <c r="A82" s="32">
        <v>9</v>
      </c>
      <c r="B82" s="214" t="s">
        <v>13</v>
      </c>
      <c r="C82" s="264">
        <v>5</v>
      </c>
      <c r="D82" s="224">
        <v>4.2</v>
      </c>
      <c r="E82" s="224">
        <v>4</v>
      </c>
      <c r="F82" s="265">
        <v>32</v>
      </c>
      <c r="G82" s="105">
        <f t="shared" si="1"/>
        <v>32</v>
      </c>
      <c r="I82" s="31"/>
      <c r="J82" s="31"/>
      <c r="L82" s="31"/>
    </row>
    <row r="83" spans="1:12" x14ac:dyDescent="0.25">
      <c r="A83" s="32">
        <v>10</v>
      </c>
      <c r="B83" s="212" t="s">
        <v>139</v>
      </c>
      <c r="C83" s="281">
        <v>35</v>
      </c>
      <c r="D83" s="234">
        <v>4.1714285714285717</v>
      </c>
      <c r="E83" s="234">
        <v>4</v>
      </c>
      <c r="F83" s="282">
        <v>34</v>
      </c>
      <c r="G83" s="105">
        <f t="shared" si="1"/>
        <v>34</v>
      </c>
      <c r="I83" s="31"/>
      <c r="J83" s="31"/>
      <c r="L83" s="31"/>
    </row>
    <row r="84" spans="1:12" x14ac:dyDescent="0.25">
      <c r="A84" s="32">
        <v>11</v>
      </c>
      <c r="B84" s="212" t="s">
        <v>135</v>
      </c>
      <c r="C84" s="281">
        <v>20</v>
      </c>
      <c r="D84" s="234">
        <v>4.1500000000000004</v>
      </c>
      <c r="E84" s="234">
        <v>4</v>
      </c>
      <c r="F84" s="282">
        <v>35</v>
      </c>
      <c r="G84" s="105">
        <f t="shared" si="1"/>
        <v>35</v>
      </c>
      <c r="I84" s="31"/>
      <c r="J84" s="31"/>
      <c r="L84" s="31"/>
    </row>
    <row r="85" spans="1:12" x14ac:dyDescent="0.25">
      <c r="A85" s="32">
        <v>12</v>
      </c>
      <c r="B85" s="212" t="s">
        <v>22</v>
      </c>
      <c r="C85" s="281">
        <v>7</v>
      </c>
      <c r="D85" s="234">
        <v>4.1428571428571432</v>
      </c>
      <c r="E85" s="234">
        <v>4</v>
      </c>
      <c r="F85" s="282">
        <v>37</v>
      </c>
      <c r="G85" s="105">
        <f t="shared" si="1"/>
        <v>37</v>
      </c>
      <c r="I85" s="31"/>
      <c r="J85" s="31"/>
      <c r="L85" s="31"/>
    </row>
    <row r="86" spans="1:12" x14ac:dyDescent="0.25">
      <c r="A86" s="32">
        <v>13</v>
      </c>
      <c r="B86" s="212" t="s">
        <v>16</v>
      </c>
      <c r="C86" s="281">
        <v>32</v>
      </c>
      <c r="D86" s="234">
        <v>4.09375</v>
      </c>
      <c r="E86" s="234">
        <v>4</v>
      </c>
      <c r="F86" s="282">
        <v>40</v>
      </c>
      <c r="G86" s="105">
        <f t="shared" si="1"/>
        <v>40</v>
      </c>
      <c r="I86" s="31"/>
      <c r="J86" s="31"/>
      <c r="L86" s="31"/>
    </row>
    <row r="87" spans="1:12" x14ac:dyDescent="0.25">
      <c r="A87" s="32">
        <v>14</v>
      </c>
      <c r="B87" s="212" t="s">
        <v>137</v>
      </c>
      <c r="C87" s="281">
        <v>32</v>
      </c>
      <c r="D87" s="234">
        <v>4.09375</v>
      </c>
      <c r="E87" s="234">
        <v>4</v>
      </c>
      <c r="F87" s="282">
        <v>41</v>
      </c>
      <c r="G87" s="105">
        <f t="shared" si="1"/>
        <v>41</v>
      </c>
      <c r="I87" s="31"/>
      <c r="J87" s="31"/>
      <c r="L87" s="31"/>
    </row>
    <row r="88" spans="1:12" x14ac:dyDescent="0.25">
      <c r="A88" s="32">
        <v>15</v>
      </c>
      <c r="B88" s="212" t="s">
        <v>19</v>
      </c>
      <c r="C88" s="281">
        <v>13</v>
      </c>
      <c r="D88" s="234">
        <v>4.0769230769230766</v>
      </c>
      <c r="E88" s="234">
        <v>4</v>
      </c>
      <c r="F88" s="282">
        <v>42</v>
      </c>
      <c r="G88" s="105">
        <f t="shared" si="1"/>
        <v>42</v>
      </c>
      <c r="I88" s="31"/>
      <c r="J88" s="31"/>
      <c r="L88" s="31"/>
    </row>
    <row r="89" spans="1:12" x14ac:dyDescent="0.25">
      <c r="A89" s="32">
        <v>16</v>
      </c>
      <c r="B89" s="212" t="s">
        <v>60</v>
      </c>
      <c r="C89" s="281">
        <v>2</v>
      </c>
      <c r="D89" s="234">
        <v>4</v>
      </c>
      <c r="E89" s="234">
        <v>4</v>
      </c>
      <c r="F89" s="282">
        <v>54</v>
      </c>
      <c r="G89" s="105">
        <f t="shared" si="1"/>
        <v>54</v>
      </c>
      <c r="I89" s="31"/>
      <c r="J89" s="31"/>
      <c r="L89" s="31"/>
    </row>
    <row r="90" spans="1:12" x14ac:dyDescent="0.25">
      <c r="A90" s="32">
        <v>17</v>
      </c>
      <c r="B90" s="212" t="s">
        <v>124</v>
      </c>
      <c r="C90" s="281">
        <v>3</v>
      </c>
      <c r="D90" s="234">
        <v>4</v>
      </c>
      <c r="E90" s="234">
        <v>4</v>
      </c>
      <c r="F90" s="282">
        <v>55</v>
      </c>
      <c r="G90" s="105">
        <f t="shared" si="1"/>
        <v>55</v>
      </c>
      <c r="I90" s="31"/>
      <c r="J90" s="31"/>
      <c r="L90" s="31"/>
    </row>
    <row r="91" spans="1:12" x14ac:dyDescent="0.25">
      <c r="A91" s="32">
        <v>18</v>
      </c>
      <c r="B91" s="212" t="s">
        <v>9</v>
      </c>
      <c r="C91" s="281">
        <v>8</v>
      </c>
      <c r="D91" s="234">
        <v>3.875</v>
      </c>
      <c r="E91" s="234">
        <v>4</v>
      </c>
      <c r="F91" s="282">
        <v>60</v>
      </c>
      <c r="G91" s="105">
        <f t="shared" si="1"/>
        <v>60</v>
      </c>
      <c r="I91" s="31"/>
      <c r="J91" s="31"/>
      <c r="L91" s="31"/>
    </row>
    <row r="92" spans="1:12" x14ac:dyDescent="0.25">
      <c r="A92" s="32">
        <v>19</v>
      </c>
      <c r="B92" s="212" t="s">
        <v>17</v>
      </c>
      <c r="C92" s="281">
        <v>26</v>
      </c>
      <c r="D92" s="234">
        <v>3.7307692307692308</v>
      </c>
      <c r="E92" s="234">
        <v>4</v>
      </c>
      <c r="F92" s="282">
        <v>66</v>
      </c>
      <c r="G92" s="105">
        <f t="shared" si="1"/>
        <v>66</v>
      </c>
      <c r="I92" s="31"/>
      <c r="J92" s="31"/>
      <c r="L92" s="31"/>
    </row>
    <row r="93" spans="1:12" x14ac:dyDescent="0.25">
      <c r="A93" s="32">
        <v>20</v>
      </c>
      <c r="B93" s="212" t="s">
        <v>18</v>
      </c>
      <c r="C93" s="281">
        <v>11</v>
      </c>
      <c r="D93" s="234">
        <v>3.7272727272727271</v>
      </c>
      <c r="E93" s="234">
        <v>4</v>
      </c>
      <c r="F93" s="282">
        <v>67</v>
      </c>
      <c r="G93" s="105">
        <f t="shared" si="1"/>
        <v>67</v>
      </c>
      <c r="I93" s="31"/>
      <c r="J93" s="31"/>
      <c r="L93" s="31"/>
    </row>
    <row r="94" spans="1:12" x14ac:dyDescent="0.25">
      <c r="A94" s="32">
        <v>21</v>
      </c>
      <c r="B94" s="212" t="s">
        <v>21</v>
      </c>
      <c r="C94" s="281">
        <v>3</v>
      </c>
      <c r="D94" s="234">
        <v>3.6666666666666665</v>
      </c>
      <c r="E94" s="234">
        <v>4</v>
      </c>
      <c r="F94" s="282">
        <v>71</v>
      </c>
      <c r="G94" s="105">
        <f t="shared" si="1"/>
        <v>71</v>
      </c>
      <c r="I94" s="31"/>
      <c r="J94" s="31"/>
      <c r="L94" s="31"/>
    </row>
    <row r="95" spans="1:12" x14ac:dyDescent="0.25">
      <c r="A95" s="32">
        <v>22</v>
      </c>
      <c r="B95" s="212" t="s">
        <v>15</v>
      </c>
      <c r="C95" s="281">
        <v>3</v>
      </c>
      <c r="D95" s="234">
        <v>3.6666666666666665</v>
      </c>
      <c r="E95" s="234">
        <v>4</v>
      </c>
      <c r="F95" s="282">
        <v>72</v>
      </c>
      <c r="G95" s="105">
        <f t="shared" si="1"/>
        <v>72</v>
      </c>
      <c r="I95" s="31"/>
      <c r="J95" s="31"/>
      <c r="L95" s="31"/>
    </row>
    <row r="96" spans="1:12" x14ac:dyDescent="0.25">
      <c r="A96" s="32">
        <v>23</v>
      </c>
      <c r="B96" s="221" t="s">
        <v>20</v>
      </c>
      <c r="C96" s="283">
        <v>8</v>
      </c>
      <c r="D96" s="235">
        <v>3.625</v>
      </c>
      <c r="E96" s="235">
        <v>4</v>
      </c>
      <c r="F96" s="284">
        <v>73</v>
      </c>
      <c r="G96" s="105">
        <f t="shared" si="1"/>
        <v>73</v>
      </c>
      <c r="I96" s="31"/>
      <c r="J96" s="31"/>
      <c r="L96" s="31"/>
    </row>
    <row r="97" spans="1:12" x14ac:dyDescent="0.25">
      <c r="A97" s="32">
        <v>24</v>
      </c>
      <c r="B97" s="212" t="s">
        <v>10</v>
      </c>
      <c r="C97" s="281">
        <v>9</v>
      </c>
      <c r="D97" s="234">
        <v>3.5555555555555554</v>
      </c>
      <c r="E97" s="234">
        <v>4</v>
      </c>
      <c r="F97" s="282">
        <v>76</v>
      </c>
      <c r="G97" s="105">
        <f t="shared" si="1"/>
        <v>76</v>
      </c>
      <c r="I97" s="31"/>
      <c r="J97" s="31"/>
      <c r="L97" s="31"/>
    </row>
    <row r="98" spans="1:12" x14ac:dyDescent="0.25">
      <c r="A98" s="32">
        <v>25</v>
      </c>
      <c r="B98" s="212" t="s">
        <v>3</v>
      </c>
      <c r="C98" s="281">
        <v>11</v>
      </c>
      <c r="D98" s="234">
        <v>3.5454545454545454</v>
      </c>
      <c r="E98" s="234">
        <v>4</v>
      </c>
      <c r="F98" s="282">
        <v>77</v>
      </c>
      <c r="G98" s="105">
        <f t="shared" si="1"/>
        <v>77</v>
      </c>
      <c r="I98" s="31"/>
      <c r="J98" s="31"/>
      <c r="L98" s="31"/>
    </row>
    <row r="99" spans="1:12" x14ac:dyDescent="0.25">
      <c r="A99" s="32">
        <v>26</v>
      </c>
      <c r="B99" s="212" t="s">
        <v>136</v>
      </c>
      <c r="C99" s="281">
        <v>11</v>
      </c>
      <c r="D99" s="234">
        <v>3.4545454545454546</v>
      </c>
      <c r="E99" s="234">
        <v>4</v>
      </c>
      <c r="F99" s="282">
        <v>84</v>
      </c>
      <c r="G99" s="105">
        <f t="shared" si="1"/>
        <v>84</v>
      </c>
      <c r="I99" s="31"/>
      <c r="J99" s="31"/>
      <c r="L99" s="31"/>
    </row>
    <row r="100" spans="1:12" x14ac:dyDescent="0.25">
      <c r="A100" s="32">
        <v>27</v>
      </c>
      <c r="B100" s="212" t="s">
        <v>2</v>
      </c>
      <c r="C100" s="281">
        <v>5</v>
      </c>
      <c r="D100" s="234">
        <v>3.4</v>
      </c>
      <c r="E100" s="234">
        <v>4</v>
      </c>
      <c r="F100" s="282">
        <v>86</v>
      </c>
      <c r="G100" s="105">
        <f t="shared" si="1"/>
        <v>86</v>
      </c>
      <c r="I100" s="31"/>
      <c r="J100" s="31"/>
      <c r="L100" s="31"/>
    </row>
    <row r="101" spans="1:12" x14ac:dyDescent="0.25">
      <c r="A101" s="32">
        <v>28</v>
      </c>
      <c r="B101" s="212" t="s">
        <v>7</v>
      </c>
      <c r="C101" s="281">
        <v>6</v>
      </c>
      <c r="D101" s="234">
        <v>3.3333333333333335</v>
      </c>
      <c r="E101" s="234">
        <v>4</v>
      </c>
      <c r="F101" s="282">
        <v>89</v>
      </c>
      <c r="G101" s="106">
        <f t="shared" si="1"/>
        <v>89</v>
      </c>
      <c r="I101" s="31"/>
      <c r="J101" s="31"/>
      <c r="L101" s="31"/>
    </row>
    <row r="102" spans="1:12" x14ac:dyDescent="0.25">
      <c r="A102" s="32">
        <v>29</v>
      </c>
      <c r="B102" s="212" t="s">
        <v>141</v>
      </c>
      <c r="C102" s="281">
        <v>7</v>
      </c>
      <c r="D102" s="234">
        <v>3.2857142857142856</v>
      </c>
      <c r="E102" s="234">
        <v>4</v>
      </c>
      <c r="F102" s="282">
        <v>90</v>
      </c>
      <c r="G102" s="119">
        <f t="shared" si="1"/>
        <v>90</v>
      </c>
      <c r="I102" s="31"/>
      <c r="J102" s="31"/>
      <c r="L102" s="31"/>
    </row>
    <row r="103" spans="1:12" ht="15.75" thickBot="1" x14ac:dyDescent="0.3">
      <c r="A103" s="34">
        <v>30</v>
      </c>
      <c r="B103" s="212" t="s">
        <v>12</v>
      </c>
      <c r="C103" s="281">
        <v>11</v>
      </c>
      <c r="D103" s="234">
        <v>3.2727272727272729</v>
      </c>
      <c r="E103" s="234">
        <v>4</v>
      </c>
      <c r="F103" s="282">
        <v>91</v>
      </c>
      <c r="G103" s="106">
        <f t="shared" si="1"/>
        <v>91</v>
      </c>
      <c r="I103" s="31"/>
      <c r="J103" s="31"/>
      <c r="L103" s="31"/>
    </row>
    <row r="104" spans="1:12" ht="15.75" thickBot="1" x14ac:dyDescent="0.3">
      <c r="A104" s="99"/>
      <c r="B104" s="102" t="s">
        <v>117</v>
      </c>
      <c r="C104" s="208">
        <f>SUM(C105:C113)</f>
        <v>73</v>
      </c>
      <c r="D104" s="120">
        <f>AVERAGE(D105:D113)</f>
        <v>3.8896632996632992</v>
      </c>
      <c r="E104" s="120">
        <v>4</v>
      </c>
      <c r="F104" s="209"/>
      <c r="G104" s="109"/>
      <c r="I104" s="31"/>
      <c r="J104" s="31"/>
      <c r="L104" s="31"/>
    </row>
    <row r="105" spans="1:12" x14ac:dyDescent="0.25">
      <c r="A105" s="30">
        <v>1</v>
      </c>
      <c r="B105" s="75" t="s">
        <v>82</v>
      </c>
      <c r="C105" s="286">
        <v>10</v>
      </c>
      <c r="D105" s="237">
        <v>4.7</v>
      </c>
      <c r="E105" s="237">
        <v>4</v>
      </c>
      <c r="F105" s="287">
        <v>4</v>
      </c>
      <c r="G105" s="104">
        <f t="shared" si="1"/>
        <v>4</v>
      </c>
      <c r="I105" s="31"/>
      <c r="J105" s="31"/>
      <c r="L105" s="31"/>
    </row>
    <row r="106" spans="1:12" ht="15" customHeight="1" x14ac:dyDescent="0.25">
      <c r="A106" s="34">
        <v>2</v>
      </c>
      <c r="B106" s="219" t="s">
        <v>59</v>
      </c>
      <c r="C106" s="274">
        <v>2</v>
      </c>
      <c r="D106" s="230">
        <v>4.5</v>
      </c>
      <c r="E106" s="230">
        <v>4</v>
      </c>
      <c r="F106" s="275">
        <v>13</v>
      </c>
      <c r="G106" s="105">
        <f t="shared" si="1"/>
        <v>13</v>
      </c>
      <c r="I106" s="31"/>
      <c r="J106" s="31"/>
      <c r="L106" s="31"/>
    </row>
    <row r="107" spans="1:12" x14ac:dyDescent="0.25">
      <c r="A107" s="34">
        <v>3</v>
      </c>
      <c r="B107" s="214" t="s">
        <v>142</v>
      </c>
      <c r="C107" s="264">
        <v>11</v>
      </c>
      <c r="D107" s="224">
        <v>4.3636363636363633</v>
      </c>
      <c r="E107" s="224">
        <v>4</v>
      </c>
      <c r="F107" s="265">
        <v>21</v>
      </c>
      <c r="G107" s="105">
        <f t="shared" si="1"/>
        <v>21</v>
      </c>
      <c r="I107" s="31"/>
      <c r="J107" s="31"/>
      <c r="L107" s="31"/>
    </row>
    <row r="108" spans="1:12" x14ac:dyDescent="0.25">
      <c r="A108" s="34">
        <v>4</v>
      </c>
      <c r="B108" s="216" t="s">
        <v>123</v>
      </c>
      <c r="C108" s="266">
        <v>3</v>
      </c>
      <c r="D108" s="226">
        <v>4.333333333333333</v>
      </c>
      <c r="E108" s="226">
        <v>4</v>
      </c>
      <c r="F108" s="267">
        <v>26</v>
      </c>
      <c r="G108" s="105">
        <f t="shared" si="1"/>
        <v>26</v>
      </c>
      <c r="I108" s="31"/>
      <c r="J108" s="31"/>
      <c r="L108" s="31"/>
    </row>
    <row r="109" spans="1:12" x14ac:dyDescent="0.25">
      <c r="A109" s="34">
        <v>5</v>
      </c>
      <c r="B109" s="214" t="s">
        <v>81</v>
      </c>
      <c r="C109" s="264">
        <v>10</v>
      </c>
      <c r="D109" s="224">
        <v>4.0999999999999996</v>
      </c>
      <c r="E109" s="224">
        <v>4</v>
      </c>
      <c r="F109" s="265">
        <v>39</v>
      </c>
      <c r="G109" s="105">
        <f t="shared" si="1"/>
        <v>39</v>
      </c>
      <c r="I109" s="31"/>
      <c r="J109" s="31"/>
      <c r="L109" s="31"/>
    </row>
    <row r="110" spans="1:12" x14ac:dyDescent="0.25">
      <c r="A110" s="34">
        <v>6</v>
      </c>
      <c r="B110" s="214" t="s">
        <v>143</v>
      </c>
      <c r="C110" s="264">
        <v>25</v>
      </c>
      <c r="D110" s="224">
        <v>3.76</v>
      </c>
      <c r="E110" s="224">
        <v>4</v>
      </c>
      <c r="F110" s="265">
        <v>63</v>
      </c>
      <c r="G110" s="105">
        <f t="shared" si="1"/>
        <v>63</v>
      </c>
      <c r="I110" s="31"/>
      <c r="J110" s="31"/>
      <c r="L110" s="31"/>
    </row>
    <row r="111" spans="1:12" x14ac:dyDescent="0.25">
      <c r="A111" s="34">
        <v>7</v>
      </c>
      <c r="B111" s="216" t="s">
        <v>83</v>
      </c>
      <c r="C111" s="266">
        <v>4</v>
      </c>
      <c r="D111" s="226">
        <v>3.25</v>
      </c>
      <c r="E111" s="226">
        <v>4</v>
      </c>
      <c r="F111" s="267">
        <v>93</v>
      </c>
      <c r="G111" s="105">
        <f t="shared" si="1"/>
        <v>93</v>
      </c>
      <c r="I111" s="31"/>
      <c r="J111" s="31"/>
      <c r="L111" s="31"/>
    </row>
    <row r="112" spans="1:12" ht="15" customHeight="1" x14ac:dyDescent="0.25">
      <c r="A112" s="34">
        <v>8</v>
      </c>
      <c r="B112" s="217" t="s">
        <v>85</v>
      </c>
      <c r="C112" s="270">
        <v>7</v>
      </c>
      <c r="D112" s="228">
        <v>3</v>
      </c>
      <c r="E112" s="228">
        <v>4</v>
      </c>
      <c r="F112" s="271">
        <v>99</v>
      </c>
      <c r="G112" s="105">
        <f t="shared" si="1"/>
        <v>99</v>
      </c>
      <c r="I112" s="31"/>
      <c r="J112" s="31"/>
      <c r="L112" s="31"/>
    </row>
    <row r="113" spans="1:12" ht="15" customHeight="1" thickBot="1" x14ac:dyDescent="0.3">
      <c r="A113" s="33">
        <v>9</v>
      </c>
      <c r="B113" s="470" t="s">
        <v>58</v>
      </c>
      <c r="C113" s="471">
        <v>1</v>
      </c>
      <c r="D113" s="472">
        <v>3</v>
      </c>
      <c r="E113" s="472">
        <v>4</v>
      </c>
      <c r="F113" s="473">
        <v>100</v>
      </c>
      <c r="G113" s="107">
        <f t="shared" si="1"/>
        <v>100</v>
      </c>
      <c r="I113" s="31"/>
      <c r="J113" s="31"/>
      <c r="L113" s="31"/>
    </row>
    <row r="114" spans="1:12" x14ac:dyDescent="0.25">
      <c r="A114" s="111" t="s">
        <v>121</v>
      </c>
      <c r="B114" s="35"/>
      <c r="C114" s="35"/>
      <c r="D114" s="123">
        <f>AVERAGE(D6:D13,D15:D24,D26:D42,D44:D59,D61:D72,D74:D103,D105:D113)</f>
        <v>3.9072450234950225</v>
      </c>
      <c r="E114" s="123"/>
      <c r="F114" s="35"/>
    </row>
    <row r="115" spans="1:12" x14ac:dyDescent="0.25">
      <c r="A115" s="122" t="s">
        <v>122</v>
      </c>
      <c r="D115" s="213">
        <v>4</v>
      </c>
      <c r="E115" s="31"/>
    </row>
  </sheetData>
  <mergeCells count="4">
    <mergeCell ref="G2:G3"/>
    <mergeCell ref="A2:A3"/>
    <mergeCell ref="B2:B3"/>
    <mergeCell ref="C2:F2"/>
  </mergeCells>
  <conditionalFormatting sqref="D4:D115">
    <cfRule type="cellIs" dxfId="39" priority="733" operator="equal">
      <formula>$D$114</formula>
    </cfRule>
    <cfRule type="cellIs" dxfId="38" priority="734" operator="lessThan">
      <formula>3.5</formula>
    </cfRule>
    <cfRule type="cellIs" dxfId="37" priority="735" operator="between">
      <formula>$D$114</formula>
      <formula>3.5</formula>
    </cfRule>
    <cfRule type="cellIs" dxfId="36" priority="736" operator="between">
      <formula>4.499</formula>
      <formula>$D$114</formula>
    </cfRule>
    <cfRule type="cellIs" dxfId="35" priority="737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8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8.85546875" defaultRowHeight="15" x14ac:dyDescent="0.25"/>
  <cols>
    <col min="1" max="1" width="4.7109375" style="1" customWidth="1"/>
    <col min="2" max="2" width="18.7109375" style="1" customWidth="1"/>
    <col min="3" max="3" width="31.7109375" style="1" customWidth="1"/>
    <col min="4" max="6" width="7.7109375" style="1" customWidth="1"/>
    <col min="7" max="16384" width="8.85546875" style="1"/>
  </cols>
  <sheetData>
    <row r="1" spans="1:8" x14ac:dyDescent="0.25">
      <c r="A1" s="20"/>
      <c r="B1" s="20"/>
      <c r="C1" s="20"/>
      <c r="D1" s="20"/>
      <c r="E1" s="20"/>
      <c r="G1" s="39"/>
      <c r="H1" s="24" t="s">
        <v>99</v>
      </c>
    </row>
    <row r="2" spans="1:8" ht="15.75" x14ac:dyDescent="0.25">
      <c r="A2" s="20"/>
      <c r="B2" s="20"/>
      <c r="C2" s="241" t="s">
        <v>98</v>
      </c>
      <c r="D2" s="20"/>
      <c r="E2" s="20"/>
      <c r="G2" s="40"/>
      <c r="H2" s="24" t="s">
        <v>100</v>
      </c>
    </row>
    <row r="3" spans="1:8" ht="15.75" thickBot="1" x14ac:dyDescent="0.3">
      <c r="A3" s="20"/>
      <c r="B3" s="20"/>
      <c r="C3" s="20"/>
      <c r="D3" s="20"/>
      <c r="E3" s="20"/>
      <c r="G3" s="41"/>
      <c r="H3" s="24" t="s">
        <v>101</v>
      </c>
    </row>
    <row r="4" spans="1:8" s="2" customFormat="1" ht="16.5" customHeight="1" thickBot="1" x14ac:dyDescent="0.3">
      <c r="A4" s="408" t="s">
        <v>57</v>
      </c>
      <c r="B4" s="410">
        <v>2022</v>
      </c>
      <c r="C4" s="410"/>
      <c r="D4" s="410"/>
      <c r="E4" s="411"/>
      <c r="G4" s="25"/>
      <c r="H4" s="24" t="s">
        <v>102</v>
      </c>
    </row>
    <row r="5" spans="1:8" s="2" customFormat="1" ht="45.75" thickBot="1" x14ac:dyDescent="0.3">
      <c r="A5" s="409"/>
      <c r="B5" s="21" t="s">
        <v>56</v>
      </c>
      <c r="C5" s="21" t="s">
        <v>105</v>
      </c>
      <c r="D5" s="43" t="s">
        <v>106</v>
      </c>
      <c r="E5" s="27" t="s">
        <v>107</v>
      </c>
    </row>
    <row r="6" spans="1:8" s="2" customFormat="1" ht="15" customHeight="1" x14ac:dyDescent="0.25">
      <c r="A6" s="16">
        <v>1</v>
      </c>
      <c r="B6" s="143" t="s">
        <v>46</v>
      </c>
      <c r="C6" s="143" t="s">
        <v>49</v>
      </c>
      <c r="D6" s="247">
        <v>5</v>
      </c>
      <c r="E6" s="142">
        <v>4</v>
      </c>
    </row>
    <row r="7" spans="1:8" s="2" customFormat="1" ht="15" customHeight="1" x14ac:dyDescent="0.25">
      <c r="A7" s="17">
        <v>2</v>
      </c>
      <c r="B7" s="144" t="s">
        <v>46</v>
      </c>
      <c r="C7" s="144" t="s">
        <v>52</v>
      </c>
      <c r="D7" s="248">
        <v>5</v>
      </c>
      <c r="E7" s="148">
        <v>4</v>
      </c>
    </row>
    <row r="8" spans="1:8" s="2" customFormat="1" ht="15" customHeight="1" x14ac:dyDescent="0.25">
      <c r="A8" s="17">
        <v>3</v>
      </c>
      <c r="B8" s="144" t="s">
        <v>27</v>
      </c>
      <c r="C8" s="144" t="s">
        <v>125</v>
      </c>
      <c r="D8" s="248">
        <v>5</v>
      </c>
      <c r="E8" s="148">
        <v>4</v>
      </c>
    </row>
    <row r="9" spans="1:8" s="2" customFormat="1" ht="15" customHeight="1" x14ac:dyDescent="0.25">
      <c r="A9" s="17">
        <v>4</v>
      </c>
      <c r="B9" s="243" t="s">
        <v>0</v>
      </c>
      <c r="C9" s="243" t="s">
        <v>82</v>
      </c>
      <c r="D9" s="249">
        <v>4.7</v>
      </c>
      <c r="E9" s="192">
        <v>4</v>
      </c>
    </row>
    <row r="10" spans="1:8" s="2" customFormat="1" ht="15" customHeight="1" x14ac:dyDescent="0.25">
      <c r="A10" s="17">
        <v>5</v>
      </c>
      <c r="B10" s="144" t="s">
        <v>36</v>
      </c>
      <c r="C10" s="144" t="s">
        <v>68</v>
      </c>
      <c r="D10" s="248">
        <v>4.666666666666667</v>
      </c>
      <c r="E10" s="148">
        <v>4</v>
      </c>
    </row>
    <row r="11" spans="1:8" s="2" customFormat="1" ht="15" customHeight="1" x14ac:dyDescent="0.25">
      <c r="A11" s="17">
        <v>6</v>
      </c>
      <c r="B11" s="144" t="s">
        <v>36</v>
      </c>
      <c r="C11" s="144" t="s">
        <v>67</v>
      </c>
      <c r="D11" s="248">
        <v>4.666666666666667</v>
      </c>
      <c r="E11" s="148">
        <v>4</v>
      </c>
    </row>
    <row r="12" spans="1:8" s="2" customFormat="1" ht="15" customHeight="1" x14ac:dyDescent="0.25">
      <c r="A12" s="17">
        <v>7</v>
      </c>
      <c r="B12" s="144" t="s">
        <v>54</v>
      </c>
      <c r="C12" s="144" t="s">
        <v>69</v>
      </c>
      <c r="D12" s="248">
        <v>4.5999999999999996</v>
      </c>
      <c r="E12" s="148">
        <v>4</v>
      </c>
    </row>
    <row r="13" spans="1:8" s="2" customFormat="1" ht="15" customHeight="1" x14ac:dyDescent="0.25">
      <c r="A13" s="17">
        <v>8</v>
      </c>
      <c r="B13" s="144" t="s">
        <v>1</v>
      </c>
      <c r="C13" s="144" t="s">
        <v>138</v>
      </c>
      <c r="D13" s="248">
        <v>4.5199999999999996</v>
      </c>
      <c r="E13" s="148">
        <v>4</v>
      </c>
    </row>
    <row r="14" spans="1:8" s="2" customFormat="1" ht="15" customHeight="1" x14ac:dyDescent="0.25">
      <c r="A14" s="17">
        <v>9</v>
      </c>
      <c r="B14" s="144" t="s">
        <v>54</v>
      </c>
      <c r="C14" s="144" t="s">
        <v>126</v>
      </c>
      <c r="D14" s="248">
        <v>4.5</v>
      </c>
      <c r="E14" s="148">
        <v>4</v>
      </c>
    </row>
    <row r="15" spans="1:8" s="2" customFormat="1" ht="15" customHeight="1" thickBot="1" x14ac:dyDescent="0.3">
      <c r="A15" s="18">
        <v>10</v>
      </c>
      <c r="B15" s="145" t="s">
        <v>36</v>
      </c>
      <c r="C15" s="145" t="s">
        <v>44</v>
      </c>
      <c r="D15" s="250">
        <v>4.5</v>
      </c>
      <c r="E15" s="149">
        <v>4</v>
      </c>
    </row>
    <row r="16" spans="1:8" s="2" customFormat="1" ht="15" customHeight="1" x14ac:dyDescent="0.25">
      <c r="A16" s="19">
        <v>11</v>
      </c>
      <c r="B16" s="146" t="s">
        <v>24</v>
      </c>
      <c r="C16" s="146" t="s">
        <v>131</v>
      </c>
      <c r="D16" s="251">
        <v>4.5</v>
      </c>
      <c r="E16" s="150">
        <v>4</v>
      </c>
    </row>
    <row r="17" spans="1:5" s="2" customFormat="1" ht="15" customHeight="1" x14ac:dyDescent="0.25">
      <c r="A17" s="17">
        <v>12</v>
      </c>
      <c r="B17" s="144" t="s">
        <v>1</v>
      </c>
      <c r="C17" s="144" t="s">
        <v>5</v>
      </c>
      <c r="D17" s="248">
        <v>4.5</v>
      </c>
      <c r="E17" s="148">
        <v>4</v>
      </c>
    </row>
    <row r="18" spans="1:5" s="2" customFormat="1" ht="15" customHeight="1" x14ac:dyDescent="0.25">
      <c r="A18" s="17">
        <v>13</v>
      </c>
      <c r="B18" s="144" t="s">
        <v>0</v>
      </c>
      <c r="C18" s="144" t="s">
        <v>59</v>
      </c>
      <c r="D18" s="248">
        <v>4.5</v>
      </c>
      <c r="E18" s="148">
        <v>4</v>
      </c>
    </row>
    <row r="19" spans="1:5" s="2" customFormat="1" ht="15" customHeight="1" x14ac:dyDescent="0.25">
      <c r="A19" s="17">
        <v>14</v>
      </c>
      <c r="B19" s="144" t="s">
        <v>1</v>
      </c>
      <c r="C19" s="144" t="s">
        <v>140</v>
      </c>
      <c r="D19" s="248">
        <v>4.4285714285714288</v>
      </c>
      <c r="E19" s="148">
        <v>4</v>
      </c>
    </row>
    <row r="20" spans="1:5" s="2" customFormat="1" ht="15" customHeight="1" x14ac:dyDescent="0.25">
      <c r="A20" s="17">
        <v>15</v>
      </c>
      <c r="B20" s="144" t="s">
        <v>36</v>
      </c>
      <c r="C20" s="144" t="s">
        <v>74</v>
      </c>
      <c r="D20" s="248">
        <v>4.4000000000000004</v>
      </c>
      <c r="E20" s="148">
        <v>4</v>
      </c>
    </row>
    <row r="21" spans="1:5" s="2" customFormat="1" ht="15" customHeight="1" x14ac:dyDescent="0.25">
      <c r="A21" s="17">
        <v>16</v>
      </c>
      <c r="B21" s="144" t="s">
        <v>1</v>
      </c>
      <c r="C21" s="144" t="s">
        <v>8</v>
      </c>
      <c r="D21" s="248">
        <v>4.4000000000000004</v>
      </c>
      <c r="E21" s="148">
        <v>4</v>
      </c>
    </row>
    <row r="22" spans="1:5" s="2" customFormat="1" ht="15" customHeight="1" x14ac:dyDescent="0.25">
      <c r="A22" s="17">
        <v>17</v>
      </c>
      <c r="B22" s="144" t="s">
        <v>27</v>
      </c>
      <c r="C22" s="144" t="s">
        <v>128</v>
      </c>
      <c r="D22" s="248">
        <v>4.375</v>
      </c>
      <c r="E22" s="148">
        <v>4</v>
      </c>
    </row>
    <row r="23" spans="1:5" s="2" customFormat="1" ht="15" customHeight="1" x14ac:dyDescent="0.25">
      <c r="A23" s="17">
        <v>18</v>
      </c>
      <c r="B23" s="144" t="s">
        <v>27</v>
      </c>
      <c r="C23" s="144" t="s">
        <v>77</v>
      </c>
      <c r="D23" s="248">
        <v>4.375</v>
      </c>
      <c r="E23" s="148">
        <v>4</v>
      </c>
    </row>
    <row r="24" spans="1:5" s="2" customFormat="1" ht="15" customHeight="1" x14ac:dyDescent="0.25">
      <c r="A24" s="17">
        <v>19</v>
      </c>
      <c r="B24" s="144" t="s">
        <v>24</v>
      </c>
      <c r="C24" s="144" t="s">
        <v>79</v>
      </c>
      <c r="D24" s="248">
        <v>4.384615384615385</v>
      </c>
      <c r="E24" s="148">
        <v>4</v>
      </c>
    </row>
    <row r="25" spans="1:5" s="2" customFormat="1" ht="15" customHeight="1" thickBot="1" x14ac:dyDescent="0.3">
      <c r="A25" s="18">
        <v>20</v>
      </c>
      <c r="B25" s="145" t="s">
        <v>1</v>
      </c>
      <c r="C25" s="145" t="s">
        <v>11</v>
      </c>
      <c r="D25" s="250">
        <v>4.375</v>
      </c>
      <c r="E25" s="149">
        <v>4</v>
      </c>
    </row>
    <row r="26" spans="1:5" s="2" customFormat="1" ht="15" customHeight="1" x14ac:dyDescent="0.25">
      <c r="A26" s="19">
        <v>21</v>
      </c>
      <c r="B26" s="146" t="s">
        <v>0</v>
      </c>
      <c r="C26" s="146" t="s">
        <v>142</v>
      </c>
      <c r="D26" s="251">
        <v>4.3636363636363633</v>
      </c>
      <c r="E26" s="150">
        <v>4</v>
      </c>
    </row>
    <row r="27" spans="1:5" s="2" customFormat="1" ht="15" customHeight="1" x14ac:dyDescent="0.25">
      <c r="A27" s="17">
        <v>22</v>
      </c>
      <c r="B27" s="243" t="s">
        <v>27</v>
      </c>
      <c r="C27" s="243" t="s">
        <v>31</v>
      </c>
      <c r="D27" s="249">
        <v>4.333333333333333</v>
      </c>
      <c r="E27" s="192">
        <v>4</v>
      </c>
    </row>
    <row r="28" spans="1:5" s="2" customFormat="1" ht="15" customHeight="1" x14ac:dyDescent="0.25">
      <c r="A28" s="17">
        <v>23</v>
      </c>
      <c r="B28" s="144" t="s">
        <v>1</v>
      </c>
      <c r="C28" s="144" t="s">
        <v>6</v>
      </c>
      <c r="D28" s="248">
        <v>4.333333333333333</v>
      </c>
      <c r="E28" s="148">
        <v>4</v>
      </c>
    </row>
    <row r="29" spans="1:5" s="2" customFormat="1" ht="15" customHeight="1" x14ac:dyDescent="0.25">
      <c r="A29" s="17">
        <v>24</v>
      </c>
      <c r="B29" s="144" t="s">
        <v>1</v>
      </c>
      <c r="C29" s="144" t="s">
        <v>4</v>
      </c>
      <c r="D29" s="248">
        <v>4.333333333333333</v>
      </c>
      <c r="E29" s="148">
        <v>4</v>
      </c>
    </row>
    <row r="30" spans="1:5" s="2" customFormat="1" ht="15" customHeight="1" x14ac:dyDescent="0.25">
      <c r="A30" s="17">
        <v>25</v>
      </c>
      <c r="B30" s="144" t="s">
        <v>1</v>
      </c>
      <c r="C30" s="144" t="s">
        <v>14</v>
      </c>
      <c r="D30" s="248">
        <v>4.333333333333333</v>
      </c>
      <c r="E30" s="148">
        <v>4</v>
      </c>
    </row>
    <row r="31" spans="1:5" s="2" customFormat="1" ht="15" customHeight="1" x14ac:dyDescent="0.25">
      <c r="A31" s="17">
        <v>26</v>
      </c>
      <c r="B31" s="144" t="s">
        <v>0</v>
      </c>
      <c r="C31" s="144" t="s">
        <v>123</v>
      </c>
      <c r="D31" s="248">
        <v>4.333333333333333</v>
      </c>
      <c r="E31" s="148">
        <v>4</v>
      </c>
    </row>
    <row r="32" spans="1:5" s="2" customFormat="1" ht="15" customHeight="1" x14ac:dyDescent="0.25">
      <c r="A32" s="17">
        <v>27</v>
      </c>
      <c r="B32" s="144" t="s">
        <v>27</v>
      </c>
      <c r="C32" s="144" t="s">
        <v>129</v>
      </c>
      <c r="D32" s="248">
        <v>4.2857142857142856</v>
      </c>
      <c r="E32" s="148">
        <v>4</v>
      </c>
    </row>
    <row r="33" spans="1:5" s="2" customFormat="1" ht="15" customHeight="1" x14ac:dyDescent="0.25">
      <c r="A33" s="17">
        <v>28</v>
      </c>
      <c r="B33" s="144" t="s">
        <v>24</v>
      </c>
      <c r="C33" s="144" t="s">
        <v>26</v>
      </c>
      <c r="D33" s="248">
        <v>4.2727272727272725</v>
      </c>
      <c r="E33" s="148">
        <v>4</v>
      </c>
    </row>
    <row r="34" spans="1:5" s="2" customFormat="1" ht="15" customHeight="1" x14ac:dyDescent="0.25">
      <c r="A34" s="17">
        <v>29</v>
      </c>
      <c r="B34" s="144" t="s">
        <v>46</v>
      </c>
      <c r="C34" s="144" t="s">
        <v>45</v>
      </c>
      <c r="D34" s="248">
        <v>4.25</v>
      </c>
      <c r="E34" s="148">
        <v>4</v>
      </c>
    </row>
    <row r="35" spans="1:5" s="2" customFormat="1" ht="15" customHeight="1" thickBot="1" x14ac:dyDescent="0.3">
      <c r="A35" s="138">
        <v>30</v>
      </c>
      <c r="B35" s="243" t="s">
        <v>36</v>
      </c>
      <c r="C35" s="243" t="s">
        <v>66</v>
      </c>
      <c r="D35" s="249">
        <v>4.25</v>
      </c>
      <c r="E35" s="192">
        <v>4</v>
      </c>
    </row>
    <row r="36" spans="1:5" s="2" customFormat="1" ht="15" customHeight="1" x14ac:dyDescent="0.25">
      <c r="A36" s="16">
        <v>31</v>
      </c>
      <c r="B36" s="143" t="s">
        <v>27</v>
      </c>
      <c r="C36" s="143" t="s">
        <v>86</v>
      </c>
      <c r="D36" s="247">
        <v>4.25</v>
      </c>
      <c r="E36" s="142">
        <v>4</v>
      </c>
    </row>
    <row r="37" spans="1:5" s="2" customFormat="1" ht="15" customHeight="1" x14ac:dyDescent="0.25">
      <c r="A37" s="17">
        <v>32</v>
      </c>
      <c r="B37" s="144" t="s">
        <v>1</v>
      </c>
      <c r="C37" s="144" t="s">
        <v>13</v>
      </c>
      <c r="D37" s="248">
        <v>4.2</v>
      </c>
      <c r="E37" s="148">
        <v>4</v>
      </c>
    </row>
    <row r="38" spans="1:5" s="2" customFormat="1" ht="15" customHeight="1" x14ac:dyDescent="0.25">
      <c r="A38" s="17">
        <v>33</v>
      </c>
      <c r="B38" s="144" t="s">
        <v>24</v>
      </c>
      <c r="C38" s="144" t="s">
        <v>130</v>
      </c>
      <c r="D38" s="248">
        <v>4.166666666666667</v>
      </c>
      <c r="E38" s="148">
        <v>4</v>
      </c>
    </row>
    <row r="39" spans="1:5" s="2" customFormat="1" ht="15" customHeight="1" x14ac:dyDescent="0.25">
      <c r="A39" s="17">
        <v>34</v>
      </c>
      <c r="B39" s="144" t="s">
        <v>1</v>
      </c>
      <c r="C39" s="144" t="s">
        <v>139</v>
      </c>
      <c r="D39" s="248">
        <v>4.1714285714285717</v>
      </c>
      <c r="E39" s="148">
        <v>4</v>
      </c>
    </row>
    <row r="40" spans="1:5" s="2" customFormat="1" ht="15" customHeight="1" x14ac:dyDescent="0.25">
      <c r="A40" s="17">
        <v>35</v>
      </c>
      <c r="B40" s="144" t="s">
        <v>1</v>
      </c>
      <c r="C40" s="144" t="s">
        <v>135</v>
      </c>
      <c r="D40" s="248">
        <v>4.1500000000000004</v>
      </c>
      <c r="E40" s="148">
        <v>4</v>
      </c>
    </row>
    <row r="41" spans="1:5" s="2" customFormat="1" ht="15" customHeight="1" x14ac:dyDescent="0.25">
      <c r="A41" s="17">
        <v>36</v>
      </c>
      <c r="B41" s="144" t="s">
        <v>24</v>
      </c>
      <c r="C41" s="144" t="s">
        <v>134</v>
      </c>
      <c r="D41" s="248">
        <v>4.1428571428571432</v>
      </c>
      <c r="E41" s="148">
        <v>4</v>
      </c>
    </row>
    <row r="42" spans="1:5" s="2" customFormat="1" ht="15" customHeight="1" x14ac:dyDescent="0.25">
      <c r="A42" s="17">
        <v>37</v>
      </c>
      <c r="B42" s="144" t="s">
        <v>1</v>
      </c>
      <c r="C42" s="144" t="s">
        <v>22</v>
      </c>
      <c r="D42" s="248">
        <v>4.1428571428571432</v>
      </c>
      <c r="E42" s="148">
        <v>4</v>
      </c>
    </row>
    <row r="43" spans="1:5" s="2" customFormat="1" ht="15" customHeight="1" x14ac:dyDescent="0.25">
      <c r="A43" s="17">
        <v>38</v>
      </c>
      <c r="B43" s="146" t="s">
        <v>24</v>
      </c>
      <c r="C43" s="146" t="s">
        <v>88</v>
      </c>
      <c r="D43" s="251">
        <v>4.1111111111111107</v>
      </c>
      <c r="E43" s="150">
        <v>4</v>
      </c>
    </row>
    <row r="44" spans="1:5" s="2" customFormat="1" ht="15" customHeight="1" x14ac:dyDescent="0.25">
      <c r="A44" s="17">
        <v>39</v>
      </c>
      <c r="B44" s="144" t="s">
        <v>0</v>
      </c>
      <c r="C44" s="144" t="s">
        <v>81</v>
      </c>
      <c r="D44" s="248">
        <v>4.0999999999999996</v>
      </c>
      <c r="E44" s="148">
        <v>4</v>
      </c>
    </row>
    <row r="45" spans="1:5" s="2" customFormat="1" ht="15" customHeight="1" thickBot="1" x14ac:dyDescent="0.3">
      <c r="A45" s="18">
        <v>40</v>
      </c>
      <c r="B45" s="147" t="s">
        <v>1</v>
      </c>
      <c r="C45" s="147" t="s">
        <v>16</v>
      </c>
      <c r="D45" s="466">
        <v>4.09375</v>
      </c>
      <c r="E45" s="151">
        <v>4</v>
      </c>
    </row>
    <row r="46" spans="1:5" s="2" customFormat="1" ht="15" customHeight="1" x14ac:dyDescent="0.25">
      <c r="A46" s="16">
        <v>41</v>
      </c>
      <c r="B46" s="143" t="s">
        <v>1</v>
      </c>
      <c r="C46" s="143" t="s">
        <v>137</v>
      </c>
      <c r="D46" s="247">
        <v>4.09375</v>
      </c>
      <c r="E46" s="142">
        <v>4</v>
      </c>
    </row>
    <row r="47" spans="1:5" s="2" customFormat="1" ht="15" customHeight="1" x14ac:dyDescent="0.25">
      <c r="A47" s="17">
        <v>42</v>
      </c>
      <c r="B47" s="144" t="s">
        <v>1</v>
      </c>
      <c r="C47" s="144" t="s">
        <v>19</v>
      </c>
      <c r="D47" s="248">
        <v>4.0769230769230766</v>
      </c>
      <c r="E47" s="148">
        <v>4</v>
      </c>
    </row>
    <row r="48" spans="1:5" s="2" customFormat="1" ht="15" customHeight="1" x14ac:dyDescent="0.25">
      <c r="A48" s="17">
        <v>43</v>
      </c>
      <c r="B48" s="144" t="s">
        <v>54</v>
      </c>
      <c r="C48" s="144" t="s">
        <v>71</v>
      </c>
      <c r="D48" s="248">
        <v>4</v>
      </c>
      <c r="E48" s="148">
        <v>4</v>
      </c>
    </row>
    <row r="49" spans="1:5" s="2" customFormat="1" ht="15" customHeight="1" x14ac:dyDescent="0.25">
      <c r="A49" s="17">
        <v>44</v>
      </c>
      <c r="B49" s="144" t="s">
        <v>54</v>
      </c>
      <c r="C49" s="144" t="s">
        <v>70</v>
      </c>
      <c r="D49" s="248">
        <v>4</v>
      </c>
      <c r="E49" s="148">
        <v>4</v>
      </c>
    </row>
    <row r="50" spans="1:5" s="2" customFormat="1" ht="15" customHeight="1" x14ac:dyDescent="0.25">
      <c r="A50" s="17">
        <v>45</v>
      </c>
      <c r="B50" s="144" t="s">
        <v>54</v>
      </c>
      <c r="C50" s="144" t="s">
        <v>127</v>
      </c>
      <c r="D50" s="248">
        <v>4</v>
      </c>
      <c r="E50" s="148">
        <v>4</v>
      </c>
    </row>
    <row r="51" spans="1:5" s="2" customFormat="1" ht="15" customHeight="1" x14ac:dyDescent="0.25">
      <c r="A51" s="17">
        <v>46</v>
      </c>
      <c r="B51" s="144" t="s">
        <v>54</v>
      </c>
      <c r="C51" s="144" t="s">
        <v>118</v>
      </c>
      <c r="D51" s="248">
        <v>4</v>
      </c>
      <c r="E51" s="148">
        <v>4</v>
      </c>
    </row>
    <row r="52" spans="1:5" s="2" customFormat="1" ht="15" customHeight="1" x14ac:dyDescent="0.25">
      <c r="A52" s="17">
        <v>47</v>
      </c>
      <c r="B52" s="144" t="s">
        <v>46</v>
      </c>
      <c r="C52" s="144" t="s">
        <v>50</v>
      </c>
      <c r="D52" s="248">
        <v>4</v>
      </c>
      <c r="E52" s="148">
        <v>4</v>
      </c>
    </row>
    <row r="53" spans="1:5" s="2" customFormat="1" ht="15" customHeight="1" x14ac:dyDescent="0.25">
      <c r="A53" s="17">
        <v>48</v>
      </c>
      <c r="B53" s="144" t="s">
        <v>46</v>
      </c>
      <c r="C53" s="144" t="s">
        <v>55</v>
      </c>
      <c r="D53" s="248">
        <v>4</v>
      </c>
      <c r="E53" s="148">
        <v>4</v>
      </c>
    </row>
    <row r="54" spans="1:5" s="2" customFormat="1" ht="15" customHeight="1" x14ac:dyDescent="0.25">
      <c r="A54" s="17">
        <v>49</v>
      </c>
      <c r="B54" s="144" t="s">
        <v>27</v>
      </c>
      <c r="C54" s="144" t="s">
        <v>34</v>
      </c>
      <c r="D54" s="248">
        <v>4</v>
      </c>
      <c r="E54" s="148">
        <v>4</v>
      </c>
    </row>
    <row r="55" spans="1:5" s="2" customFormat="1" ht="15" customHeight="1" thickBot="1" x14ac:dyDescent="0.3">
      <c r="A55" s="18">
        <v>50</v>
      </c>
      <c r="B55" s="147" t="s">
        <v>27</v>
      </c>
      <c r="C55" s="147" t="s">
        <v>62</v>
      </c>
      <c r="D55" s="466">
        <v>4</v>
      </c>
      <c r="E55" s="151">
        <v>4</v>
      </c>
    </row>
    <row r="56" spans="1:5" s="2" customFormat="1" ht="15" customHeight="1" x14ac:dyDescent="0.25">
      <c r="A56" s="16">
        <v>51</v>
      </c>
      <c r="B56" s="143" t="s">
        <v>27</v>
      </c>
      <c r="C56" s="143" t="s">
        <v>76</v>
      </c>
      <c r="D56" s="247">
        <v>4</v>
      </c>
      <c r="E56" s="142">
        <v>4</v>
      </c>
    </row>
    <row r="57" spans="1:5" s="2" customFormat="1" ht="15" customHeight="1" x14ac:dyDescent="0.25">
      <c r="A57" s="17">
        <v>52</v>
      </c>
      <c r="B57" s="144" t="s">
        <v>24</v>
      </c>
      <c r="C57" s="144" t="s">
        <v>25</v>
      </c>
      <c r="D57" s="248">
        <v>4</v>
      </c>
      <c r="E57" s="148">
        <v>4</v>
      </c>
    </row>
    <row r="58" spans="1:5" s="2" customFormat="1" ht="15" customHeight="1" x14ac:dyDescent="0.25">
      <c r="A58" s="17">
        <v>53</v>
      </c>
      <c r="B58" s="144" t="s">
        <v>24</v>
      </c>
      <c r="C58" s="144" t="s">
        <v>78</v>
      </c>
      <c r="D58" s="248">
        <v>4</v>
      </c>
      <c r="E58" s="148">
        <v>4</v>
      </c>
    </row>
    <row r="59" spans="1:5" s="2" customFormat="1" ht="15" customHeight="1" x14ac:dyDescent="0.25">
      <c r="A59" s="17">
        <v>54</v>
      </c>
      <c r="B59" s="144" t="s">
        <v>1</v>
      </c>
      <c r="C59" s="144" t="s">
        <v>60</v>
      </c>
      <c r="D59" s="248">
        <v>4</v>
      </c>
      <c r="E59" s="148">
        <v>4</v>
      </c>
    </row>
    <row r="60" spans="1:5" s="2" customFormat="1" ht="15" customHeight="1" x14ac:dyDescent="0.25">
      <c r="A60" s="17">
        <v>55</v>
      </c>
      <c r="B60" s="144" t="s">
        <v>1</v>
      </c>
      <c r="C60" s="144" t="s">
        <v>124</v>
      </c>
      <c r="D60" s="248">
        <v>4</v>
      </c>
      <c r="E60" s="148">
        <v>4</v>
      </c>
    </row>
    <row r="61" spans="1:5" s="2" customFormat="1" ht="15" customHeight="1" x14ac:dyDescent="0.25">
      <c r="A61" s="17">
        <v>56</v>
      </c>
      <c r="B61" s="144" t="s">
        <v>27</v>
      </c>
      <c r="C61" s="144" t="s">
        <v>33</v>
      </c>
      <c r="D61" s="248">
        <v>3.9090909090909092</v>
      </c>
      <c r="E61" s="148">
        <v>4</v>
      </c>
    </row>
    <row r="62" spans="1:5" s="2" customFormat="1" ht="15" customHeight="1" x14ac:dyDescent="0.25">
      <c r="A62" s="17">
        <v>57</v>
      </c>
      <c r="B62" s="144" t="s">
        <v>54</v>
      </c>
      <c r="C62" s="144" t="s">
        <v>72</v>
      </c>
      <c r="D62" s="248">
        <v>3.9047619047619047</v>
      </c>
      <c r="E62" s="148">
        <v>4</v>
      </c>
    </row>
    <row r="63" spans="1:5" s="2" customFormat="1" ht="15" customHeight="1" x14ac:dyDescent="0.25">
      <c r="A63" s="17">
        <v>58</v>
      </c>
      <c r="B63" s="144" t="s">
        <v>46</v>
      </c>
      <c r="C63" s="144" t="s">
        <v>53</v>
      </c>
      <c r="D63" s="248">
        <v>3.8888888888888888</v>
      </c>
      <c r="E63" s="148">
        <v>4</v>
      </c>
    </row>
    <row r="64" spans="1:5" s="2" customFormat="1" ht="15" customHeight="1" x14ac:dyDescent="0.25">
      <c r="A64" s="17">
        <v>59</v>
      </c>
      <c r="B64" s="144" t="s">
        <v>36</v>
      </c>
      <c r="C64" s="144" t="s">
        <v>35</v>
      </c>
      <c r="D64" s="248">
        <v>3.8888888888888888</v>
      </c>
      <c r="E64" s="148">
        <v>4</v>
      </c>
    </row>
    <row r="65" spans="1:5" s="2" customFormat="1" ht="15" customHeight="1" thickBot="1" x14ac:dyDescent="0.3">
      <c r="A65" s="18">
        <v>60</v>
      </c>
      <c r="B65" s="147" t="s">
        <v>1</v>
      </c>
      <c r="C65" s="147" t="s">
        <v>9</v>
      </c>
      <c r="D65" s="466">
        <v>3.875</v>
      </c>
      <c r="E65" s="151">
        <v>4</v>
      </c>
    </row>
    <row r="66" spans="1:5" s="2" customFormat="1" ht="15" customHeight="1" x14ac:dyDescent="0.25">
      <c r="A66" s="16">
        <v>61</v>
      </c>
      <c r="B66" s="143" t="s">
        <v>46</v>
      </c>
      <c r="C66" s="143" t="s">
        <v>48</v>
      </c>
      <c r="D66" s="247">
        <v>3.8</v>
      </c>
      <c r="E66" s="142">
        <v>4</v>
      </c>
    </row>
    <row r="67" spans="1:5" s="2" customFormat="1" ht="15" customHeight="1" x14ac:dyDescent="0.25">
      <c r="A67" s="17">
        <v>62</v>
      </c>
      <c r="B67" s="144" t="s">
        <v>36</v>
      </c>
      <c r="C67" s="144" t="s">
        <v>40</v>
      </c>
      <c r="D67" s="248">
        <v>3.8</v>
      </c>
      <c r="E67" s="148">
        <v>4</v>
      </c>
    </row>
    <row r="68" spans="1:5" s="2" customFormat="1" ht="15" customHeight="1" x14ac:dyDescent="0.25">
      <c r="A68" s="17">
        <v>63</v>
      </c>
      <c r="B68" s="144" t="s">
        <v>0</v>
      </c>
      <c r="C68" s="144" t="s">
        <v>143</v>
      </c>
      <c r="D68" s="248">
        <v>3.76</v>
      </c>
      <c r="E68" s="148">
        <v>4</v>
      </c>
    </row>
    <row r="69" spans="1:5" s="2" customFormat="1" ht="15" customHeight="1" x14ac:dyDescent="0.25">
      <c r="A69" s="17">
        <v>64</v>
      </c>
      <c r="B69" s="243" t="s">
        <v>24</v>
      </c>
      <c r="C69" s="243" t="s">
        <v>133</v>
      </c>
      <c r="D69" s="249">
        <v>3.75</v>
      </c>
      <c r="E69" s="192">
        <v>4</v>
      </c>
    </row>
    <row r="70" spans="1:5" s="2" customFormat="1" ht="15" customHeight="1" x14ac:dyDescent="0.25">
      <c r="A70" s="17">
        <v>65</v>
      </c>
      <c r="B70" s="144" t="s">
        <v>27</v>
      </c>
      <c r="C70" s="144" t="s">
        <v>75</v>
      </c>
      <c r="D70" s="248">
        <v>3.7333333333333334</v>
      </c>
      <c r="E70" s="148">
        <v>4</v>
      </c>
    </row>
    <row r="71" spans="1:5" s="2" customFormat="1" ht="15" customHeight="1" x14ac:dyDescent="0.25">
      <c r="A71" s="17">
        <v>66</v>
      </c>
      <c r="B71" s="144" t="s">
        <v>1</v>
      </c>
      <c r="C71" s="144" t="s">
        <v>17</v>
      </c>
      <c r="D71" s="248">
        <v>3.7307692307692308</v>
      </c>
      <c r="E71" s="148">
        <v>4</v>
      </c>
    </row>
    <row r="72" spans="1:5" s="2" customFormat="1" ht="15" customHeight="1" x14ac:dyDescent="0.25">
      <c r="A72" s="17">
        <v>67</v>
      </c>
      <c r="B72" s="144" t="s">
        <v>1</v>
      </c>
      <c r="C72" s="144" t="s">
        <v>18</v>
      </c>
      <c r="D72" s="248">
        <v>3.7272727272727271</v>
      </c>
      <c r="E72" s="148">
        <v>4</v>
      </c>
    </row>
    <row r="73" spans="1:5" s="2" customFormat="1" ht="15" customHeight="1" x14ac:dyDescent="0.25">
      <c r="A73" s="17">
        <v>68</v>
      </c>
      <c r="B73" s="144" t="s">
        <v>27</v>
      </c>
      <c r="C73" s="144" t="s">
        <v>29</v>
      </c>
      <c r="D73" s="248">
        <v>3.7142857142857144</v>
      </c>
      <c r="E73" s="148">
        <v>4</v>
      </c>
    </row>
    <row r="74" spans="1:5" s="2" customFormat="1" ht="15" customHeight="1" x14ac:dyDescent="0.25">
      <c r="A74" s="17">
        <v>69</v>
      </c>
      <c r="B74" s="146" t="s">
        <v>54</v>
      </c>
      <c r="C74" s="146" t="s">
        <v>73</v>
      </c>
      <c r="D74" s="251">
        <v>3.6666666666666665</v>
      </c>
      <c r="E74" s="150">
        <v>4</v>
      </c>
    </row>
    <row r="75" spans="1:5" s="2" customFormat="1" ht="15" customHeight="1" thickBot="1" x14ac:dyDescent="0.3">
      <c r="A75" s="18">
        <v>70</v>
      </c>
      <c r="B75" s="147" t="s">
        <v>36</v>
      </c>
      <c r="C75" s="147" t="s">
        <v>37</v>
      </c>
      <c r="D75" s="466">
        <v>3.6666666666666665</v>
      </c>
      <c r="E75" s="151">
        <v>4</v>
      </c>
    </row>
    <row r="76" spans="1:5" s="2" customFormat="1" ht="15" customHeight="1" x14ac:dyDescent="0.25">
      <c r="A76" s="16">
        <v>71</v>
      </c>
      <c r="B76" s="143" t="s">
        <v>1</v>
      </c>
      <c r="C76" s="143" t="s">
        <v>21</v>
      </c>
      <c r="D76" s="247">
        <v>3.6666666666666665</v>
      </c>
      <c r="E76" s="142">
        <v>4</v>
      </c>
    </row>
    <row r="77" spans="1:5" s="2" customFormat="1" ht="15" customHeight="1" x14ac:dyDescent="0.25">
      <c r="A77" s="17">
        <v>72</v>
      </c>
      <c r="B77" s="144" t="s">
        <v>1</v>
      </c>
      <c r="C77" s="144" t="s">
        <v>15</v>
      </c>
      <c r="D77" s="248">
        <v>3.6666666666666665</v>
      </c>
      <c r="E77" s="148">
        <v>4</v>
      </c>
    </row>
    <row r="78" spans="1:5" s="2" customFormat="1" ht="15" customHeight="1" x14ac:dyDescent="0.25">
      <c r="A78" s="17">
        <v>73</v>
      </c>
      <c r="B78" s="144" t="s">
        <v>1</v>
      </c>
      <c r="C78" s="144" t="s">
        <v>20</v>
      </c>
      <c r="D78" s="248">
        <v>3.625</v>
      </c>
      <c r="E78" s="148">
        <v>4</v>
      </c>
    </row>
    <row r="79" spans="1:5" s="2" customFormat="1" ht="15" customHeight="1" x14ac:dyDescent="0.25">
      <c r="A79" s="17">
        <v>74</v>
      </c>
      <c r="B79" s="144" t="s">
        <v>36</v>
      </c>
      <c r="C79" s="144" t="s">
        <v>42</v>
      </c>
      <c r="D79" s="248">
        <v>3.6</v>
      </c>
      <c r="E79" s="148">
        <v>4</v>
      </c>
    </row>
    <row r="80" spans="1:5" s="2" customFormat="1" ht="15" customHeight="1" x14ac:dyDescent="0.25">
      <c r="A80" s="17">
        <v>75</v>
      </c>
      <c r="B80" s="144" t="s">
        <v>24</v>
      </c>
      <c r="C80" s="144" t="s">
        <v>132</v>
      </c>
      <c r="D80" s="248">
        <v>3.5714285714285716</v>
      </c>
      <c r="E80" s="148">
        <v>4</v>
      </c>
    </row>
    <row r="81" spans="1:5" s="2" customFormat="1" ht="15" customHeight="1" x14ac:dyDescent="0.25">
      <c r="A81" s="17">
        <v>76</v>
      </c>
      <c r="B81" s="144" t="s">
        <v>1</v>
      </c>
      <c r="C81" s="144" t="s">
        <v>10</v>
      </c>
      <c r="D81" s="248">
        <v>3.5555555555555554</v>
      </c>
      <c r="E81" s="148">
        <v>4</v>
      </c>
    </row>
    <row r="82" spans="1:5" s="2" customFormat="1" ht="15" customHeight="1" x14ac:dyDescent="0.25">
      <c r="A82" s="17">
        <v>77</v>
      </c>
      <c r="B82" s="144" t="s">
        <v>1</v>
      </c>
      <c r="C82" s="144" t="s">
        <v>3</v>
      </c>
      <c r="D82" s="248">
        <v>3.5454545454545454</v>
      </c>
      <c r="E82" s="148">
        <v>4</v>
      </c>
    </row>
    <row r="83" spans="1:5" s="2" customFormat="1" ht="15" customHeight="1" x14ac:dyDescent="0.25">
      <c r="A83" s="17">
        <v>78</v>
      </c>
      <c r="B83" s="243" t="s">
        <v>46</v>
      </c>
      <c r="C83" s="243" t="s">
        <v>51</v>
      </c>
      <c r="D83" s="249">
        <v>3.5</v>
      </c>
      <c r="E83" s="192">
        <v>4</v>
      </c>
    </row>
    <row r="84" spans="1:5" s="2" customFormat="1" ht="15" customHeight="1" x14ac:dyDescent="0.25">
      <c r="A84" s="17">
        <v>79</v>
      </c>
      <c r="B84" s="144" t="s">
        <v>46</v>
      </c>
      <c r="C84" s="144" t="s">
        <v>47</v>
      </c>
      <c r="D84" s="248">
        <v>3.5</v>
      </c>
      <c r="E84" s="148">
        <v>4</v>
      </c>
    </row>
    <row r="85" spans="1:5" s="2" customFormat="1" ht="15" customHeight="1" thickBot="1" x14ac:dyDescent="0.3">
      <c r="A85" s="18">
        <v>80</v>
      </c>
      <c r="B85" s="147" t="s">
        <v>36</v>
      </c>
      <c r="C85" s="147" t="s">
        <v>120</v>
      </c>
      <c r="D85" s="466">
        <v>3.5</v>
      </c>
      <c r="E85" s="151">
        <v>4</v>
      </c>
    </row>
    <row r="86" spans="1:5" s="2" customFormat="1" ht="15" customHeight="1" x14ac:dyDescent="0.25">
      <c r="A86" s="16">
        <v>81</v>
      </c>
      <c r="B86" s="143" t="s">
        <v>36</v>
      </c>
      <c r="C86" s="143" t="s">
        <v>43</v>
      </c>
      <c r="D86" s="247">
        <v>3.5</v>
      </c>
      <c r="E86" s="142">
        <v>4</v>
      </c>
    </row>
    <row r="87" spans="1:5" s="2" customFormat="1" ht="15" customHeight="1" x14ac:dyDescent="0.25">
      <c r="A87" s="17">
        <v>82</v>
      </c>
      <c r="B87" s="144" t="s">
        <v>27</v>
      </c>
      <c r="C87" s="144" t="s">
        <v>32</v>
      </c>
      <c r="D87" s="248">
        <v>3.5</v>
      </c>
      <c r="E87" s="148">
        <v>4</v>
      </c>
    </row>
    <row r="88" spans="1:5" s="2" customFormat="1" ht="15" customHeight="1" x14ac:dyDescent="0.25">
      <c r="A88" s="17">
        <v>83</v>
      </c>
      <c r="B88" s="144" t="s">
        <v>24</v>
      </c>
      <c r="C88" s="144" t="s">
        <v>80</v>
      </c>
      <c r="D88" s="248">
        <v>3.5</v>
      </c>
      <c r="E88" s="148">
        <v>4</v>
      </c>
    </row>
    <row r="89" spans="1:5" s="2" customFormat="1" ht="15" customHeight="1" x14ac:dyDescent="0.25">
      <c r="A89" s="17">
        <v>84</v>
      </c>
      <c r="B89" s="144" t="s">
        <v>1</v>
      </c>
      <c r="C89" s="144" t="s">
        <v>136</v>
      </c>
      <c r="D89" s="248">
        <v>3.4545454545454546</v>
      </c>
      <c r="E89" s="148">
        <v>4</v>
      </c>
    </row>
    <row r="90" spans="1:5" s="2" customFormat="1" ht="15" customHeight="1" x14ac:dyDescent="0.25">
      <c r="A90" s="17">
        <v>85</v>
      </c>
      <c r="B90" s="144" t="s">
        <v>46</v>
      </c>
      <c r="C90" s="144" t="s">
        <v>63</v>
      </c>
      <c r="D90" s="248">
        <v>3.4</v>
      </c>
      <c r="E90" s="148">
        <v>4</v>
      </c>
    </row>
    <row r="91" spans="1:5" s="2" customFormat="1" ht="15" customHeight="1" x14ac:dyDescent="0.25">
      <c r="A91" s="17">
        <v>86</v>
      </c>
      <c r="B91" s="144" t="s">
        <v>1</v>
      </c>
      <c r="C91" s="144" t="s">
        <v>2</v>
      </c>
      <c r="D91" s="248">
        <v>3.4</v>
      </c>
      <c r="E91" s="148">
        <v>4</v>
      </c>
    </row>
    <row r="92" spans="1:5" s="2" customFormat="1" ht="15" customHeight="1" x14ac:dyDescent="0.25">
      <c r="A92" s="17">
        <v>87</v>
      </c>
      <c r="B92" s="144" t="s">
        <v>36</v>
      </c>
      <c r="C92" s="144" t="s">
        <v>109</v>
      </c>
      <c r="D92" s="248">
        <v>3.375</v>
      </c>
      <c r="E92" s="148">
        <v>4</v>
      </c>
    </row>
    <row r="93" spans="1:5" s="2" customFormat="1" ht="15" customHeight="1" x14ac:dyDescent="0.25">
      <c r="A93" s="17">
        <v>88</v>
      </c>
      <c r="B93" s="144" t="s">
        <v>36</v>
      </c>
      <c r="C93" s="144" t="s">
        <v>65</v>
      </c>
      <c r="D93" s="248">
        <v>3.3333333333333335</v>
      </c>
      <c r="E93" s="148">
        <v>4</v>
      </c>
    </row>
    <row r="94" spans="1:5" s="2" customFormat="1" ht="15" customHeight="1" x14ac:dyDescent="0.25">
      <c r="A94" s="17">
        <v>89</v>
      </c>
      <c r="B94" s="144" t="s">
        <v>1</v>
      </c>
      <c r="C94" s="144" t="s">
        <v>7</v>
      </c>
      <c r="D94" s="248">
        <v>3.3333333333333335</v>
      </c>
      <c r="E94" s="148">
        <v>4</v>
      </c>
    </row>
    <row r="95" spans="1:5" s="2" customFormat="1" ht="15" customHeight="1" thickBot="1" x14ac:dyDescent="0.3">
      <c r="A95" s="18">
        <v>90</v>
      </c>
      <c r="B95" s="147" t="s">
        <v>1</v>
      </c>
      <c r="C95" s="147" t="s">
        <v>141</v>
      </c>
      <c r="D95" s="466">
        <v>3.2857142857142856</v>
      </c>
      <c r="E95" s="151">
        <v>4</v>
      </c>
    </row>
    <row r="96" spans="1:5" s="2" customFormat="1" ht="15" customHeight="1" x14ac:dyDescent="0.25">
      <c r="A96" s="16">
        <v>91</v>
      </c>
      <c r="B96" s="143" t="s">
        <v>1</v>
      </c>
      <c r="C96" s="143" t="s">
        <v>12</v>
      </c>
      <c r="D96" s="247">
        <v>3.2727272727272729</v>
      </c>
      <c r="E96" s="142">
        <v>4</v>
      </c>
    </row>
    <row r="97" spans="1:5" s="2" customFormat="1" ht="15" customHeight="1" x14ac:dyDescent="0.25">
      <c r="A97" s="17">
        <v>92</v>
      </c>
      <c r="B97" s="144" t="s">
        <v>24</v>
      </c>
      <c r="C97" s="144" t="s">
        <v>23</v>
      </c>
      <c r="D97" s="248">
        <v>3.25</v>
      </c>
      <c r="E97" s="148">
        <v>4</v>
      </c>
    </row>
    <row r="98" spans="1:5" s="2" customFormat="1" ht="15" customHeight="1" x14ac:dyDescent="0.25">
      <c r="A98" s="17">
        <v>93</v>
      </c>
      <c r="B98" s="144" t="s">
        <v>0</v>
      </c>
      <c r="C98" s="144" t="s">
        <v>83</v>
      </c>
      <c r="D98" s="248">
        <v>3.25</v>
      </c>
      <c r="E98" s="148">
        <v>4</v>
      </c>
    </row>
    <row r="99" spans="1:5" s="2" customFormat="1" ht="15" customHeight="1" x14ac:dyDescent="0.25">
      <c r="A99" s="17">
        <v>94</v>
      </c>
      <c r="B99" s="144" t="s">
        <v>27</v>
      </c>
      <c r="C99" s="144" t="s">
        <v>30</v>
      </c>
      <c r="D99" s="248">
        <v>3.125</v>
      </c>
      <c r="E99" s="148">
        <v>4</v>
      </c>
    </row>
    <row r="100" spans="1:5" s="2" customFormat="1" ht="15" customHeight="1" x14ac:dyDescent="0.25">
      <c r="A100" s="17">
        <v>95</v>
      </c>
      <c r="B100" s="144" t="s">
        <v>36</v>
      </c>
      <c r="C100" s="144" t="s">
        <v>39</v>
      </c>
      <c r="D100" s="248">
        <v>3</v>
      </c>
      <c r="E100" s="148">
        <v>4</v>
      </c>
    </row>
    <row r="101" spans="1:5" s="2" customFormat="1" ht="15" customHeight="1" x14ac:dyDescent="0.25">
      <c r="A101" s="17">
        <v>96</v>
      </c>
      <c r="B101" s="144" t="s">
        <v>36</v>
      </c>
      <c r="C101" s="144" t="s">
        <v>38</v>
      </c>
      <c r="D101" s="248">
        <v>3</v>
      </c>
      <c r="E101" s="148">
        <v>4</v>
      </c>
    </row>
    <row r="102" spans="1:5" s="2" customFormat="1" ht="15" customHeight="1" x14ac:dyDescent="0.25">
      <c r="A102" s="17">
        <v>97</v>
      </c>
      <c r="B102" s="144" t="s">
        <v>36</v>
      </c>
      <c r="C102" s="144" t="s">
        <v>64</v>
      </c>
      <c r="D102" s="248">
        <v>3</v>
      </c>
      <c r="E102" s="148">
        <v>4</v>
      </c>
    </row>
    <row r="103" spans="1:5" s="2" customFormat="1" ht="15" customHeight="1" x14ac:dyDescent="0.25">
      <c r="A103" s="17">
        <v>98</v>
      </c>
      <c r="B103" s="144" t="s">
        <v>27</v>
      </c>
      <c r="C103" s="144" t="s">
        <v>61</v>
      </c>
      <c r="D103" s="248">
        <v>3</v>
      </c>
      <c r="E103" s="148">
        <v>4</v>
      </c>
    </row>
    <row r="104" spans="1:5" s="2" customFormat="1" ht="15" customHeight="1" x14ac:dyDescent="0.25">
      <c r="A104" s="17">
        <v>99</v>
      </c>
      <c r="B104" s="146" t="s">
        <v>0</v>
      </c>
      <c r="C104" s="146" t="s">
        <v>85</v>
      </c>
      <c r="D104" s="251">
        <v>3</v>
      </c>
      <c r="E104" s="150">
        <v>4</v>
      </c>
    </row>
    <row r="105" spans="1:5" s="2" customFormat="1" ht="15" customHeight="1" thickBot="1" x14ac:dyDescent="0.3">
      <c r="A105" s="18">
        <v>100</v>
      </c>
      <c r="B105" s="147" t="s">
        <v>0</v>
      </c>
      <c r="C105" s="147" t="s">
        <v>58</v>
      </c>
      <c r="D105" s="466">
        <v>3</v>
      </c>
      <c r="E105" s="151">
        <v>4</v>
      </c>
    </row>
    <row r="106" spans="1:5" s="2" customFormat="1" ht="15" customHeight="1" x14ac:dyDescent="0.25">
      <c r="A106" s="16">
        <v>101</v>
      </c>
      <c r="B106" s="143" t="s">
        <v>36</v>
      </c>
      <c r="C106" s="143" t="s">
        <v>41</v>
      </c>
      <c r="D106" s="247">
        <v>2.8333333333333335</v>
      </c>
      <c r="E106" s="142">
        <v>4</v>
      </c>
    </row>
    <row r="107" spans="1:5" s="2" customFormat="1" ht="15" customHeight="1" thickBot="1" x14ac:dyDescent="0.3">
      <c r="A107" s="18">
        <v>102</v>
      </c>
      <c r="B107" s="147" t="s">
        <v>27</v>
      </c>
      <c r="C107" s="147" t="s">
        <v>28</v>
      </c>
      <c r="D107" s="466">
        <v>2</v>
      </c>
      <c r="E107" s="151">
        <v>4</v>
      </c>
    </row>
    <row r="108" spans="1:5" x14ac:dyDescent="0.25">
      <c r="C108" s="26" t="s">
        <v>103</v>
      </c>
      <c r="D108" s="467">
        <f>AVERAGE(D6:D107)</f>
        <v>3.9072450234950225</v>
      </c>
    </row>
  </sheetData>
  <mergeCells count="2">
    <mergeCell ref="A4:A5"/>
    <mergeCell ref="B4:E4"/>
  </mergeCells>
  <conditionalFormatting sqref="D6:D107">
    <cfRule type="cellIs" dxfId="34" priority="1" operator="equal">
      <formula>$D$108</formula>
    </cfRule>
    <cfRule type="cellIs" dxfId="33" priority="2" operator="lessThan">
      <formula>3.5</formula>
    </cfRule>
    <cfRule type="cellIs" dxfId="32" priority="3" operator="between">
      <formula>$D$108</formula>
      <formula>3.5</formula>
    </cfRule>
    <cfRule type="cellIs" dxfId="31" priority="4" operator="between">
      <formula>4.499</formula>
      <formula>$D$108</formula>
    </cfRule>
    <cfRule type="cellIs" dxfId="30" priority="5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9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5.7109375" style="77" customWidth="1"/>
    <col min="2" max="2" width="18.7109375" style="77" customWidth="1"/>
    <col min="3" max="3" width="31.7109375" style="77" customWidth="1"/>
    <col min="4" max="8" width="8.7109375" style="77" customWidth="1"/>
    <col min="9" max="9" width="7.7109375" style="77" customWidth="1"/>
    <col min="10" max="16384" width="8.85546875" style="77"/>
  </cols>
  <sheetData>
    <row r="1" spans="1:11" x14ac:dyDescent="0.25">
      <c r="A1" s="76"/>
      <c r="B1" s="76"/>
      <c r="C1" s="76"/>
      <c r="D1" s="76"/>
      <c r="E1" s="76"/>
      <c r="F1" s="76"/>
      <c r="G1" s="76"/>
      <c r="J1" s="96"/>
      <c r="K1" s="24" t="s">
        <v>99</v>
      </c>
    </row>
    <row r="2" spans="1:11" ht="15.75" x14ac:dyDescent="0.25">
      <c r="A2" s="76"/>
      <c r="B2" s="76"/>
      <c r="C2" s="97" t="s">
        <v>98</v>
      </c>
      <c r="D2" s="97"/>
      <c r="E2" s="97"/>
      <c r="F2" s="97"/>
      <c r="G2" s="76"/>
      <c r="J2" s="40"/>
      <c r="K2" s="24" t="s">
        <v>100</v>
      </c>
    </row>
    <row r="3" spans="1:11" ht="15.75" thickBot="1" x14ac:dyDescent="0.3">
      <c r="A3" s="76"/>
      <c r="B3" s="76"/>
      <c r="C3" s="76"/>
      <c r="D3" s="76"/>
      <c r="E3" s="76"/>
      <c r="F3" s="76"/>
      <c r="G3" s="76"/>
      <c r="J3" s="41"/>
      <c r="K3" s="24" t="s">
        <v>101</v>
      </c>
    </row>
    <row r="4" spans="1:11" s="78" customFormat="1" ht="15" customHeight="1" thickBot="1" x14ac:dyDescent="0.3">
      <c r="A4" s="408" t="s">
        <v>57</v>
      </c>
      <c r="B4" s="414" t="s">
        <v>56</v>
      </c>
      <c r="C4" s="403" t="s">
        <v>87</v>
      </c>
      <c r="D4" s="416">
        <v>2022</v>
      </c>
      <c r="E4" s="410"/>
      <c r="F4" s="411"/>
      <c r="G4" s="297" t="s">
        <v>93</v>
      </c>
      <c r="H4" s="412" t="s">
        <v>94</v>
      </c>
      <c r="J4" s="25"/>
      <c r="K4" s="24" t="s">
        <v>102</v>
      </c>
    </row>
    <row r="5" spans="1:11" s="78" customFormat="1" ht="39.75" customHeight="1" thickBot="1" x14ac:dyDescent="0.25">
      <c r="A5" s="409"/>
      <c r="B5" s="415"/>
      <c r="C5" s="404"/>
      <c r="D5" s="244" t="s">
        <v>95</v>
      </c>
      <c r="E5" s="245" t="s">
        <v>96</v>
      </c>
      <c r="F5" s="246" t="s">
        <v>97</v>
      </c>
      <c r="G5" s="160">
        <v>2022</v>
      </c>
      <c r="H5" s="413"/>
    </row>
    <row r="6" spans="1:11" s="78" customFormat="1" ht="15" customHeight="1" x14ac:dyDescent="0.25">
      <c r="A6" s="16">
        <v>1</v>
      </c>
      <c r="B6" s="81" t="s">
        <v>46</v>
      </c>
      <c r="C6" s="131" t="s">
        <v>49</v>
      </c>
      <c r="D6" s="179">
        <v>2</v>
      </c>
      <c r="E6" s="66">
        <v>5</v>
      </c>
      <c r="F6" s="177">
        <v>4</v>
      </c>
      <c r="G6" s="461">
        <v>1</v>
      </c>
      <c r="H6" s="91">
        <f t="shared" ref="H6:H37" si="0">SUM(G6:G6)</f>
        <v>1</v>
      </c>
    </row>
    <row r="7" spans="1:11" s="78" customFormat="1" ht="15" customHeight="1" x14ac:dyDescent="0.25">
      <c r="A7" s="17">
        <v>2</v>
      </c>
      <c r="B7" s="82" t="s">
        <v>46</v>
      </c>
      <c r="C7" s="133" t="s">
        <v>52</v>
      </c>
      <c r="D7" s="169">
        <v>3</v>
      </c>
      <c r="E7" s="68">
        <v>5</v>
      </c>
      <c r="F7" s="163">
        <v>4</v>
      </c>
      <c r="G7" s="462">
        <v>2</v>
      </c>
      <c r="H7" s="92">
        <f t="shared" si="0"/>
        <v>2</v>
      </c>
    </row>
    <row r="8" spans="1:11" s="78" customFormat="1" ht="15" customHeight="1" x14ac:dyDescent="0.25">
      <c r="A8" s="17">
        <v>3</v>
      </c>
      <c r="B8" s="82" t="s">
        <v>27</v>
      </c>
      <c r="C8" s="130" t="s">
        <v>125</v>
      </c>
      <c r="D8" s="180">
        <v>1</v>
      </c>
      <c r="E8" s="141">
        <v>5</v>
      </c>
      <c r="F8" s="173">
        <v>4</v>
      </c>
      <c r="G8" s="462">
        <v>3</v>
      </c>
      <c r="H8" s="92">
        <f t="shared" si="0"/>
        <v>3</v>
      </c>
    </row>
    <row r="9" spans="1:11" s="78" customFormat="1" ht="15" customHeight="1" x14ac:dyDescent="0.25">
      <c r="A9" s="17">
        <v>4</v>
      </c>
      <c r="B9" s="82" t="s">
        <v>0</v>
      </c>
      <c r="C9" s="198" t="s">
        <v>82</v>
      </c>
      <c r="D9" s="181">
        <v>10</v>
      </c>
      <c r="E9" s="68">
        <v>4.7</v>
      </c>
      <c r="F9" s="194">
        <v>4</v>
      </c>
      <c r="G9" s="462">
        <v>4</v>
      </c>
      <c r="H9" s="92">
        <f t="shared" si="0"/>
        <v>4</v>
      </c>
    </row>
    <row r="10" spans="1:11" s="78" customFormat="1" ht="15" customHeight="1" x14ac:dyDescent="0.25">
      <c r="A10" s="17">
        <v>5</v>
      </c>
      <c r="B10" s="82" t="s">
        <v>36</v>
      </c>
      <c r="C10" s="154" t="s">
        <v>68</v>
      </c>
      <c r="D10" s="180">
        <v>6</v>
      </c>
      <c r="E10" s="68">
        <v>4.666666666666667</v>
      </c>
      <c r="F10" s="176">
        <v>4</v>
      </c>
      <c r="G10" s="462">
        <v>5</v>
      </c>
      <c r="H10" s="92">
        <f t="shared" si="0"/>
        <v>5</v>
      </c>
    </row>
    <row r="11" spans="1:11" s="78" customFormat="1" ht="15" customHeight="1" x14ac:dyDescent="0.25">
      <c r="A11" s="17">
        <v>6</v>
      </c>
      <c r="B11" s="82" t="s">
        <v>36</v>
      </c>
      <c r="C11" s="154" t="s">
        <v>67</v>
      </c>
      <c r="D11" s="180">
        <v>3</v>
      </c>
      <c r="E11" s="68">
        <v>4.666666666666667</v>
      </c>
      <c r="F11" s="176">
        <v>4</v>
      </c>
      <c r="G11" s="462">
        <v>6</v>
      </c>
      <c r="H11" s="92">
        <f t="shared" si="0"/>
        <v>6</v>
      </c>
    </row>
    <row r="12" spans="1:11" s="78" customFormat="1" ht="15" customHeight="1" x14ac:dyDescent="0.25">
      <c r="A12" s="17">
        <v>7</v>
      </c>
      <c r="B12" s="82" t="s">
        <v>54</v>
      </c>
      <c r="C12" s="126" t="s">
        <v>69</v>
      </c>
      <c r="D12" s="180">
        <v>30</v>
      </c>
      <c r="E12" s="68">
        <v>4.5999999999999996</v>
      </c>
      <c r="F12" s="162">
        <v>4</v>
      </c>
      <c r="G12" s="462">
        <v>7</v>
      </c>
      <c r="H12" s="92">
        <f t="shared" si="0"/>
        <v>7</v>
      </c>
    </row>
    <row r="13" spans="1:11" s="78" customFormat="1" ht="15" customHeight="1" x14ac:dyDescent="0.25">
      <c r="A13" s="17">
        <v>8</v>
      </c>
      <c r="B13" s="82" t="s">
        <v>1</v>
      </c>
      <c r="C13" s="154" t="s">
        <v>138</v>
      </c>
      <c r="D13" s="180">
        <v>25</v>
      </c>
      <c r="E13" s="68">
        <v>4.5199999999999996</v>
      </c>
      <c r="F13" s="176">
        <v>4</v>
      </c>
      <c r="G13" s="462">
        <v>8</v>
      </c>
      <c r="H13" s="92">
        <f t="shared" si="0"/>
        <v>8</v>
      </c>
    </row>
    <row r="14" spans="1:11" s="78" customFormat="1" ht="15" customHeight="1" x14ac:dyDescent="0.25">
      <c r="A14" s="17">
        <v>9</v>
      </c>
      <c r="B14" s="82" t="s">
        <v>54</v>
      </c>
      <c r="C14" s="126" t="s">
        <v>126</v>
      </c>
      <c r="D14" s="180">
        <v>2</v>
      </c>
      <c r="E14" s="71">
        <v>4.5</v>
      </c>
      <c r="F14" s="162">
        <v>4</v>
      </c>
      <c r="G14" s="462">
        <v>9</v>
      </c>
      <c r="H14" s="92">
        <f t="shared" si="0"/>
        <v>9</v>
      </c>
    </row>
    <row r="15" spans="1:11" s="78" customFormat="1" ht="15" customHeight="1" thickBot="1" x14ac:dyDescent="0.3">
      <c r="A15" s="138">
        <v>10</v>
      </c>
      <c r="B15" s="193" t="s">
        <v>36</v>
      </c>
      <c r="C15" s="155" t="s">
        <v>44</v>
      </c>
      <c r="D15" s="182">
        <v>2</v>
      </c>
      <c r="E15" s="140">
        <v>4.5</v>
      </c>
      <c r="F15" s="191">
        <v>4</v>
      </c>
      <c r="G15" s="463">
        <v>10</v>
      </c>
      <c r="H15" s="93">
        <f t="shared" si="0"/>
        <v>10</v>
      </c>
    </row>
    <row r="16" spans="1:11" s="78" customFormat="1" ht="15" customHeight="1" x14ac:dyDescent="0.25">
      <c r="A16" s="16">
        <v>11</v>
      </c>
      <c r="B16" s="81" t="s">
        <v>24</v>
      </c>
      <c r="C16" s="131" t="s">
        <v>131</v>
      </c>
      <c r="D16" s="179">
        <v>4</v>
      </c>
      <c r="E16" s="66">
        <v>4.5</v>
      </c>
      <c r="F16" s="177">
        <v>4</v>
      </c>
      <c r="G16" s="461">
        <v>11</v>
      </c>
      <c r="H16" s="91">
        <f t="shared" si="0"/>
        <v>11</v>
      </c>
    </row>
    <row r="17" spans="1:8" s="78" customFormat="1" ht="15" customHeight="1" x14ac:dyDescent="0.25">
      <c r="A17" s="17">
        <v>12</v>
      </c>
      <c r="B17" s="82" t="s">
        <v>1</v>
      </c>
      <c r="C17" s="126" t="s">
        <v>5</v>
      </c>
      <c r="D17" s="180">
        <v>8</v>
      </c>
      <c r="E17" s="68">
        <v>4.5</v>
      </c>
      <c r="F17" s="162">
        <v>4</v>
      </c>
      <c r="G17" s="462">
        <v>12</v>
      </c>
      <c r="H17" s="92">
        <f t="shared" si="0"/>
        <v>12</v>
      </c>
    </row>
    <row r="18" spans="1:8" s="78" customFormat="1" ht="15" customHeight="1" x14ac:dyDescent="0.25">
      <c r="A18" s="17">
        <v>13</v>
      </c>
      <c r="B18" s="79" t="s">
        <v>0</v>
      </c>
      <c r="C18" s="126" t="s">
        <v>59</v>
      </c>
      <c r="D18" s="168">
        <v>2</v>
      </c>
      <c r="E18" s="68">
        <v>4.5</v>
      </c>
      <c r="F18" s="162">
        <v>4</v>
      </c>
      <c r="G18" s="462">
        <v>13</v>
      </c>
      <c r="H18" s="92">
        <f t="shared" si="0"/>
        <v>13</v>
      </c>
    </row>
    <row r="19" spans="1:8" s="78" customFormat="1" ht="15" customHeight="1" x14ac:dyDescent="0.25">
      <c r="A19" s="17">
        <v>14</v>
      </c>
      <c r="B19" s="79" t="s">
        <v>1</v>
      </c>
      <c r="C19" s="126" t="s">
        <v>140</v>
      </c>
      <c r="D19" s="168">
        <v>7</v>
      </c>
      <c r="E19" s="68">
        <v>4.4285714285714288</v>
      </c>
      <c r="F19" s="162">
        <v>4</v>
      </c>
      <c r="G19" s="462">
        <v>14</v>
      </c>
      <c r="H19" s="92">
        <f t="shared" si="0"/>
        <v>14</v>
      </c>
    </row>
    <row r="20" spans="1:8" s="78" customFormat="1" ht="15" customHeight="1" x14ac:dyDescent="0.25">
      <c r="A20" s="17">
        <v>15</v>
      </c>
      <c r="B20" s="82" t="s">
        <v>36</v>
      </c>
      <c r="C20" s="154" t="s">
        <v>74</v>
      </c>
      <c r="D20" s="180">
        <v>10</v>
      </c>
      <c r="E20" s="253">
        <v>4.4000000000000004</v>
      </c>
      <c r="F20" s="176">
        <v>4</v>
      </c>
      <c r="G20" s="462">
        <v>15</v>
      </c>
      <c r="H20" s="92">
        <f t="shared" si="0"/>
        <v>15</v>
      </c>
    </row>
    <row r="21" spans="1:8" s="78" customFormat="1" ht="15" customHeight="1" x14ac:dyDescent="0.25">
      <c r="A21" s="17">
        <v>16</v>
      </c>
      <c r="B21" s="82" t="s">
        <v>1</v>
      </c>
      <c r="C21" s="133" t="s">
        <v>8</v>
      </c>
      <c r="D21" s="180">
        <v>5</v>
      </c>
      <c r="E21" s="68">
        <v>4.4000000000000004</v>
      </c>
      <c r="F21" s="163">
        <v>4</v>
      </c>
      <c r="G21" s="462">
        <v>16</v>
      </c>
      <c r="H21" s="92">
        <f t="shared" si="0"/>
        <v>16</v>
      </c>
    </row>
    <row r="22" spans="1:8" s="78" customFormat="1" ht="15" customHeight="1" x14ac:dyDescent="0.25">
      <c r="A22" s="17">
        <v>17</v>
      </c>
      <c r="B22" s="82" t="s">
        <v>27</v>
      </c>
      <c r="C22" s="126" t="s">
        <v>128</v>
      </c>
      <c r="D22" s="180">
        <v>16</v>
      </c>
      <c r="E22" s="67">
        <v>4.375</v>
      </c>
      <c r="F22" s="162">
        <v>4</v>
      </c>
      <c r="G22" s="462">
        <v>17</v>
      </c>
      <c r="H22" s="92">
        <f t="shared" si="0"/>
        <v>17</v>
      </c>
    </row>
    <row r="23" spans="1:8" s="78" customFormat="1" ht="15" customHeight="1" x14ac:dyDescent="0.25">
      <c r="A23" s="17">
        <v>18</v>
      </c>
      <c r="B23" s="82" t="s">
        <v>27</v>
      </c>
      <c r="C23" s="154" t="s">
        <v>77</v>
      </c>
      <c r="D23" s="180">
        <v>8</v>
      </c>
      <c r="E23" s="68">
        <v>4.375</v>
      </c>
      <c r="F23" s="176">
        <v>4</v>
      </c>
      <c r="G23" s="462">
        <v>18</v>
      </c>
      <c r="H23" s="92">
        <f t="shared" si="0"/>
        <v>18</v>
      </c>
    </row>
    <row r="24" spans="1:8" s="78" customFormat="1" ht="15" customHeight="1" x14ac:dyDescent="0.25">
      <c r="A24" s="17">
        <v>19</v>
      </c>
      <c r="B24" s="79" t="s">
        <v>24</v>
      </c>
      <c r="C24" s="126" t="s">
        <v>79</v>
      </c>
      <c r="D24" s="168">
        <v>13</v>
      </c>
      <c r="E24" s="68">
        <v>4.384615384615385</v>
      </c>
      <c r="F24" s="162">
        <v>4</v>
      </c>
      <c r="G24" s="462">
        <v>19</v>
      </c>
      <c r="H24" s="92">
        <f t="shared" si="0"/>
        <v>19</v>
      </c>
    </row>
    <row r="25" spans="1:8" s="78" customFormat="1" ht="15" customHeight="1" thickBot="1" x14ac:dyDescent="0.3">
      <c r="A25" s="18">
        <v>20</v>
      </c>
      <c r="B25" s="83" t="s">
        <v>1</v>
      </c>
      <c r="C25" s="158" t="s">
        <v>11</v>
      </c>
      <c r="D25" s="183">
        <v>8</v>
      </c>
      <c r="E25" s="187">
        <v>4.375</v>
      </c>
      <c r="F25" s="178">
        <v>4</v>
      </c>
      <c r="G25" s="464">
        <v>20</v>
      </c>
      <c r="H25" s="94">
        <f t="shared" si="0"/>
        <v>20</v>
      </c>
    </row>
    <row r="26" spans="1:8" s="78" customFormat="1" ht="15" customHeight="1" x14ac:dyDescent="0.25">
      <c r="A26" s="19">
        <v>21</v>
      </c>
      <c r="B26" s="84" t="s">
        <v>0</v>
      </c>
      <c r="C26" s="124" t="s">
        <v>142</v>
      </c>
      <c r="D26" s="179">
        <v>11</v>
      </c>
      <c r="E26" s="153">
        <v>4.3636363636363633</v>
      </c>
      <c r="F26" s="175">
        <v>4</v>
      </c>
      <c r="G26" s="465">
        <v>21</v>
      </c>
      <c r="H26" s="95">
        <f t="shared" si="0"/>
        <v>21</v>
      </c>
    </row>
    <row r="27" spans="1:8" s="78" customFormat="1" ht="15" customHeight="1" x14ac:dyDescent="0.25">
      <c r="A27" s="17">
        <v>22</v>
      </c>
      <c r="B27" s="82" t="s">
        <v>27</v>
      </c>
      <c r="C27" s="252" t="s">
        <v>31</v>
      </c>
      <c r="D27" s="180">
        <v>6</v>
      </c>
      <c r="E27" s="69">
        <v>4.333333333333333</v>
      </c>
      <c r="F27" s="256">
        <v>4</v>
      </c>
      <c r="G27" s="462">
        <v>22</v>
      </c>
      <c r="H27" s="92">
        <f t="shared" si="0"/>
        <v>22</v>
      </c>
    </row>
    <row r="28" spans="1:8" s="78" customFormat="1" ht="15" customHeight="1" x14ac:dyDescent="0.25">
      <c r="A28" s="17">
        <v>23</v>
      </c>
      <c r="B28" s="79" t="s">
        <v>1</v>
      </c>
      <c r="C28" s="126" t="s">
        <v>6</v>
      </c>
      <c r="D28" s="172">
        <v>3</v>
      </c>
      <c r="E28" s="71">
        <v>4.333333333333333</v>
      </c>
      <c r="F28" s="162">
        <v>4</v>
      </c>
      <c r="G28" s="462">
        <v>23</v>
      </c>
      <c r="H28" s="92">
        <f t="shared" si="0"/>
        <v>23</v>
      </c>
    </row>
    <row r="29" spans="1:8" s="78" customFormat="1" ht="15" customHeight="1" x14ac:dyDescent="0.25">
      <c r="A29" s="17">
        <v>24</v>
      </c>
      <c r="B29" s="82" t="s">
        <v>1</v>
      </c>
      <c r="C29" s="126" t="s">
        <v>4</v>
      </c>
      <c r="D29" s="181">
        <v>6</v>
      </c>
      <c r="E29" s="67">
        <v>4.333333333333333</v>
      </c>
      <c r="F29" s="162">
        <v>4</v>
      </c>
      <c r="G29" s="462">
        <v>24</v>
      </c>
      <c r="H29" s="92">
        <f t="shared" si="0"/>
        <v>24</v>
      </c>
    </row>
    <row r="30" spans="1:8" s="78" customFormat="1" ht="15" customHeight="1" x14ac:dyDescent="0.25">
      <c r="A30" s="17">
        <v>25</v>
      </c>
      <c r="B30" s="82" t="s">
        <v>1</v>
      </c>
      <c r="C30" s="154" t="s">
        <v>14</v>
      </c>
      <c r="D30" s="180">
        <v>18</v>
      </c>
      <c r="E30" s="140">
        <v>4.333333333333333</v>
      </c>
      <c r="F30" s="176">
        <v>4</v>
      </c>
      <c r="G30" s="462">
        <v>25</v>
      </c>
      <c r="H30" s="92">
        <f t="shared" si="0"/>
        <v>25</v>
      </c>
    </row>
    <row r="31" spans="1:8" s="78" customFormat="1" ht="15" customHeight="1" x14ac:dyDescent="0.25">
      <c r="A31" s="17">
        <v>26</v>
      </c>
      <c r="B31" s="82" t="s">
        <v>0</v>
      </c>
      <c r="C31" s="154" t="s">
        <v>123</v>
      </c>
      <c r="D31" s="180">
        <v>3</v>
      </c>
      <c r="E31" s="68">
        <v>4.333333333333333</v>
      </c>
      <c r="F31" s="176">
        <v>4</v>
      </c>
      <c r="G31" s="462">
        <v>26</v>
      </c>
      <c r="H31" s="92">
        <f t="shared" si="0"/>
        <v>26</v>
      </c>
    </row>
    <row r="32" spans="1:8" s="78" customFormat="1" ht="15" customHeight="1" x14ac:dyDescent="0.25">
      <c r="A32" s="17">
        <v>27</v>
      </c>
      <c r="B32" s="79" t="s">
        <v>27</v>
      </c>
      <c r="C32" s="126" t="s">
        <v>129</v>
      </c>
      <c r="D32" s="168">
        <v>7</v>
      </c>
      <c r="E32" s="68">
        <v>4.2857142857142856</v>
      </c>
      <c r="F32" s="162">
        <v>4</v>
      </c>
      <c r="G32" s="462">
        <v>27</v>
      </c>
      <c r="H32" s="92">
        <f t="shared" si="0"/>
        <v>27</v>
      </c>
    </row>
    <row r="33" spans="1:9" s="78" customFormat="1" ht="15" customHeight="1" x14ac:dyDescent="0.25">
      <c r="A33" s="17">
        <v>28</v>
      </c>
      <c r="B33" s="79" t="s">
        <v>24</v>
      </c>
      <c r="C33" s="126" t="s">
        <v>26</v>
      </c>
      <c r="D33" s="168">
        <v>11</v>
      </c>
      <c r="E33" s="68">
        <v>4.2727272727272725</v>
      </c>
      <c r="F33" s="162">
        <v>4</v>
      </c>
      <c r="G33" s="462">
        <v>28</v>
      </c>
      <c r="H33" s="92">
        <f t="shared" si="0"/>
        <v>28</v>
      </c>
    </row>
    <row r="34" spans="1:9" s="78" customFormat="1" ht="15" customHeight="1" x14ac:dyDescent="0.25">
      <c r="A34" s="17">
        <v>29</v>
      </c>
      <c r="B34" s="82" t="s">
        <v>46</v>
      </c>
      <c r="C34" s="126" t="s">
        <v>45</v>
      </c>
      <c r="D34" s="180">
        <v>4</v>
      </c>
      <c r="E34" s="68">
        <v>4.25</v>
      </c>
      <c r="F34" s="162">
        <v>4</v>
      </c>
      <c r="G34" s="462">
        <v>29</v>
      </c>
      <c r="H34" s="92">
        <f t="shared" si="0"/>
        <v>29</v>
      </c>
    </row>
    <row r="35" spans="1:9" s="78" customFormat="1" ht="15" customHeight="1" thickBot="1" x14ac:dyDescent="0.3">
      <c r="A35" s="138">
        <v>30</v>
      </c>
      <c r="B35" s="193" t="s">
        <v>36</v>
      </c>
      <c r="C35" s="197" t="s">
        <v>66</v>
      </c>
      <c r="D35" s="183">
        <v>4</v>
      </c>
      <c r="E35" s="73">
        <v>4.25</v>
      </c>
      <c r="F35" s="185">
        <v>4</v>
      </c>
      <c r="G35" s="463">
        <v>30</v>
      </c>
      <c r="H35" s="93">
        <f t="shared" si="0"/>
        <v>30</v>
      </c>
    </row>
    <row r="36" spans="1:9" s="78" customFormat="1" ht="15" customHeight="1" x14ac:dyDescent="0.25">
      <c r="A36" s="16">
        <v>31</v>
      </c>
      <c r="B36" s="260" t="s">
        <v>27</v>
      </c>
      <c r="C36" s="75" t="s">
        <v>86</v>
      </c>
      <c r="D36" s="179">
        <v>36</v>
      </c>
      <c r="E36" s="152">
        <v>4.25</v>
      </c>
      <c r="F36" s="167">
        <v>4</v>
      </c>
      <c r="G36" s="461">
        <v>31</v>
      </c>
      <c r="H36" s="91">
        <f t="shared" si="0"/>
        <v>31</v>
      </c>
    </row>
    <row r="37" spans="1:9" s="78" customFormat="1" ht="15" customHeight="1" x14ac:dyDescent="0.25">
      <c r="A37" s="17">
        <v>32</v>
      </c>
      <c r="B37" s="82" t="s">
        <v>1</v>
      </c>
      <c r="C37" s="126" t="s">
        <v>13</v>
      </c>
      <c r="D37" s="180">
        <v>5</v>
      </c>
      <c r="E37" s="68">
        <v>4.2</v>
      </c>
      <c r="F37" s="162">
        <v>4</v>
      </c>
      <c r="G37" s="462">
        <v>32</v>
      </c>
      <c r="H37" s="92">
        <f t="shared" si="0"/>
        <v>32</v>
      </c>
    </row>
    <row r="38" spans="1:9" s="78" customFormat="1" ht="15" customHeight="1" x14ac:dyDescent="0.25">
      <c r="A38" s="17">
        <v>33</v>
      </c>
      <c r="B38" s="82" t="s">
        <v>24</v>
      </c>
      <c r="C38" s="154" t="s">
        <v>130</v>
      </c>
      <c r="D38" s="180">
        <v>6</v>
      </c>
      <c r="E38" s="68">
        <v>4.166666666666667</v>
      </c>
      <c r="F38" s="176">
        <v>4</v>
      </c>
      <c r="G38" s="462">
        <v>33</v>
      </c>
      <c r="H38" s="92">
        <f t="shared" ref="H38:H69" si="1">SUM(G38:G38)</f>
        <v>33</v>
      </c>
    </row>
    <row r="39" spans="1:9" s="78" customFormat="1" ht="15" customHeight="1" x14ac:dyDescent="0.25">
      <c r="A39" s="17">
        <v>34</v>
      </c>
      <c r="B39" s="82" t="s">
        <v>1</v>
      </c>
      <c r="C39" s="257" t="s">
        <v>139</v>
      </c>
      <c r="D39" s="184">
        <v>35</v>
      </c>
      <c r="E39" s="72">
        <v>4.1714285714285717</v>
      </c>
      <c r="F39" s="162">
        <v>4</v>
      </c>
      <c r="G39" s="462">
        <v>34</v>
      </c>
      <c r="H39" s="92">
        <f t="shared" si="1"/>
        <v>34</v>
      </c>
      <c r="I39" s="89"/>
    </row>
    <row r="40" spans="1:9" s="78" customFormat="1" ht="15" customHeight="1" x14ac:dyDescent="0.25">
      <c r="A40" s="17">
        <v>35</v>
      </c>
      <c r="B40" s="82" t="s">
        <v>1</v>
      </c>
      <c r="C40" s="154" t="s">
        <v>135</v>
      </c>
      <c r="D40" s="180">
        <v>20</v>
      </c>
      <c r="E40" s="68">
        <v>4.1500000000000004</v>
      </c>
      <c r="F40" s="176">
        <v>4</v>
      </c>
      <c r="G40" s="462">
        <v>35</v>
      </c>
      <c r="H40" s="92">
        <f t="shared" si="1"/>
        <v>35</v>
      </c>
      <c r="I40" s="89"/>
    </row>
    <row r="41" spans="1:9" s="78" customFormat="1" ht="15" customHeight="1" x14ac:dyDescent="0.25">
      <c r="A41" s="17">
        <v>36</v>
      </c>
      <c r="B41" s="82" t="s">
        <v>24</v>
      </c>
      <c r="C41" s="126" t="s">
        <v>134</v>
      </c>
      <c r="D41" s="180">
        <v>14</v>
      </c>
      <c r="E41" s="68">
        <v>4.1428571428571432</v>
      </c>
      <c r="F41" s="162">
        <v>4</v>
      </c>
      <c r="G41" s="462">
        <v>36</v>
      </c>
      <c r="H41" s="92">
        <f t="shared" si="1"/>
        <v>36</v>
      </c>
      <c r="I41" s="89"/>
    </row>
    <row r="42" spans="1:9" s="78" customFormat="1" ht="15" customHeight="1" x14ac:dyDescent="0.25">
      <c r="A42" s="17">
        <v>37</v>
      </c>
      <c r="B42" s="82" t="s">
        <v>1</v>
      </c>
      <c r="C42" s="154" t="s">
        <v>22</v>
      </c>
      <c r="D42" s="180">
        <v>7</v>
      </c>
      <c r="E42" s="68">
        <v>4.1428571428571432</v>
      </c>
      <c r="F42" s="176">
        <v>4</v>
      </c>
      <c r="G42" s="462">
        <v>37</v>
      </c>
      <c r="H42" s="92">
        <f t="shared" si="1"/>
        <v>37</v>
      </c>
      <c r="I42" s="89"/>
    </row>
    <row r="43" spans="1:9" s="78" customFormat="1" ht="15" customHeight="1" x14ac:dyDescent="0.25">
      <c r="A43" s="17">
        <v>38</v>
      </c>
      <c r="B43" s="82" t="s">
        <v>24</v>
      </c>
      <c r="C43" s="126" t="s">
        <v>88</v>
      </c>
      <c r="D43" s="180">
        <v>9</v>
      </c>
      <c r="E43" s="68">
        <v>4.1111111111111107</v>
      </c>
      <c r="F43" s="162">
        <v>4</v>
      </c>
      <c r="G43" s="462">
        <v>38</v>
      </c>
      <c r="H43" s="92">
        <f t="shared" si="1"/>
        <v>38</v>
      </c>
      <c r="I43" s="89"/>
    </row>
    <row r="44" spans="1:9" s="78" customFormat="1" ht="15" customHeight="1" x14ac:dyDescent="0.25">
      <c r="A44" s="17">
        <v>39</v>
      </c>
      <c r="B44" s="82" t="s">
        <v>0</v>
      </c>
      <c r="C44" s="126" t="s">
        <v>81</v>
      </c>
      <c r="D44" s="180">
        <v>10</v>
      </c>
      <c r="E44" s="67">
        <v>4.0999999999999996</v>
      </c>
      <c r="F44" s="162">
        <v>4</v>
      </c>
      <c r="G44" s="462">
        <v>39</v>
      </c>
      <c r="H44" s="92">
        <f t="shared" si="1"/>
        <v>39</v>
      </c>
      <c r="I44" s="89"/>
    </row>
    <row r="45" spans="1:9" s="78" customFormat="1" ht="15" customHeight="1" thickBot="1" x14ac:dyDescent="0.3">
      <c r="A45" s="138">
        <v>40</v>
      </c>
      <c r="B45" s="193" t="s">
        <v>1</v>
      </c>
      <c r="C45" s="196" t="s">
        <v>16</v>
      </c>
      <c r="D45" s="181">
        <v>32</v>
      </c>
      <c r="E45" s="140">
        <v>4.09375</v>
      </c>
      <c r="F45" s="189">
        <v>4</v>
      </c>
      <c r="G45" s="464">
        <v>40</v>
      </c>
      <c r="H45" s="94">
        <f t="shared" si="1"/>
        <v>40</v>
      </c>
      <c r="I45" s="89"/>
    </row>
    <row r="46" spans="1:9" s="78" customFormat="1" ht="15" customHeight="1" x14ac:dyDescent="0.25">
      <c r="A46" s="16">
        <v>41</v>
      </c>
      <c r="B46" s="81" t="s">
        <v>1</v>
      </c>
      <c r="C46" s="131" t="s">
        <v>137</v>
      </c>
      <c r="D46" s="179">
        <v>32</v>
      </c>
      <c r="E46" s="66">
        <v>4.09375</v>
      </c>
      <c r="F46" s="177">
        <v>4</v>
      </c>
      <c r="G46" s="465">
        <v>41</v>
      </c>
      <c r="H46" s="95">
        <f t="shared" si="1"/>
        <v>41</v>
      </c>
      <c r="I46" s="89"/>
    </row>
    <row r="47" spans="1:9" s="78" customFormat="1" ht="15" customHeight="1" x14ac:dyDescent="0.25">
      <c r="A47" s="17">
        <v>42</v>
      </c>
      <c r="B47" s="82" t="s">
        <v>1</v>
      </c>
      <c r="C47" s="126" t="s">
        <v>19</v>
      </c>
      <c r="D47" s="180">
        <v>13</v>
      </c>
      <c r="E47" s="71">
        <v>4.0769230769230766</v>
      </c>
      <c r="F47" s="162">
        <v>4</v>
      </c>
      <c r="G47" s="462">
        <v>42</v>
      </c>
      <c r="H47" s="92">
        <f t="shared" si="1"/>
        <v>42</v>
      </c>
      <c r="I47" s="89"/>
    </row>
    <row r="48" spans="1:9" s="78" customFormat="1" ht="15" customHeight="1" x14ac:dyDescent="0.25">
      <c r="A48" s="17">
        <v>43</v>
      </c>
      <c r="B48" s="82" t="s">
        <v>54</v>
      </c>
      <c r="C48" s="157" t="s">
        <v>71</v>
      </c>
      <c r="D48" s="170">
        <v>11</v>
      </c>
      <c r="E48" s="68">
        <v>4</v>
      </c>
      <c r="F48" s="164">
        <v>4</v>
      </c>
      <c r="G48" s="462">
        <v>43</v>
      </c>
      <c r="H48" s="92">
        <f t="shared" si="1"/>
        <v>43</v>
      </c>
      <c r="I48" s="89"/>
    </row>
    <row r="49" spans="1:9" s="78" customFormat="1" ht="15" customHeight="1" x14ac:dyDescent="0.25">
      <c r="A49" s="17">
        <v>44</v>
      </c>
      <c r="B49" s="82" t="s">
        <v>54</v>
      </c>
      <c r="C49" s="126" t="s">
        <v>70</v>
      </c>
      <c r="D49" s="184">
        <v>7</v>
      </c>
      <c r="E49" s="72">
        <v>4</v>
      </c>
      <c r="F49" s="162">
        <v>4</v>
      </c>
      <c r="G49" s="462">
        <v>44</v>
      </c>
      <c r="H49" s="92">
        <f t="shared" si="1"/>
        <v>44</v>
      </c>
      <c r="I49" s="89"/>
    </row>
    <row r="50" spans="1:9" s="78" customFormat="1" ht="15" customHeight="1" x14ac:dyDescent="0.25">
      <c r="A50" s="17">
        <v>45</v>
      </c>
      <c r="B50" s="82" t="s">
        <v>54</v>
      </c>
      <c r="C50" s="130" t="s">
        <v>127</v>
      </c>
      <c r="D50" s="180">
        <v>6</v>
      </c>
      <c r="E50" s="68">
        <v>4</v>
      </c>
      <c r="F50" s="173">
        <v>4</v>
      </c>
      <c r="G50" s="462">
        <v>45</v>
      </c>
      <c r="H50" s="92">
        <f t="shared" si="1"/>
        <v>45</v>
      </c>
    </row>
    <row r="51" spans="1:9" s="78" customFormat="1" ht="15" customHeight="1" x14ac:dyDescent="0.25">
      <c r="A51" s="17">
        <v>46</v>
      </c>
      <c r="B51" s="82" t="s">
        <v>54</v>
      </c>
      <c r="C51" s="126" t="s">
        <v>118</v>
      </c>
      <c r="D51" s="180">
        <v>1</v>
      </c>
      <c r="E51" s="67">
        <v>4</v>
      </c>
      <c r="F51" s="162">
        <v>4</v>
      </c>
      <c r="G51" s="462">
        <v>46</v>
      </c>
      <c r="H51" s="92">
        <f t="shared" si="1"/>
        <v>46</v>
      </c>
    </row>
    <row r="52" spans="1:9" s="78" customFormat="1" ht="15" customHeight="1" x14ac:dyDescent="0.25">
      <c r="A52" s="17">
        <v>47</v>
      </c>
      <c r="B52" s="82" t="s">
        <v>46</v>
      </c>
      <c r="C52" s="154" t="s">
        <v>50</v>
      </c>
      <c r="D52" s="180">
        <v>11</v>
      </c>
      <c r="E52" s="68">
        <v>4</v>
      </c>
      <c r="F52" s="176">
        <v>4</v>
      </c>
      <c r="G52" s="462">
        <v>47</v>
      </c>
      <c r="H52" s="92">
        <f t="shared" si="1"/>
        <v>47</v>
      </c>
    </row>
    <row r="53" spans="1:9" s="78" customFormat="1" ht="15" customHeight="1" x14ac:dyDescent="0.25">
      <c r="A53" s="17">
        <v>48</v>
      </c>
      <c r="B53" s="82" t="s">
        <v>46</v>
      </c>
      <c r="C53" s="154" t="s">
        <v>55</v>
      </c>
      <c r="D53" s="180">
        <v>4</v>
      </c>
      <c r="E53" s="68">
        <v>4</v>
      </c>
      <c r="F53" s="176">
        <v>4</v>
      </c>
      <c r="G53" s="462">
        <v>48</v>
      </c>
      <c r="H53" s="92">
        <f t="shared" si="1"/>
        <v>48</v>
      </c>
    </row>
    <row r="54" spans="1:9" s="78" customFormat="1" ht="15" customHeight="1" x14ac:dyDescent="0.25">
      <c r="A54" s="17">
        <v>49</v>
      </c>
      <c r="B54" s="82" t="s">
        <v>27</v>
      </c>
      <c r="C54" s="154" t="s">
        <v>34</v>
      </c>
      <c r="D54" s="180">
        <v>9</v>
      </c>
      <c r="E54" s="68">
        <v>4</v>
      </c>
      <c r="F54" s="176">
        <v>4</v>
      </c>
      <c r="G54" s="462">
        <v>49</v>
      </c>
      <c r="H54" s="92">
        <f t="shared" si="1"/>
        <v>49</v>
      </c>
    </row>
    <row r="55" spans="1:9" s="78" customFormat="1" ht="15" customHeight="1" thickBot="1" x14ac:dyDescent="0.3">
      <c r="A55" s="18">
        <v>50</v>
      </c>
      <c r="B55" s="83" t="s">
        <v>27</v>
      </c>
      <c r="C55" s="158" t="s">
        <v>62</v>
      </c>
      <c r="D55" s="183">
        <v>4</v>
      </c>
      <c r="E55" s="70">
        <v>4</v>
      </c>
      <c r="F55" s="178">
        <v>4</v>
      </c>
      <c r="G55" s="463">
        <v>50</v>
      </c>
      <c r="H55" s="93">
        <f t="shared" si="1"/>
        <v>50</v>
      </c>
      <c r="I55" s="89"/>
    </row>
    <row r="56" spans="1:9" s="78" customFormat="1" ht="15" customHeight="1" x14ac:dyDescent="0.25">
      <c r="A56" s="19">
        <v>51</v>
      </c>
      <c r="B56" s="84" t="s">
        <v>27</v>
      </c>
      <c r="C56" s="124" t="s">
        <v>76</v>
      </c>
      <c r="D56" s="172">
        <v>2</v>
      </c>
      <c r="E56" s="71">
        <v>4</v>
      </c>
      <c r="F56" s="175">
        <v>4</v>
      </c>
      <c r="G56" s="461">
        <v>51</v>
      </c>
      <c r="H56" s="91">
        <f t="shared" si="1"/>
        <v>51</v>
      </c>
      <c r="I56" s="89"/>
    </row>
    <row r="57" spans="1:9" s="78" customFormat="1" ht="15" customHeight="1" x14ac:dyDescent="0.25">
      <c r="A57" s="17">
        <v>52</v>
      </c>
      <c r="B57" s="82" t="s">
        <v>24</v>
      </c>
      <c r="C57" s="126" t="s">
        <v>25</v>
      </c>
      <c r="D57" s="168">
        <v>1</v>
      </c>
      <c r="E57" s="68">
        <v>4</v>
      </c>
      <c r="F57" s="166">
        <v>4</v>
      </c>
      <c r="G57" s="462">
        <v>52</v>
      </c>
      <c r="H57" s="92">
        <f t="shared" si="1"/>
        <v>52</v>
      </c>
      <c r="I57" s="89"/>
    </row>
    <row r="58" spans="1:9" s="78" customFormat="1" ht="15" customHeight="1" x14ac:dyDescent="0.25">
      <c r="A58" s="17">
        <v>53</v>
      </c>
      <c r="B58" s="82" t="s">
        <v>24</v>
      </c>
      <c r="C58" s="126" t="s">
        <v>78</v>
      </c>
      <c r="D58" s="180">
        <v>2</v>
      </c>
      <c r="E58" s="67">
        <v>4</v>
      </c>
      <c r="F58" s="162">
        <v>4</v>
      </c>
      <c r="G58" s="462">
        <v>53</v>
      </c>
      <c r="H58" s="92">
        <f t="shared" si="1"/>
        <v>53</v>
      </c>
      <c r="I58" s="89"/>
    </row>
    <row r="59" spans="1:9" s="78" customFormat="1" ht="15" customHeight="1" x14ac:dyDescent="0.25">
      <c r="A59" s="17">
        <v>54</v>
      </c>
      <c r="B59" s="82" t="s">
        <v>1</v>
      </c>
      <c r="C59" s="154" t="s">
        <v>60</v>
      </c>
      <c r="D59" s="180">
        <v>2</v>
      </c>
      <c r="E59" s="68">
        <v>4</v>
      </c>
      <c r="F59" s="176">
        <v>4</v>
      </c>
      <c r="G59" s="462">
        <v>54</v>
      </c>
      <c r="H59" s="92">
        <f t="shared" si="1"/>
        <v>54</v>
      </c>
      <c r="I59" s="89"/>
    </row>
    <row r="60" spans="1:9" s="78" customFormat="1" ht="15" customHeight="1" x14ac:dyDescent="0.25">
      <c r="A60" s="17">
        <v>55</v>
      </c>
      <c r="B60" s="82" t="s">
        <v>1</v>
      </c>
      <c r="C60" s="154" t="s">
        <v>124</v>
      </c>
      <c r="D60" s="184">
        <v>3</v>
      </c>
      <c r="E60" s="71">
        <v>4</v>
      </c>
      <c r="F60" s="176">
        <v>4</v>
      </c>
      <c r="G60" s="462">
        <v>55</v>
      </c>
      <c r="H60" s="92">
        <f t="shared" si="1"/>
        <v>55</v>
      </c>
      <c r="I60" s="89"/>
    </row>
    <row r="61" spans="1:9" s="78" customFormat="1" ht="15" customHeight="1" x14ac:dyDescent="0.25">
      <c r="A61" s="17">
        <v>56</v>
      </c>
      <c r="B61" s="82" t="s">
        <v>27</v>
      </c>
      <c r="C61" s="154" t="s">
        <v>33</v>
      </c>
      <c r="D61" s="180">
        <v>11</v>
      </c>
      <c r="E61" s="68">
        <v>3.9090909090909092</v>
      </c>
      <c r="F61" s="176">
        <v>4</v>
      </c>
      <c r="G61" s="462">
        <v>56</v>
      </c>
      <c r="H61" s="92">
        <f t="shared" si="1"/>
        <v>56</v>
      </c>
      <c r="I61" s="89"/>
    </row>
    <row r="62" spans="1:9" s="78" customFormat="1" ht="15" customHeight="1" x14ac:dyDescent="0.25">
      <c r="A62" s="17">
        <v>57</v>
      </c>
      <c r="B62" s="82" t="s">
        <v>54</v>
      </c>
      <c r="C62" s="126" t="s">
        <v>72</v>
      </c>
      <c r="D62" s="180">
        <v>21</v>
      </c>
      <c r="E62" s="67">
        <v>3.9047619047619047</v>
      </c>
      <c r="F62" s="162">
        <v>4</v>
      </c>
      <c r="G62" s="462">
        <v>57</v>
      </c>
      <c r="H62" s="92">
        <f t="shared" si="1"/>
        <v>57</v>
      </c>
      <c r="I62" s="89"/>
    </row>
    <row r="63" spans="1:9" s="78" customFormat="1" ht="15" customHeight="1" x14ac:dyDescent="0.25">
      <c r="A63" s="17">
        <v>58</v>
      </c>
      <c r="B63" s="82" t="s">
        <v>46</v>
      </c>
      <c r="C63" s="133" t="s">
        <v>53</v>
      </c>
      <c r="D63" s="180">
        <v>9</v>
      </c>
      <c r="E63" s="68">
        <v>3.8888888888888888</v>
      </c>
      <c r="F63" s="163">
        <v>4</v>
      </c>
      <c r="G63" s="462">
        <v>58</v>
      </c>
      <c r="H63" s="92">
        <f t="shared" si="1"/>
        <v>58</v>
      </c>
      <c r="I63" s="89"/>
    </row>
    <row r="64" spans="1:9" s="78" customFormat="1" ht="15" customHeight="1" x14ac:dyDescent="0.25">
      <c r="A64" s="17">
        <v>59</v>
      </c>
      <c r="B64" s="82" t="s">
        <v>36</v>
      </c>
      <c r="C64" s="154" t="s">
        <v>35</v>
      </c>
      <c r="D64" s="180">
        <v>9</v>
      </c>
      <c r="E64" s="68">
        <v>3.8888888888888888</v>
      </c>
      <c r="F64" s="176">
        <v>4</v>
      </c>
      <c r="G64" s="462">
        <v>59</v>
      </c>
      <c r="H64" s="92">
        <f t="shared" si="1"/>
        <v>59</v>
      </c>
      <c r="I64" s="89"/>
    </row>
    <row r="65" spans="1:9" s="78" customFormat="1" ht="15" customHeight="1" thickBot="1" x14ac:dyDescent="0.3">
      <c r="A65" s="18">
        <v>60</v>
      </c>
      <c r="B65" s="83" t="s">
        <v>1</v>
      </c>
      <c r="C65" s="156" t="s">
        <v>9</v>
      </c>
      <c r="D65" s="183">
        <v>8</v>
      </c>
      <c r="E65" s="73">
        <v>3.875</v>
      </c>
      <c r="F65" s="174">
        <v>4</v>
      </c>
      <c r="G65" s="464">
        <v>60</v>
      </c>
      <c r="H65" s="94">
        <f t="shared" si="1"/>
        <v>60</v>
      </c>
      <c r="I65" s="89"/>
    </row>
    <row r="66" spans="1:9" s="78" customFormat="1" ht="15" customHeight="1" x14ac:dyDescent="0.25">
      <c r="A66" s="19">
        <v>61</v>
      </c>
      <c r="B66" s="84" t="s">
        <v>46</v>
      </c>
      <c r="C66" s="85" t="s">
        <v>48</v>
      </c>
      <c r="D66" s="179">
        <v>5</v>
      </c>
      <c r="E66" s="66">
        <v>3.8</v>
      </c>
      <c r="F66" s="259">
        <v>4</v>
      </c>
      <c r="G66" s="465">
        <v>61</v>
      </c>
      <c r="H66" s="95">
        <f t="shared" si="1"/>
        <v>61</v>
      </c>
      <c r="I66" s="89"/>
    </row>
    <row r="67" spans="1:9" s="78" customFormat="1" ht="15" customHeight="1" x14ac:dyDescent="0.25">
      <c r="A67" s="17">
        <v>62</v>
      </c>
      <c r="B67" s="82" t="s">
        <v>36</v>
      </c>
      <c r="C67" s="126" t="s">
        <v>40</v>
      </c>
      <c r="D67" s="180">
        <v>5</v>
      </c>
      <c r="E67" s="68">
        <v>3.8</v>
      </c>
      <c r="F67" s="162">
        <v>4</v>
      </c>
      <c r="G67" s="462">
        <v>62</v>
      </c>
      <c r="H67" s="92">
        <f t="shared" si="1"/>
        <v>62</v>
      </c>
      <c r="I67" s="89"/>
    </row>
    <row r="68" spans="1:9" s="78" customFormat="1" ht="15" customHeight="1" x14ac:dyDescent="0.25">
      <c r="A68" s="17">
        <v>63</v>
      </c>
      <c r="B68" s="82" t="s">
        <v>0</v>
      </c>
      <c r="C68" s="154" t="s">
        <v>143</v>
      </c>
      <c r="D68" s="180">
        <v>25</v>
      </c>
      <c r="E68" s="68">
        <v>3.76</v>
      </c>
      <c r="F68" s="176">
        <v>4</v>
      </c>
      <c r="G68" s="462">
        <v>63</v>
      </c>
      <c r="H68" s="92">
        <f t="shared" si="1"/>
        <v>63</v>
      </c>
      <c r="I68" s="89"/>
    </row>
    <row r="69" spans="1:9" s="78" customFormat="1" ht="15" customHeight="1" x14ac:dyDescent="0.25">
      <c r="A69" s="17">
        <v>64</v>
      </c>
      <c r="B69" s="82" t="s">
        <v>24</v>
      </c>
      <c r="C69" s="126" t="s">
        <v>133</v>
      </c>
      <c r="D69" s="180">
        <v>4</v>
      </c>
      <c r="E69" s="68">
        <v>3.75</v>
      </c>
      <c r="F69" s="162">
        <v>4</v>
      </c>
      <c r="G69" s="462">
        <v>64</v>
      </c>
      <c r="H69" s="92">
        <f t="shared" si="1"/>
        <v>64</v>
      </c>
      <c r="I69" s="89"/>
    </row>
    <row r="70" spans="1:9" s="78" customFormat="1" ht="15" customHeight="1" x14ac:dyDescent="0.25">
      <c r="A70" s="17">
        <v>65</v>
      </c>
      <c r="B70" s="82" t="s">
        <v>27</v>
      </c>
      <c r="C70" s="126" t="s">
        <v>75</v>
      </c>
      <c r="D70" s="184">
        <v>15</v>
      </c>
      <c r="E70" s="71">
        <v>3.7333333333333334</v>
      </c>
      <c r="F70" s="162">
        <v>4</v>
      </c>
      <c r="G70" s="462">
        <v>65</v>
      </c>
      <c r="H70" s="92">
        <f t="shared" ref="H70:H101" si="2">SUM(G70:G70)</f>
        <v>65</v>
      </c>
      <c r="I70" s="89"/>
    </row>
    <row r="71" spans="1:9" s="78" customFormat="1" ht="15" customHeight="1" x14ac:dyDescent="0.25">
      <c r="A71" s="17">
        <v>66</v>
      </c>
      <c r="B71" s="79" t="s">
        <v>1</v>
      </c>
      <c r="C71" s="126" t="s">
        <v>17</v>
      </c>
      <c r="D71" s="168">
        <v>26</v>
      </c>
      <c r="E71" s="68">
        <v>3.7307692307692308</v>
      </c>
      <c r="F71" s="162">
        <v>4</v>
      </c>
      <c r="G71" s="462">
        <v>66</v>
      </c>
      <c r="H71" s="92">
        <f t="shared" si="2"/>
        <v>66</v>
      </c>
    </row>
    <row r="72" spans="1:9" s="78" customFormat="1" ht="15" customHeight="1" x14ac:dyDescent="0.25">
      <c r="A72" s="17">
        <v>67</v>
      </c>
      <c r="B72" s="79" t="s">
        <v>1</v>
      </c>
      <c r="C72" s="124" t="s">
        <v>18</v>
      </c>
      <c r="D72" s="172">
        <v>11</v>
      </c>
      <c r="E72" s="71">
        <v>3.7272727272727271</v>
      </c>
      <c r="F72" s="255">
        <v>4</v>
      </c>
      <c r="G72" s="462">
        <v>67</v>
      </c>
      <c r="H72" s="92">
        <f t="shared" si="2"/>
        <v>67</v>
      </c>
    </row>
    <row r="73" spans="1:9" s="78" customFormat="1" ht="15" customHeight="1" x14ac:dyDescent="0.25">
      <c r="A73" s="17">
        <v>68</v>
      </c>
      <c r="B73" s="82" t="s">
        <v>27</v>
      </c>
      <c r="C73" s="126" t="s">
        <v>29</v>
      </c>
      <c r="D73" s="180">
        <v>7</v>
      </c>
      <c r="E73" s="68">
        <v>3.7142857142857144</v>
      </c>
      <c r="F73" s="162">
        <v>4</v>
      </c>
      <c r="G73" s="462">
        <v>68</v>
      </c>
      <c r="H73" s="92">
        <f t="shared" si="2"/>
        <v>68</v>
      </c>
    </row>
    <row r="74" spans="1:9" s="78" customFormat="1" ht="15" customHeight="1" x14ac:dyDescent="0.25">
      <c r="A74" s="17">
        <v>69</v>
      </c>
      <c r="B74" s="82" t="s">
        <v>54</v>
      </c>
      <c r="C74" s="126" t="s">
        <v>73</v>
      </c>
      <c r="D74" s="181">
        <v>6</v>
      </c>
      <c r="E74" s="68">
        <v>3.6666666666666665</v>
      </c>
      <c r="F74" s="162">
        <v>4</v>
      </c>
      <c r="G74" s="462">
        <v>69</v>
      </c>
      <c r="H74" s="92">
        <f t="shared" si="2"/>
        <v>69</v>
      </c>
    </row>
    <row r="75" spans="1:9" s="78" customFormat="1" ht="15" customHeight="1" thickBot="1" x14ac:dyDescent="0.3">
      <c r="A75" s="138">
        <v>70</v>
      </c>
      <c r="B75" s="193" t="s">
        <v>36</v>
      </c>
      <c r="C75" s="196" t="s">
        <v>37</v>
      </c>
      <c r="D75" s="183">
        <v>3</v>
      </c>
      <c r="E75" s="70">
        <v>3.6666666666666665</v>
      </c>
      <c r="F75" s="178">
        <v>4</v>
      </c>
      <c r="G75" s="463">
        <v>70</v>
      </c>
      <c r="H75" s="93">
        <f t="shared" si="2"/>
        <v>70</v>
      </c>
    </row>
    <row r="76" spans="1:9" s="78" customFormat="1" ht="15" customHeight="1" x14ac:dyDescent="0.25">
      <c r="A76" s="16">
        <v>71</v>
      </c>
      <c r="B76" s="81" t="s">
        <v>1</v>
      </c>
      <c r="C76" s="131" t="s">
        <v>21</v>
      </c>
      <c r="D76" s="179">
        <v>3</v>
      </c>
      <c r="E76" s="66">
        <v>3.6666666666666665</v>
      </c>
      <c r="F76" s="177">
        <v>4</v>
      </c>
      <c r="G76" s="461">
        <v>71</v>
      </c>
      <c r="H76" s="91">
        <f t="shared" si="2"/>
        <v>71</v>
      </c>
    </row>
    <row r="77" spans="1:9" s="78" customFormat="1" ht="15" customHeight="1" x14ac:dyDescent="0.25">
      <c r="A77" s="17">
        <v>72</v>
      </c>
      <c r="B77" s="82" t="s">
        <v>1</v>
      </c>
      <c r="C77" s="126" t="s">
        <v>15</v>
      </c>
      <c r="D77" s="180">
        <v>3</v>
      </c>
      <c r="E77" s="141">
        <v>3.6666666666666665</v>
      </c>
      <c r="F77" s="162">
        <v>4</v>
      </c>
      <c r="G77" s="462">
        <v>72</v>
      </c>
      <c r="H77" s="92">
        <f t="shared" si="2"/>
        <v>72</v>
      </c>
    </row>
    <row r="78" spans="1:9" s="78" customFormat="1" ht="15" customHeight="1" x14ac:dyDescent="0.25">
      <c r="A78" s="17">
        <v>73</v>
      </c>
      <c r="B78" s="82" t="s">
        <v>1</v>
      </c>
      <c r="C78" s="126" t="s">
        <v>20</v>
      </c>
      <c r="D78" s="168">
        <v>8</v>
      </c>
      <c r="E78" s="140">
        <v>3.625</v>
      </c>
      <c r="F78" s="162">
        <v>4</v>
      </c>
      <c r="G78" s="462">
        <v>73</v>
      </c>
      <c r="H78" s="92">
        <f t="shared" si="2"/>
        <v>73</v>
      </c>
    </row>
    <row r="79" spans="1:9" s="78" customFormat="1" ht="15" customHeight="1" x14ac:dyDescent="0.25">
      <c r="A79" s="17">
        <v>74</v>
      </c>
      <c r="B79" s="82" t="s">
        <v>36</v>
      </c>
      <c r="C79" s="154" t="s">
        <v>42</v>
      </c>
      <c r="D79" s="184">
        <v>10</v>
      </c>
      <c r="E79" s="68">
        <v>3.6</v>
      </c>
      <c r="F79" s="176">
        <v>4</v>
      </c>
      <c r="G79" s="462">
        <v>74</v>
      </c>
      <c r="H79" s="92">
        <f t="shared" si="2"/>
        <v>74</v>
      </c>
    </row>
    <row r="80" spans="1:9" s="78" customFormat="1" ht="15" customHeight="1" x14ac:dyDescent="0.25">
      <c r="A80" s="17">
        <v>75</v>
      </c>
      <c r="B80" s="82" t="s">
        <v>24</v>
      </c>
      <c r="C80" s="80" t="s">
        <v>132</v>
      </c>
      <c r="D80" s="180">
        <v>7</v>
      </c>
      <c r="E80" s="68">
        <v>3.5714285714285716</v>
      </c>
      <c r="F80" s="165">
        <v>4</v>
      </c>
      <c r="G80" s="462">
        <v>75</v>
      </c>
      <c r="H80" s="92">
        <f t="shared" si="2"/>
        <v>75</v>
      </c>
    </row>
    <row r="81" spans="1:8" s="78" customFormat="1" ht="15" customHeight="1" x14ac:dyDescent="0.25">
      <c r="A81" s="17">
        <v>76</v>
      </c>
      <c r="B81" s="82" t="s">
        <v>1</v>
      </c>
      <c r="C81" s="154" t="s">
        <v>10</v>
      </c>
      <c r="D81" s="184">
        <v>9</v>
      </c>
      <c r="E81" s="71">
        <v>3.5555555555555554</v>
      </c>
      <c r="F81" s="176">
        <v>4</v>
      </c>
      <c r="G81" s="462">
        <v>76</v>
      </c>
      <c r="H81" s="92">
        <f t="shared" si="2"/>
        <v>76</v>
      </c>
    </row>
    <row r="82" spans="1:8" s="78" customFormat="1" ht="15" customHeight="1" x14ac:dyDescent="0.25">
      <c r="A82" s="17">
        <v>77</v>
      </c>
      <c r="B82" s="82" t="s">
        <v>1</v>
      </c>
      <c r="C82" s="154" t="s">
        <v>3</v>
      </c>
      <c r="D82" s="180">
        <v>11</v>
      </c>
      <c r="E82" s="68">
        <v>3.5454545454545454</v>
      </c>
      <c r="F82" s="176">
        <v>4</v>
      </c>
      <c r="G82" s="462">
        <v>77</v>
      </c>
      <c r="H82" s="92">
        <f t="shared" si="2"/>
        <v>77</v>
      </c>
    </row>
    <row r="83" spans="1:8" s="78" customFormat="1" ht="15" customHeight="1" x14ac:dyDescent="0.25">
      <c r="A83" s="17">
        <v>78</v>
      </c>
      <c r="B83" s="82" t="s">
        <v>46</v>
      </c>
      <c r="C83" s="154" t="s">
        <v>51</v>
      </c>
      <c r="D83" s="180">
        <v>2</v>
      </c>
      <c r="E83" s="71">
        <v>3.5</v>
      </c>
      <c r="F83" s="176">
        <v>4</v>
      </c>
      <c r="G83" s="462">
        <v>78</v>
      </c>
      <c r="H83" s="92">
        <f t="shared" si="2"/>
        <v>78</v>
      </c>
    </row>
    <row r="84" spans="1:8" s="78" customFormat="1" ht="15" customHeight="1" x14ac:dyDescent="0.25">
      <c r="A84" s="17">
        <v>79</v>
      </c>
      <c r="B84" s="82" t="s">
        <v>46</v>
      </c>
      <c r="C84" s="126" t="s">
        <v>47</v>
      </c>
      <c r="D84" s="180">
        <v>2</v>
      </c>
      <c r="E84" s="67">
        <v>3.5</v>
      </c>
      <c r="F84" s="162">
        <v>4</v>
      </c>
      <c r="G84" s="462">
        <v>79</v>
      </c>
      <c r="H84" s="92">
        <f t="shared" si="2"/>
        <v>79</v>
      </c>
    </row>
    <row r="85" spans="1:8" s="78" customFormat="1" ht="15" customHeight="1" thickBot="1" x14ac:dyDescent="0.3">
      <c r="A85" s="18">
        <v>80</v>
      </c>
      <c r="B85" s="83" t="s">
        <v>36</v>
      </c>
      <c r="C85" s="262" t="s">
        <v>120</v>
      </c>
      <c r="D85" s="183">
        <v>4</v>
      </c>
      <c r="E85" s="70">
        <v>3.5</v>
      </c>
      <c r="F85" s="195">
        <v>4</v>
      </c>
      <c r="G85" s="464">
        <v>80</v>
      </c>
      <c r="H85" s="94">
        <f t="shared" si="2"/>
        <v>80</v>
      </c>
    </row>
    <row r="86" spans="1:8" s="78" customFormat="1" ht="15" customHeight="1" x14ac:dyDescent="0.25">
      <c r="A86" s="19">
        <v>81</v>
      </c>
      <c r="B86" s="84" t="s">
        <v>36</v>
      </c>
      <c r="C86" s="124" t="s">
        <v>43</v>
      </c>
      <c r="D86" s="179">
        <v>4</v>
      </c>
      <c r="E86" s="66">
        <v>3.5</v>
      </c>
      <c r="F86" s="161">
        <v>4</v>
      </c>
      <c r="G86" s="465">
        <v>81</v>
      </c>
      <c r="H86" s="95">
        <f t="shared" si="2"/>
        <v>81</v>
      </c>
    </row>
    <row r="87" spans="1:8" s="78" customFormat="1" ht="15" customHeight="1" x14ac:dyDescent="0.25">
      <c r="A87" s="17">
        <v>82</v>
      </c>
      <c r="B87" s="82" t="s">
        <v>27</v>
      </c>
      <c r="C87" s="154" t="s">
        <v>32</v>
      </c>
      <c r="D87" s="180">
        <v>4</v>
      </c>
      <c r="E87" s="68">
        <v>3.5</v>
      </c>
      <c r="F87" s="176">
        <v>4</v>
      </c>
      <c r="G87" s="462">
        <v>82</v>
      </c>
      <c r="H87" s="92">
        <f t="shared" si="2"/>
        <v>82</v>
      </c>
    </row>
    <row r="88" spans="1:8" s="78" customFormat="1" ht="15" customHeight="1" x14ac:dyDescent="0.25">
      <c r="A88" s="17">
        <v>83</v>
      </c>
      <c r="B88" s="82" t="s">
        <v>24</v>
      </c>
      <c r="C88" s="154" t="s">
        <v>80</v>
      </c>
      <c r="D88" s="180">
        <v>2</v>
      </c>
      <c r="E88" s="68">
        <v>3.5</v>
      </c>
      <c r="F88" s="176">
        <v>4</v>
      </c>
      <c r="G88" s="462">
        <v>83</v>
      </c>
      <c r="H88" s="92">
        <f t="shared" si="2"/>
        <v>83</v>
      </c>
    </row>
    <row r="89" spans="1:8" s="78" customFormat="1" ht="15" customHeight="1" x14ac:dyDescent="0.25">
      <c r="A89" s="17">
        <v>84</v>
      </c>
      <c r="B89" s="79" t="s">
        <v>1</v>
      </c>
      <c r="C89" s="133" t="s">
        <v>136</v>
      </c>
      <c r="D89" s="180">
        <v>11</v>
      </c>
      <c r="E89" s="68">
        <v>3.4545454545454546</v>
      </c>
      <c r="F89" s="163">
        <v>4</v>
      </c>
      <c r="G89" s="462">
        <v>84</v>
      </c>
      <c r="H89" s="92">
        <f t="shared" si="2"/>
        <v>84</v>
      </c>
    </row>
    <row r="90" spans="1:8" s="78" customFormat="1" ht="15" customHeight="1" x14ac:dyDescent="0.25">
      <c r="A90" s="17">
        <v>85</v>
      </c>
      <c r="B90" s="82" t="s">
        <v>46</v>
      </c>
      <c r="C90" s="154" t="s">
        <v>63</v>
      </c>
      <c r="D90" s="184">
        <v>5</v>
      </c>
      <c r="E90" s="254">
        <v>3.4</v>
      </c>
      <c r="F90" s="176">
        <v>4</v>
      </c>
      <c r="G90" s="462">
        <v>85</v>
      </c>
      <c r="H90" s="92">
        <f t="shared" si="2"/>
        <v>85</v>
      </c>
    </row>
    <row r="91" spans="1:8" s="78" customFormat="1" ht="15" customHeight="1" x14ac:dyDescent="0.25">
      <c r="A91" s="17">
        <v>86</v>
      </c>
      <c r="B91" s="82" t="s">
        <v>1</v>
      </c>
      <c r="C91" s="126" t="s">
        <v>2</v>
      </c>
      <c r="D91" s="180">
        <v>5</v>
      </c>
      <c r="E91" s="68">
        <v>3.4</v>
      </c>
      <c r="F91" s="162">
        <v>4</v>
      </c>
      <c r="G91" s="462">
        <v>86</v>
      </c>
      <c r="H91" s="92">
        <f t="shared" si="2"/>
        <v>86</v>
      </c>
    </row>
    <row r="92" spans="1:8" s="78" customFormat="1" ht="15" customHeight="1" x14ac:dyDescent="0.25">
      <c r="A92" s="17">
        <v>87</v>
      </c>
      <c r="B92" s="82" t="s">
        <v>36</v>
      </c>
      <c r="C92" s="126" t="s">
        <v>109</v>
      </c>
      <c r="D92" s="180">
        <v>8</v>
      </c>
      <c r="E92" s="68">
        <v>3.375</v>
      </c>
      <c r="F92" s="166">
        <v>4</v>
      </c>
      <c r="G92" s="462">
        <v>87</v>
      </c>
      <c r="H92" s="92">
        <f t="shared" si="2"/>
        <v>87</v>
      </c>
    </row>
    <row r="93" spans="1:8" s="78" customFormat="1" ht="15" customHeight="1" x14ac:dyDescent="0.25">
      <c r="A93" s="17">
        <v>88</v>
      </c>
      <c r="B93" s="82" t="s">
        <v>36</v>
      </c>
      <c r="C93" s="154" t="s">
        <v>65</v>
      </c>
      <c r="D93" s="180">
        <v>6</v>
      </c>
      <c r="E93" s="68">
        <v>3.3333333333333335</v>
      </c>
      <c r="F93" s="176">
        <v>4</v>
      </c>
      <c r="G93" s="462">
        <v>88</v>
      </c>
      <c r="H93" s="92">
        <f t="shared" si="2"/>
        <v>88</v>
      </c>
    </row>
    <row r="94" spans="1:8" s="78" customFormat="1" ht="15" customHeight="1" x14ac:dyDescent="0.25">
      <c r="A94" s="17">
        <v>89</v>
      </c>
      <c r="B94" s="82" t="s">
        <v>1</v>
      </c>
      <c r="C94" s="126" t="s">
        <v>7</v>
      </c>
      <c r="D94" s="180">
        <v>6</v>
      </c>
      <c r="E94" s="68">
        <v>3.3333333333333335</v>
      </c>
      <c r="F94" s="162">
        <v>4</v>
      </c>
      <c r="G94" s="462">
        <v>89</v>
      </c>
      <c r="H94" s="92">
        <f t="shared" si="2"/>
        <v>89</v>
      </c>
    </row>
    <row r="95" spans="1:8" s="78" customFormat="1" ht="15" customHeight="1" thickBot="1" x14ac:dyDescent="0.3">
      <c r="A95" s="138">
        <v>90</v>
      </c>
      <c r="B95" s="193" t="s">
        <v>1</v>
      </c>
      <c r="C95" s="196" t="s">
        <v>141</v>
      </c>
      <c r="D95" s="183">
        <v>7</v>
      </c>
      <c r="E95" s="70">
        <v>3.2857142857142856</v>
      </c>
      <c r="F95" s="178">
        <v>4</v>
      </c>
      <c r="G95" s="463">
        <v>90</v>
      </c>
      <c r="H95" s="93">
        <f t="shared" si="2"/>
        <v>90</v>
      </c>
    </row>
    <row r="96" spans="1:8" s="78" customFormat="1" ht="15" customHeight="1" x14ac:dyDescent="0.25">
      <c r="A96" s="16">
        <v>91</v>
      </c>
      <c r="B96" s="81" t="s">
        <v>1</v>
      </c>
      <c r="C96" s="131" t="s">
        <v>12</v>
      </c>
      <c r="D96" s="179">
        <v>11</v>
      </c>
      <c r="E96" s="66">
        <v>3.2727272727272729</v>
      </c>
      <c r="F96" s="177">
        <v>4</v>
      </c>
      <c r="G96" s="461">
        <v>91</v>
      </c>
      <c r="H96" s="91">
        <f t="shared" si="2"/>
        <v>91</v>
      </c>
    </row>
    <row r="97" spans="1:8" s="78" customFormat="1" ht="15" customHeight="1" x14ac:dyDescent="0.25">
      <c r="A97" s="17">
        <v>92</v>
      </c>
      <c r="B97" s="82" t="s">
        <v>24</v>
      </c>
      <c r="C97" s="126" t="s">
        <v>23</v>
      </c>
      <c r="D97" s="180">
        <v>4</v>
      </c>
      <c r="E97" s="68">
        <v>3.25</v>
      </c>
      <c r="F97" s="162">
        <v>4</v>
      </c>
      <c r="G97" s="462">
        <v>92</v>
      </c>
      <c r="H97" s="92">
        <f t="shared" si="2"/>
        <v>92</v>
      </c>
    </row>
    <row r="98" spans="1:8" s="78" customFormat="1" ht="15" customHeight="1" x14ac:dyDescent="0.25">
      <c r="A98" s="17">
        <v>93</v>
      </c>
      <c r="B98" s="82" t="s">
        <v>0</v>
      </c>
      <c r="C98" s="154" t="s">
        <v>83</v>
      </c>
      <c r="D98" s="180">
        <v>4</v>
      </c>
      <c r="E98" s="68">
        <v>3.25</v>
      </c>
      <c r="F98" s="176">
        <v>4</v>
      </c>
      <c r="G98" s="462">
        <v>93</v>
      </c>
      <c r="H98" s="92">
        <f t="shared" si="2"/>
        <v>93</v>
      </c>
    </row>
    <row r="99" spans="1:8" s="78" customFormat="1" ht="15" customHeight="1" x14ac:dyDescent="0.25">
      <c r="A99" s="17">
        <v>94</v>
      </c>
      <c r="B99" s="82" t="s">
        <v>27</v>
      </c>
      <c r="C99" s="154" t="s">
        <v>30</v>
      </c>
      <c r="D99" s="180">
        <v>8</v>
      </c>
      <c r="E99" s="68">
        <v>3.125</v>
      </c>
      <c r="F99" s="176">
        <v>4</v>
      </c>
      <c r="G99" s="462">
        <v>94</v>
      </c>
      <c r="H99" s="92">
        <f t="shared" si="2"/>
        <v>94</v>
      </c>
    </row>
    <row r="100" spans="1:8" s="78" customFormat="1" ht="15" customHeight="1" x14ac:dyDescent="0.25">
      <c r="A100" s="17">
        <v>95</v>
      </c>
      <c r="B100" s="137" t="s">
        <v>36</v>
      </c>
      <c r="C100" s="126" t="s">
        <v>39</v>
      </c>
      <c r="D100" s="180">
        <v>1</v>
      </c>
      <c r="E100" s="68">
        <v>3</v>
      </c>
      <c r="F100" s="165">
        <v>4</v>
      </c>
      <c r="G100" s="462">
        <v>95</v>
      </c>
      <c r="H100" s="92">
        <f t="shared" si="2"/>
        <v>95</v>
      </c>
    </row>
    <row r="101" spans="1:8" s="78" customFormat="1" ht="15" customHeight="1" x14ac:dyDescent="0.25">
      <c r="A101" s="17">
        <v>96</v>
      </c>
      <c r="B101" s="82" t="s">
        <v>36</v>
      </c>
      <c r="C101" s="154" t="s">
        <v>38</v>
      </c>
      <c r="D101" s="184">
        <v>4</v>
      </c>
      <c r="E101" s="71">
        <v>3</v>
      </c>
      <c r="F101" s="176">
        <v>4</v>
      </c>
      <c r="G101" s="462">
        <v>96</v>
      </c>
      <c r="H101" s="92">
        <f t="shared" si="2"/>
        <v>96</v>
      </c>
    </row>
    <row r="102" spans="1:8" s="78" customFormat="1" ht="15" customHeight="1" x14ac:dyDescent="0.25">
      <c r="A102" s="17">
        <v>97</v>
      </c>
      <c r="B102" s="82" t="s">
        <v>36</v>
      </c>
      <c r="C102" s="154" t="s">
        <v>64</v>
      </c>
      <c r="D102" s="180">
        <v>3</v>
      </c>
      <c r="E102" s="68">
        <v>3</v>
      </c>
      <c r="F102" s="176">
        <v>4</v>
      </c>
      <c r="G102" s="462">
        <v>97</v>
      </c>
      <c r="H102" s="92">
        <f t="shared" ref="H102:H107" si="3">SUM(G102:G102)</f>
        <v>97</v>
      </c>
    </row>
    <row r="103" spans="1:8" s="78" customFormat="1" ht="15" customHeight="1" x14ac:dyDescent="0.25">
      <c r="A103" s="17">
        <v>98</v>
      </c>
      <c r="B103" s="82" t="s">
        <v>27</v>
      </c>
      <c r="C103" s="154" t="s">
        <v>61</v>
      </c>
      <c r="D103" s="180">
        <v>1</v>
      </c>
      <c r="E103" s="68">
        <v>3</v>
      </c>
      <c r="F103" s="176">
        <v>4</v>
      </c>
      <c r="G103" s="462">
        <v>98</v>
      </c>
      <c r="H103" s="92">
        <f t="shared" si="3"/>
        <v>98</v>
      </c>
    </row>
    <row r="104" spans="1:8" s="78" customFormat="1" ht="15" customHeight="1" x14ac:dyDescent="0.25">
      <c r="A104" s="17">
        <v>99</v>
      </c>
      <c r="B104" s="82" t="s">
        <v>0</v>
      </c>
      <c r="C104" s="80" t="s">
        <v>85</v>
      </c>
      <c r="D104" s="171">
        <v>7</v>
      </c>
      <c r="E104" s="459">
        <v>3</v>
      </c>
      <c r="F104" s="165">
        <v>4</v>
      </c>
      <c r="G104" s="462">
        <v>99</v>
      </c>
      <c r="H104" s="92">
        <f t="shared" si="3"/>
        <v>99</v>
      </c>
    </row>
    <row r="105" spans="1:8" s="78" customFormat="1" ht="15" customHeight="1" thickBot="1" x14ac:dyDescent="0.3">
      <c r="A105" s="138">
        <v>100</v>
      </c>
      <c r="B105" s="261" t="s">
        <v>0</v>
      </c>
      <c r="C105" s="199" t="s">
        <v>58</v>
      </c>
      <c r="D105" s="183">
        <v>1</v>
      </c>
      <c r="E105" s="70">
        <v>3</v>
      </c>
      <c r="F105" s="195">
        <v>4</v>
      </c>
      <c r="G105" s="464">
        <v>100</v>
      </c>
      <c r="H105" s="94">
        <f t="shared" si="3"/>
        <v>100</v>
      </c>
    </row>
    <row r="106" spans="1:8" s="78" customFormat="1" ht="15" customHeight="1" x14ac:dyDescent="0.25">
      <c r="A106" s="16">
        <v>101</v>
      </c>
      <c r="B106" s="81" t="s">
        <v>36</v>
      </c>
      <c r="C106" s="186" t="s">
        <v>41</v>
      </c>
      <c r="D106" s="190">
        <v>6</v>
      </c>
      <c r="E106" s="460">
        <v>2.8333333333333335</v>
      </c>
      <c r="F106" s="188">
        <v>4</v>
      </c>
      <c r="G106" s="461">
        <v>101</v>
      </c>
      <c r="H106" s="91">
        <f t="shared" si="3"/>
        <v>101</v>
      </c>
    </row>
    <row r="107" spans="1:8" s="78" customFormat="1" ht="15" customHeight="1" thickBot="1" x14ac:dyDescent="0.3">
      <c r="A107" s="18">
        <v>102</v>
      </c>
      <c r="B107" s="83" t="s">
        <v>27</v>
      </c>
      <c r="C107" s="458" t="s">
        <v>28</v>
      </c>
      <c r="D107" s="183">
        <v>1</v>
      </c>
      <c r="E107" s="70">
        <v>2</v>
      </c>
      <c r="F107" s="174">
        <v>4</v>
      </c>
      <c r="G107" s="464">
        <v>102</v>
      </c>
      <c r="H107" s="94">
        <f t="shared" si="3"/>
        <v>102</v>
      </c>
    </row>
    <row r="108" spans="1:8" s="78" customFormat="1" x14ac:dyDescent="0.25">
      <c r="A108" s="86"/>
      <c r="B108" s="86"/>
      <c r="C108" s="90" t="s">
        <v>103</v>
      </c>
      <c r="D108" s="90"/>
      <c r="E108" s="258">
        <f>AVERAGE(E6:E107)</f>
        <v>3.9072450234950225</v>
      </c>
      <c r="F108" s="90"/>
      <c r="G108" s="87"/>
    </row>
    <row r="109" spans="1:8" s="78" customFormat="1" x14ac:dyDescent="0.25">
      <c r="A109" s="88"/>
      <c r="B109" s="88"/>
      <c r="C109" s="65" t="s">
        <v>104</v>
      </c>
      <c r="D109" s="65"/>
      <c r="E109" s="159">
        <v>4</v>
      </c>
      <c r="F109" s="65"/>
    </row>
  </sheetData>
  <mergeCells count="5">
    <mergeCell ref="A4:A5"/>
    <mergeCell ref="H4:H5"/>
    <mergeCell ref="C4:C5"/>
    <mergeCell ref="B4:B5"/>
    <mergeCell ref="D4:F4"/>
  </mergeCells>
  <conditionalFormatting sqref="E6:E109">
    <cfRule type="cellIs" dxfId="29" priority="693" operator="equal">
      <formula>$E$108</formula>
    </cfRule>
    <cfRule type="cellIs" dxfId="28" priority="694" operator="lessThan">
      <formula>3.5</formula>
    </cfRule>
    <cfRule type="cellIs" dxfId="27" priority="695" operator="between">
      <formula>$E$108</formula>
      <formula>3.5</formula>
    </cfRule>
    <cfRule type="cellIs" dxfId="26" priority="696" operator="between">
      <formula>4.499</formula>
      <formula>$E$108</formula>
    </cfRule>
    <cfRule type="cellIs" dxfId="25" priority="697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4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8" sqref="A8"/>
      <selection pane="bottomRight" activeCell="C4" sqref="C4:C5"/>
    </sheetView>
  </sheetViews>
  <sheetFormatPr defaultColWidth="8.85546875" defaultRowHeight="15" x14ac:dyDescent="0.25"/>
  <cols>
    <col min="1" max="1" width="4.7109375" style="6" customWidth="1"/>
    <col min="2" max="2" width="18.7109375" style="6" customWidth="1"/>
    <col min="3" max="3" width="31.7109375" style="6" customWidth="1"/>
    <col min="4" max="5" width="8.7109375" style="7" customWidth="1"/>
    <col min="6" max="6" width="7.85546875" style="6" customWidth="1"/>
    <col min="7" max="7" width="9.7109375" style="6" customWidth="1"/>
    <col min="8" max="16384" width="8.85546875" style="6"/>
  </cols>
  <sheetData>
    <row r="1" spans="1:8" s="3" customFormat="1" ht="15" customHeight="1" x14ac:dyDescent="0.25">
      <c r="A1" s="10"/>
      <c r="B1" s="10"/>
      <c r="C1" s="10"/>
      <c r="D1" s="37"/>
      <c r="E1" s="11"/>
      <c r="G1" s="39"/>
      <c r="H1" s="24" t="s">
        <v>99</v>
      </c>
    </row>
    <row r="2" spans="1:8" s="3" customFormat="1" ht="15" customHeight="1" x14ac:dyDescent="0.25">
      <c r="A2" s="10"/>
      <c r="C2" s="419" t="s">
        <v>98</v>
      </c>
      <c r="D2" s="419"/>
      <c r="E2" s="22">
        <v>2022</v>
      </c>
      <c r="G2" s="40"/>
      <c r="H2" s="24" t="s">
        <v>100</v>
      </c>
    </row>
    <row r="3" spans="1:8" s="3" customFormat="1" ht="15" customHeight="1" thickBot="1" x14ac:dyDescent="0.3">
      <c r="A3" s="10"/>
      <c r="B3" s="10"/>
      <c r="C3" s="13"/>
      <c r="D3" s="38"/>
      <c r="E3" s="11"/>
      <c r="G3" s="41"/>
      <c r="H3" s="24" t="s">
        <v>101</v>
      </c>
    </row>
    <row r="4" spans="1:8" s="3" customFormat="1" ht="15" customHeight="1" x14ac:dyDescent="0.25">
      <c r="A4" s="408" t="s">
        <v>57</v>
      </c>
      <c r="B4" s="420" t="s">
        <v>56</v>
      </c>
      <c r="C4" s="420" t="s">
        <v>87</v>
      </c>
      <c r="D4" s="414" t="s">
        <v>90</v>
      </c>
      <c r="E4" s="417" t="s">
        <v>110</v>
      </c>
      <c r="G4" s="25"/>
      <c r="H4" s="24" t="s">
        <v>102</v>
      </c>
    </row>
    <row r="5" spans="1:8" s="4" customFormat="1" ht="25.5" customHeight="1" thickBot="1" x14ac:dyDescent="0.25">
      <c r="A5" s="409"/>
      <c r="B5" s="421"/>
      <c r="C5" s="421"/>
      <c r="D5" s="415"/>
      <c r="E5" s="418"/>
    </row>
    <row r="6" spans="1:8" s="4" customFormat="1" ht="15" customHeight="1" thickBot="1" x14ac:dyDescent="0.25">
      <c r="A6" s="28"/>
      <c r="B6" s="43"/>
      <c r="C6" s="44" t="s">
        <v>111</v>
      </c>
      <c r="D6" s="45">
        <f>SUM(D7:D108)</f>
        <v>853</v>
      </c>
      <c r="E6" s="63">
        <f>AVERAGE(E7:E108)</f>
        <v>3.9072450234950225</v>
      </c>
    </row>
    <row r="7" spans="1:8" s="5" customFormat="1" ht="15" customHeight="1" x14ac:dyDescent="0.25">
      <c r="A7" s="16">
        <v>1</v>
      </c>
      <c r="B7" s="52" t="s">
        <v>46</v>
      </c>
      <c r="C7" s="64" t="s">
        <v>49</v>
      </c>
      <c r="D7" s="47">
        <v>2</v>
      </c>
      <c r="E7" s="48">
        <v>5</v>
      </c>
    </row>
    <row r="8" spans="1:8" s="5" customFormat="1" ht="15" customHeight="1" x14ac:dyDescent="0.25">
      <c r="A8" s="17">
        <v>2</v>
      </c>
      <c r="B8" s="432" t="s">
        <v>46</v>
      </c>
      <c r="C8" s="437" t="s">
        <v>52</v>
      </c>
      <c r="D8" s="434">
        <v>3</v>
      </c>
      <c r="E8" s="49">
        <v>5</v>
      </c>
    </row>
    <row r="9" spans="1:8" s="5" customFormat="1" ht="15" customHeight="1" x14ac:dyDescent="0.25">
      <c r="A9" s="17">
        <v>3</v>
      </c>
      <c r="B9" s="432" t="s">
        <v>27</v>
      </c>
      <c r="C9" s="433" t="s">
        <v>125</v>
      </c>
      <c r="D9" s="434">
        <v>1</v>
      </c>
      <c r="E9" s="457">
        <v>5</v>
      </c>
    </row>
    <row r="10" spans="1:8" s="5" customFormat="1" ht="15" customHeight="1" x14ac:dyDescent="0.25">
      <c r="A10" s="17">
        <v>4</v>
      </c>
      <c r="B10" s="446" t="s">
        <v>0</v>
      </c>
      <c r="C10" s="454" t="s">
        <v>82</v>
      </c>
      <c r="D10" s="439">
        <v>10</v>
      </c>
      <c r="E10" s="60">
        <v>4.7</v>
      </c>
    </row>
    <row r="11" spans="1:8" s="5" customFormat="1" ht="15" customHeight="1" x14ac:dyDescent="0.25">
      <c r="A11" s="17">
        <v>5</v>
      </c>
      <c r="B11" s="432" t="s">
        <v>36</v>
      </c>
      <c r="C11" s="437" t="s">
        <v>68</v>
      </c>
      <c r="D11" s="434">
        <v>6</v>
      </c>
      <c r="E11" s="49">
        <v>4.666666666666667</v>
      </c>
    </row>
    <row r="12" spans="1:8" s="5" customFormat="1" ht="15" customHeight="1" x14ac:dyDescent="0.25">
      <c r="A12" s="17">
        <v>6</v>
      </c>
      <c r="B12" s="432" t="s">
        <v>36</v>
      </c>
      <c r="C12" s="437" t="s">
        <v>67</v>
      </c>
      <c r="D12" s="434">
        <v>3</v>
      </c>
      <c r="E12" s="49">
        <v>4.666666666666667</v>
      </c>
    </row>
    <row r="13" spans="1:8" s="5" customFormat="1" ht="15" customHeight="1" x14ac:dyDescent="0.25">
      <c r="A13" s="17">
        <v>7</v>
      </c>
      <c r="B13" s="436" t="s">
        <v>54</v>
      </c>
      <c r="C13" s="437" t="s">
        <v>69</v>
      </c>
      <c r="D13" s="434">
        <v>30</v>
      </c>
      <c r="E13" s="49">
        <v>4.5999999999999996</v>
      </c>
    </row>
    <row r="14" spans="1:8" s="5" customFormat="1" ht="15" customHeight="1" x14ac:dyDescent="0.25">
      <c r="A14" s="17">
        <v>8</v>
      </c>
      <c r="B14" s="432" t="s">
        <v>1</v>
      </c>
      <c r="C14" s="433" t="s">
        <v>138</v>
      </c>
      <c r="D14" s="434">
        <v>25</v>
      </c>
      <c r="E14" s="60">
        <v>4.5199999999999996</v>
      </c>
    </row>
    <row r="15" spans="1:8" s="5" customFormat="1" ht="15" customHeight="1" x14ac:dyDescent="0.25">
      <c r="A15" s="17">
        <v>9</v>
      </c>
      <c r="B15" s="436" t="s">
        <v>54</v>
      </c>
      <c r="C15" s="437" t="s">
        <v>126</v>
      </c>
      <c r="D15" s="434">
        <v>2</v>
      </c>
      <c r="E15" s="58">
        <v>4.5</v>
      </c>
    </row>
    <row r="16" spans="1:8" s="5" customFormat="1" ht="15" customHeight="1" thickBot="1" x14ac:dyDescent="0.3">
      <c r="A16" s="442">
        <v>10</v>
      </c>
      <c r="B16" s="139" t="s">
        <v>36</v>
      </c>
      <c r="C16" s="453" t="s">
        <v>44</v>
      </c>
      <c r="D16" s="134">
        <v>2</v>
      </c>
      <c r="E16" s="438">
        <v>4.5</v>
      </c>
      <c r="G16" s="8"/>
      <c r="H16" s="8"/>
    </row>
    <row r="17" spans="1:5" s="5" customFormat="1" ht="15" customHeight="1" x14ac:dyDescent="0.25">
      <c r="A17" s="16">
        <v>11</v>
      </c>
      <c r="B17" s="52" t="s">
        <v>24</v>
      </c>
      <c r="C17" s="450" t="s">
        <v>131</v>
      </c>
      <c r="D17" s="47">
        <v>4</v>
      </c>
      <c r="E17" s="451">
        <v>4.5</v>
      </c>
    </row>
    <row r="18" spans="1:5" s="5" customFormat="1" ht="15" customHeight="1" x14ac:dyDescent="0.25">
      <c r="A18" s="17">
        <v>12</v>
      </c>
      <c r="B18" s="432" t="s">
        <v>1</v>
      </c>
      <c r="C18" s="433" t="s">
        <v>5</v>
      </c>
      <c r="D18" s="434">
        <v>8</v>
      </c>
      <c r="E18" s="60">
        <v>4.5</v>
      </c>
    </row>
    <row r="19" spans="1:5" s="5" customFormat="1" ht="15" customHeight="1" x14ac:dyDescent="0.25">
      <c r="A19" s="17">
        <v>13</v>
      </c>
      <c r="B19" s="432" t="s">
        <v>0</v>
      </c>
      <c r="C19" s="433" t="s">
        <v>59</v>
      </c>
      <c r="D19" s="434">
        <v>2</v>
      </c>
      <c r="E19" s="60">
        <v>4.5</v>
      </c>
    </row>
    <row r="20" spans="1:5" s="5" customFormat="1" ht="15" customHeight="1" x14ac:dyDescent="0.25">
      <c r="A20" s="17">
        <v>14</v>
      </c>
      <c r="B20" s="432" t="s">
        <v>1</v>
      </c>
      <c r="C20" s="433" t="s">
        <v>140</v>
      </c>
      <c r="D20" s="434">
        <v>7</v>
      </c>
      <c r="E20" s="60">
        <v>4.4285714285714288</v>
      </c>
    </row>
    <row r="21" spans="1:5" s="5" customFormat="1" ht="15" customHeight="1" x14ac:dyDescent="0.25">
      <c r="A21" s="17">
        <v>15</v>
      </c>
      <c r="B21" s="444" t="s">
        <v>36</v>
      </c>
      <c r="C21" s="437" t="s">
        <v>74</v>
      </c>
      <c r="D21" s="434">
        <v>10</v>
      </c>
      <c r="E21" s="49">
        <v>4.4000000000000004</v>
      </c>
    </row>
    <row r="22" spans="1:5" s="5" customFormat="1" ht="15" customHeight="1" x14ac:dyDescent="0.25">
      <c r="A22" s="17">
        <v>16</v>
      </c>
      <c r="B22" s="432" t="s">
        <v>1</v>
      </c>
      <c r="C22" s="433" t="s">
        <v>8</v>
      </c>
      <c r="D22" s="434">
        <v>5</v>
      </c>
      <c r="E22" s="60">
        <v>4.4000000000000004</v>
      </c>
    </row>
    <row r="23" spans="1:5" s="5" customFormat="1" ht="15" customHeight="1" x14ac:dyDescent="0.25">
      <c r="A23" s="17">
        <v>17</v>
      </c>
      <c r="B23" s="432" t="s">
        <v>27</v>
      </c>
      <c r="C23" s="433" t="s">
        <v>128</v>
      </c>
      <c r="D23" s="434">
        <v>16</v>
      </c>
      <c r="E23" s="60">
        <v>4.375</v>
      </c>
    </row>
    <row r="24" spans="1:5" ht="15" customHeight="1" x14ac:dyDescent="0.25">
      <c r="A24" s="17">
        <v>18</v>
      </c>
      <c r="B24" s="432" t="s">
        <v>27</v>
      </c>
      <c r="C24" s="433" t="s">
        <v>77</v>
      </c>
      <c r="D24" s="434">
        <v>8</v>
      </c>
      <c r="E24" s="457">
        <v>4.375</v>
      </c>
    </row>
    <row r="25" spans="1:5" ht="15" customHeight="1" x14ac:dyDescent="0.25">
      <c r="A25" s="17">
        <v>19</v>
      </c>
      <c r="B25" s="432" t="s">
        <v>24</v>
      </c>
      <c r="C25" s="433" t="s">
        <v>79</v>
      </c>
      <c r="D25" s="434">
        <v>13</v>
      </c>
      <c r="E25" s="60">
        <v>4.384615384615385</v>
      </c>
    </row>
    <row r="26" spans="1:5" ht="15" customHeight="1" thickBot="1" x14ac:dyDescent="0.3">
      <c r="A26" s="442">
        <v>20</v>
      </c>
      <c r="B26" s="139" t="s">
        <v>1</v>
      </c>
      <c r="C26" s="456" t="s">
        <v>11</v>
      </c>
      <c r="D26" s="134">
        <v>8</v>
      </c>
      <c r="E26" s="457">
        <v>4.375</v>
      </c>
    </row>
    <row r="27" spans="1:5" ht="15" customHeight="1" x14ac:dyDescent="0.25">
      <c r="A27" s="16">
        <v>21</v>
      </c>
      <c r="B27" s="52" t="s">
        <v>0</v>
      </c>
      <c r="C27" s="450" t="s">
        <v>142</v>
      </c>
      <c r="D27" s="47">
        <v>11</v>
      </c>
      <c r="E27" s="451">
        <v>4.3636363636363633</v>
      </c>
    </row>
    <row r="28" spans="1:5" ht="15" customHeight="1" x14ac:dyDescent="0.25">
      <c r="A28" s="17">
        <v>22</v>
      </c>
      <c r="B28" s="446" t="s">
        <v>27</v>
      </c>
      <c r="C28" s="454" t="s">
        <v>31</v>
      </c>
      <c r="D28" s="439">
        <v>6</v>
      </c>
      <c r="E28" s="60">
        <v>4.333333333333333</v>
      </c>
    </row>
    <row r="29" spans="1:5" ht="15" customHeight="1" x14ac:dyDescent="0.25">
      <c r="A29" s="17">
        <v>23</v>
      </c>
      <c r="B29" s="432" t="s">
        <v>1</v>
      </c>
      <c r="C29" s="433" t="s">
        <v>6</v>
      </c>
      <c r="D29" s="434">
        <v>3</v>
      </c>
      <c r="E29" s="457">
        <v>4.333333333333333</v>
      </c>
    </row>
    <row r="30" spans="1:5" ht="15" customHeight="1" x14ac:dyDescent="0.25">
      <c r="A30" s="17">
        <v>24</v>
      </c>
      <c r="B30" s="432" t="s">
        <v>1</v>
      </c>
      <c r="C30" s="433" t="s">
        <v>4</v>
      </c>
      <c r="D30" s="434">
        <v>6</v>
      </c>
      <c r="E30" s="60">
        <v>4.333333333333333</v>
      </c>
    </row>
    <row r="31" spans="1:5" ht="15" customHeight="1" x14ac:dyDescent="0.25">
      <c r="A31" s="17">
        <v>25</v>
      </c>
      <c r="B31" s="432" t="s">
        <v>1</v>
      </c>
      <c r="C31" s="433" t="s">
        <v>14</v>
      </c>
      <c r="D31" s="434">
        <v>18</v>
      </c>
      <c r="E31" s="60">
        <v>4.333333333333333</v>
      </c>
    </row>
    <row r="32" spans="1:5" ht="15" customHeight="1" x14ac:dyDescent="0.25">
      <c r="A32" s="17">
        <v>26</v>
      </c>
      <c r="B32" s="435" t="s">
        <v>0</v>
      </c>
      <c r="C32" s="433" t="s">
        <v>123</v>
      </c>
      <c r="D32" s="434">
        <v>3</v>
      </c>
      <c r="E32" s="60">
        <v>4.333333333333333</v>
      </c>
    </row>
    <row r="33" spans="1:5" ht="15" customHeight="1" x14ac:dyDescent="0.25">
      <c r="A33" s="17">
        <v>27</v>
      </c>
      <c r="B33" s="432" t="s">
        <v>27</v>
      </c>
      <c r="C33" s="433" t="s">
        <v>129</v>
      </c>
      <c r="D33" s="434">
        <v>7</v>
      </c>
      <c r="E33" s="60">
        <v>4.2857142857142856</v>
      </c>
    </row>
    <row r="34" spans="1:5" ht="15" customHeight="1" x14ac:dyDescent="0.25">
      <c r="A34" s="17">
        <v>28</v>
      </c>
      <c r="B34" s="432" t="s">
        <v>24</v>
      </c>
      <c r="C34" s="433" t="s">
        <v>26</v>
      </c>
      <c r="D34" s="434">
        <v>11</v>
      </c>
      <c r="E34" s="60">
        <v>4.2727272727272725</v>
      </c>
    </row>
    <row r="35" spans="1:5" ht="15" customHeight="1" x14ac:dyDescent="0.25">
      <c r="A35" s="17">
        <v>29</v>
      </c>
      <c r="B35" s="432" t="s">
        <v>46</v>
      </c>
      <c r="C35" s="437" t="s">
        <v>45</v>
      </c>
      <c r="D35" s="434">
        <v>4</v>
      </c>
      <c r="E35" s="49">
        <v>4.25</v>
      </c>
    </row>
    <row r="36" spans="1:5" ht="15" customHeight="1" thickBot="1" x14ac:dyDescent="0.3">
      <c r="A36" s="18">
        <v>30</v>
      </c>
      <c r="B36" s="53" t="s">
        <v>36</v>
      </c>
      <c r="C36" s="54" t="s">
        <v>66</v>
      </c>
      <c r="D36" s="55">
        <v>4</v>
      </c>
      <c r="E36" s="56">
        <v>4.25</v>
      </c>
    </row>
    <row r="37" spans="1:5" ht="15" customHeight="1" x14ac:dyDescent="0.25">
      <c r="A37" s="16">
        <v>31</v>
      </c>
      <c r="B37" s="52" t="s">
        <v>27</v>
      </c>
      <c r="C37" s="450" t="s">
        <v>86</v>
      </c>
      <c r="D37" s="47">
        <v>36</v>
      </c>
      <c r="E37" s="451">
        <v>4.25</v>
      </c>
    </row>
    <row r="38" spans="1:5" ht="15" customHeight="1" x14ac:dyDescent="0.25">
      <c r="A38" s="17">
        <v>32</v>
      </c>
      <c r="B38" s="432" t="s">
        <v>1</v>
      </c>
      <c r="C38" s="433" t="s">
        <v>13</v>
      </c>
      <c r="D38" s="434">
        <v>5</v>
      </c>
      <c r="E38" s="60">
        <v>4.2</v>
      </c>
    </row>
    <row r="39" spans="1:5" ht="15" customHeight="1" x14ac:dyDescent="0.25">
      <c r="A39" s="17">
        <v>33</v>
      </c>
      <c r="B39" s="432" t="s">
        <v>24</v>
      </c>
      <c r="C39" s="433" t="s">
        <v>130</v>
      </c>
      <c r="D39" s="434">
        <v>6</v>
      </c>
      <c r="E39" s="60">
        <v>4.166666666666667</v>
      </c>
    </row>
    <row r="40" spans="1:5" ht="15" customHeight="1" x14ac:dyDescent="0.25">
      <c r="A40" s="17">
        <v>34</v>
      </c>
      <c r="B40" s="432" t="s">
        <v>1</v>
      </c>
      <c r="C40" s="433" t="s">
        <v>139</v>
      </c>
      <c r="D40" s="434">
        <v>35</v>
      </c>
      <c r="E40" s="60">
        <v>4.1714285714285717</v>
      </c>
    </row>
    <row r="41" spans="1:5" ht="15" customHeight="1" x14ac:dyDescent="0.25">
      <c r="A41" s="17">
        <v>35</v>
      </c>
      <c r="B41" s="432" t="s">
        <v>1</v>
      </c>
      <c r="C41" s="433" t="s">
        <v>135</v>
      </c>
      <c r="D41" s="434">
        <v>20</v>
      </c>
      <c r="E41" s="60">
        <v>4.1500000000000004</v>
      </c>
    </row>
    <row r="42" spans="1:5" ht="15" customHeight="1" x14ac:dyDescent="0.25">
      <c r="A42" s="17">
        <v>36</v>
      </c>
      <c r="B42" s="432" t="s">
        <v>24</v>
      </c>
      <c r="C42" s="433" t="s">
        <v>134</v>
      </c>
      <c r="D42" s="434">
        <v>14</v>
      </c>
      <c r="E42" s="60">
        <v>4.1428571428571432</v>
      </c>
    </row>
    <row r="43" spans="1:5" ht="15" customHeight="1" x14ac:dyDescent="0.25">
      <c r="A43" s="17">
        <v>37</v>
      </c>
      <c r="B43" s="432" t="s">
        <v>1</v>
      </c>
      <c r="C43" s="433" t="s">
        <v>22</v>
      </c>
      <c r="D43" s="434">
        <v>7</v>
      </c>
      <c r="E43" s="60">
        <v>4.1428571428571432</v>
      </c>
    </row>
    <row r="44" spans="1:5" ht="15" customHeight="1" x14ac:dyDescent="0.25">
      <c r="A44" s="17">
        <v>38</v>
      </c>
      <c r="B44" s="432" t="s">
        <v>24</v>
      </c>
      <c r="C44" s="433" t="s">
        <v>88</v>
      </c>
      <c r="D44" s="434">
        <v>9</v>
      </c>
      <c r="E44" s="60">
        <v>4.1111111111111107</v>
      </c>
    </row>
    <row r="45" spans="1:5" ht="15" customHeight="1" x14ac:dyDescent="0.25">
      <c r="A45" s="17">
        <v>39</v>
      </c>
      <c r="B45" s="432" t="s">
        <v>0</v>
      </c>
      <c r="C45" s="433" t="s">
        <v>81</v>
      </c>
      <c r="D45" s="434">
        <v>10</v>
      </c>
      <c r="E45" s="60">
        <v>4.0999999999999996</v>
      </c>
    </row>
    <row r="46" spans="1:5" ht="15" customHeight="1" thickBot="1" x14ac:dyDescent="0.3">
      <c r="A46" s="18">
        <v>40</v>
      </c>
      <c r="B46" s="53" t="s">
        <v>1</v>
      </c>
      <c r="C46" s="448" t="s">
        <v>16</v>
      </c>
      <c r="D46" s="55">
        <v>32</v>
      </c>
      <c r="E46" s="449">
        <v>4.09375</v>
      </c>
    </row>
    <row r="47" spans="1:5" ht="15" customHeight="1" x14ac:dyDescent="0.25">
      <c r="A47" s="16">
        <v>41</v>
      </c>
      <c r="B47" s="52" t="s">
        <v>1</v>
      </c>
      <c r="C47" s="450" t="s">
        <v>137</v>
      </c>
      <c r="D47" s="47">
        <v>32</v>
      </c>
      <c r="E47" s="451">
        <v>4.09375</v>
      </c>
    </row>
    <row r="48" spans="1:5" ht="15" customHeight="1" x14ac:dyDescent="0.25">
      <c r="A48" s="17">
        <v>42</v>
      </c>
      <c r="B48" s="432" t="s">
        <v>1</v>
      </c>
      <c r="C48" s="433" t="s">
        <v>19</v>
      </c>
      <c r="D48" s="434">
        <v>13</v>
      </c>
      <c r="E48" s="60">
        <v>4.0769230769230766</v>
      </c>
    </row>
    <row r="49" spans="1:5" ht="15" customHeight="1" x14ac:dyDescent="0.25">
      <c r="A49" s="17">
        <v>43</v>
      </c>
      <c r="B49" s="436" t="s">
        <v>54</v>
      </c>
      <c r="C49" s="437" t="s">
        <v>71</v>
      </c>
      <c r="D49" s="434">
        <v>11</v>
      </c>
      <c r="E49" s="49">
        <v>4</v>
      </c>
    </row>
    <row r="50" spans="1:5" ht="15" customHeight="1" x14ac:dyDescent="0.25">
      <c r="A50" s="17">
        <v>44</v>
      </c>
      <c r="B50" s="436" t="s">
        <v>54</v>
      </c>
      <c r="C50" s="437" t="s">
        <v>70</v>
      </c>
      <c r="D50" s="434">
        <v>7</v>
      </c>
      <c r="E50" s="49">
        <v>4</v>
      </c>
    </row>
    <row r="51" spans="1:5" ht="15" customHeight="1" x14ac:dyDescent="0.25">
      <c r="A51" s="17">
        <v>45</v>
      </c>
      <c r="B51" s="440" t="s">
        <v>54</v>
      </c>
      <c r="C51" s="437" t="s">
        <v>127</v>
      </c>
      <c r="D51" s="434">
        <v>6</v>
      </c>
      <c r="E51" s="49">
        <v>4</v>
      </c>
    </row>
    <row r="52" spans="1:5" ht="15" customHeight="1" x14ac:dyDescent="0.25">
      <c r="A52" s="17">
        <v>46</v>
      </c>
      <c r="B52" s="435" t="s">
        <v>54</v>
      </c>
      <c r="C52" s="441" t="s">
        <v>118</v>
      </c>
      <c r="D52" s="434">
        <v>1</v>
      </c>
      <c r="E52" s="49">
        <v>4</v>
      </c>
    </row>
    <row r="53" spans="1:5" ht="15" customHeight="1" x14ac:dyDescent="0.25">
      <c r="A53" s="17">
        <v>47</v>
      </c>
      <c r="B53" s="436" t="s">
        <v>46</v>
      </c>
      <c r="C53" s="437" t="s">
        <v>50</v>
      </c>
      <c r="D53" s="434">
        <v>11</v>
      </c>
      <c r="E53" s="49">
        <v>4</v>
      </c>
    </row>
    <row r="54" spans="1:5" ht="15" customHeight="1" x14ac:dyDescent="0.25">
      <c r="A54" s="17">
        <v>48</v>
      </c>
      <c r="B54" s="444" t="s">
        <v>46</v>
      </c>
      <c r="C54" s="437" t="s">
        <v>55</v>
      </c>
      <c r="D54" s="434">
        <v>4</v>
      </c>
      <c r="E54" s="49">
        <v>4</v>
      </c>
    </row>
    <row r="55" spans="1:5" ht="15" customHeight="1" x14ac:dyDescent="0.25">
      <c r="A55" s="17">
        <v>49</v>
      </c>
      <c r="B55" s="432" t="s">
        <v>27</v>
      </c>
      <c r="C55" s="433" t="s">
        <v>34</v>
      </c>
      <c r="D55" s="434">
        <v>9</v>
      </c>
      <c r="E55" s="60">
        <v>4</v>
      </c>
    </row>
    <row r="56" spans="1:5" ht="15" customHeight="1" thickBot="1" x14ac:dyDescent="0.3">
      <c r="A56" s="18">
        <v>50</v>
      </c>
      <c r="B56" s="53" t="s">
        <v>27</v>
      </c>
      <c r="C56" s="448" t="s">
        <v>62</v>
      </c>
      <c r="D56" s="55">
        <v>4</v>
      </c>
      <c r="E56" s="449">
        <v>4</v>
      </c>
    </row>
    <row r="57" spans="1:5" ht="15" customHeight="1" x14ac:dyDescent="0.25">
      <c r="A57" s="16">
        <v>51</v>
      </c>
      <c r="B57" s="52" t="s">
        <v>27</v>
      </c>
      <c r="C57" s="450" t="s">
        <v>76</v>
      </c>
      <c r="D57" s="47">
        <v>2</v>
      </c>
      <c r="E57" s="451">
        <v>4</v>
      </c>
    </row>
    <row r="58" spans="1:5" ht="15" customHeight="1" x14ac:dyDescent="0.25">
      <c r="A58" s="17">
        <v>52</v>
      </c>
      <c r="B58" s="432" t="s">
        <v>24</v>
      </c>
      <c r="C58" s="433" t="s">
        <v>25</v>
      </c>
      <c r="D58" s="434">
        <v>1</v>
      </c>
      <c r="E58" s="60">
        <v>4</v>
      </c>
    </row>
    <row r="59" spans="1:5" ht="15" customHeight="1" x14ac:dyDescent="0.25">
      <c r="A59" s="17">
        <v>53</v>
      </c>
      <c r="B59" s="432" t="s">
        <v>24</v>
      </c>
      <c r="C59" s="433" t="s">
        <v>78</v>
      </c>
      <c r="D59" s="434">
        <v>2</v>
      </c>
      <c r="E59" s="60">
        <v>4</v>
      </c>
    </row>
    <row r="60" spans="1:5" ht="15" customHeight="1" x14ac:dyDescent="0.25">
      <c r="A60" s="17">
        <v>54</v>
      </c>
      <c r="B60" s="432" t="s">
        <v>1</v>
      </c>
      <c r="C60" s="433" t="s">
        <v>60</v>
      </c>
      <c r="D60" s="434">
        <v>2</v>
      </c>
      <c r="E60" s="60">
        <v>4</v>
      </c>
    </row>
    <row r="61" spans="1:5" ht="15" customHeight="1" x14ac:dyDescent="0.25">
      <c r="A61" s="17">
        <v>55</v>
      </c>
      <c r="B61" s="432" t="s">
        <v>1</v>
      </c>
      <c r="C61" s="433" t="s">
        <v>124</v>
      </c>
      <c r="D61" s="434">
        <v>3</v>
      </c>
      <c r="E61" s="60">
        <v>4</v>
      </c>
    </row>
    <row r="62" spans="1:5" ht="15" customHeight="1" x14ac:dyDescent="0.25">
      <c r="A62" s="17">
        <v>56</v>
      </c>
      <c r="B62" s="435" t="s">
        <v>27</v>
      </c>
      <c r="C62" s="433" t="s">
        <v>33</v>
      </c>
      <c r="D62" s="434">
        <v>11</v>
      </c>
      <c r="E62" s="60">
        <v>3.9090909090909092</v>
      </c>
    </row>
    <row r="63" spans="1:5" ht="15" customHeight="1" x14ac:dyDescent="0.25">
      <c r="A63" s="17">
        <v>57</v>
      </c>
      <c r="B63" s="436" t="s">
        <v>54</v>
      </c>
      <c r="C63" s="437" t="s">
        <v>72</v>
      </c>
      <c r="D63" s="434">
        <v>21</v>
      </c>
      <c r="E63" s="49">
        <v>3.9047619047619047</v>
      </c>
    </row>
    <row r="64" spans="1:5" ht="15" customHeight="1" x14ac:dyDescent="0.25">
      <c r="A64" s="17">
        <v>58</v>
      </c>
      <c r="B64" s="432" t="s">
        <v>46</v>
      </c>
      <c r="C64" s="443" t="s">
        <v>53</v>
      </c>
      <c r="D64" s="434">
        <v>9</v>
      </c>
      <c r="E64" s="49">
        <v>3.8888888888888888</v>
      </c>
    </row>
    <row r="65" spans="1:5" ht="15" customHeight="1" x14ac:dyDescent="0.25">
      <c r="A65" s="17">
        <v>59</v>
      </c>
      <c r="B65" s="432" t="s">
        <v>36</v>
      </c>
      <c r="C65" s="437" t="s">
        <v>35</v>
      </c>
      <c r="D65" s="434">
        <v>9</v>
      </c>
      <c r="E65" s="49">
        <v>3.8888888888888888</v>
      </c>
    </row>
    <row r="66" spans="1:5" ht="15" customHeight="1" thickBot="1" x14ac:dyDescent="0.3">
      <c r="A66" s="18">
        <v>60</v>
      </c>
      <c r="B66" s="53" t="s">
        <v>1</v>
      </c>
      <c r="C66" s="448" t="s">
        <v>9</v>
      </c>
      <c r="D66" s="55">
        <v>8</v>
      </c>
      <c r="E66" s="449">
        <v>3.875</v>
      </c>
    </row>
    <row r="67" spans="1:5" ht="15" customHeight="1" x14ac:dyDescent="0.25">
      <c r="A67" s="16">
        <v>61</v>
      </c>
      <c r="B67" s="52" t="s">
        <v>46</v>
      </c>
      <c r="C67" s="64" t="s">
        <v>48</v>
      </c>
      <c r="D67" s="47">
        <v>5</v>
      </c>
      <c r="E67" s="48">
        <v>3.8</v>
      </c>
    </row>
    <row r="68" spans="1:5" ht="15" customHeight="1" x14ac:dyDescent="0.25">
      <c r="A68" s="17">
        <v>62</v>
      </c>
      <c r="B68" s="432" t="s">
        <v>36</v>
      </c>
      <c r="C68" s="437" t="s">
        <v>40</v>
      </c>
      <c r="D68" s="434">
        <v>5</v>
      </c>
      <c r="E68" s="49">
        <v>3.8</v>
      </c>
    </row>
    <row r="69" spans="1:5" ht="15" customHeight="1" x14ac:dyDescent="0.25">
      <c r="A69" s="17">
        <v>63</v>
      </c>
      <c r="B69" s="432" t="s">
        <v>0</v>
      </c>
      <c r="C69" s="433" t="s">
        <v>143</v>
      </c>
      <c r="D69" s="434">
        <v>25</v>
      </c>
      <c r="E69" s="60">
        <v>3.76</v>
      </c>
    </row>
    <row r="70" spans="1:5" ht="15" customHeight="1" x14ac:dyDescent="0.25">
      <c r="A70" s="17">
        <v>64</v>
      </c>
      <c r="B70" s="432" t="s">
        <v>24</v>
      </c>
      <c r="C70" s="433" t="s">
        <v>133</v>
      </c>
      <c r="D70" s="434">
        <v>4</v>
      </c>
      <c r="E70" s="60">
        <v>3.75</v>
      </c>
    </row>
    <row r="71" spans="1:5" ht="15" customHeight="1" x14ac:dyDescent="0.25">
      <c r="A71" s="17">
        <v>65</v>
      </c>
      <c r="B71" s="432" t="s">
        <v>27</v>
      </c>
      <c r="C71" s="433" t="s">
        <v>75</v>
      </c>
      <c r="D71" s="434">
        <v>15</v>
      </c>
      <c r="E71" s="60">
        <v>3.7333333333333334</v>
      </c>
    </row>
    <row r="72" spans="1:5" ht="15" customHeight="1" x14ac:dyDescent="0.25">
      <c r="A72" s="17">
        <v>66</v>
      </c>
      <c r="B72" s="432" t="s">
        <v>1</v>
      </c>
      <c r="C72" s="433" t="s">
        <v>17</v>
      </c>
      <c r="D72" s="434">
        <v>26</v>
      </c>
      <c r="E72" s="60">
        <v>3.7307692307692308</v>
      </c>
    </row>
    <row r="73" spans="1:5" ht="15" customHeight="1" x14ac:dyDescent="0.25">
      <c r="A73" s="17">
        <v>67</v>
      </c>
      <c r="B73" s="432" t="s">
        <v>1</v>
      </c>
      <c r="C73" s="433" t="s">
        <v>18</v>
      </c>
      <c r="D73" s="434">
        <v>11</v>
      </c>
      <c r="E73" s="60">
        <v>3.7272727272727271</v>
      </c>
    </row>
    <row r="74" spans="1:5" ht="15" customHeight="1" x14ac:dyDescent="0.25">
      <c r="A74" s="17">
        <v>68</v>
      </c>
      <c r="B74" s="432" t="s">
        <v>27</v>
      </c>
      <c r="C74" s="433" t="s">
        <v>29</v>
      </c>
      <c r="D74" s="434">
        <v>7</v>
      </c>
      <c r="E74" s="60">
        <v>3.7142857142857144</v>
      </c>
    </row>
    <row r="75" spans="1:5" ht="15" customHeight="1" x14ac:dyDescent="0.25">
      <c r="A75" s="17">
        <v>69</v>
      </c>
      <c r="B75" s="440" t="s">
        <v>54</v>
      </c>
      <c r="C75" s="437" t="s">
        <v>73</v>
      </c>
      <c r="D75" s="434">
        <v>6</v>
      </c>
      <c r="E75" s="49">
        <v>3.6666666666666665</v>
      </c>
    </row>
    <row r="76" spans="1:5" ht="15" customHeight="1" thickBot="1" x14ac:dyDescent="0.3">
      <c r="A76" s="18">
        <v>70</v>
      </c>
      <c r="B76" s="53" t="s">
        <v>36</v>
      </c>
      <c r="C76" s="54" t="s">
        <v>37</v>
      </c>
      <c r="D76" s="55">
        <v>3</v>
      </c>
      <c r="E76" s="56">
        <v>3.6666666666666665</v>
      </c>
    </row>
    <row r="77" spans="1:5" ht="15" customHeight="1" x14ac:dyDescent="0.25">
      <c r="A77" s="16">
        <v>71</v>
      </c>
      <c r="B77" s="52" t="s">
        <v>1</v>
      </c>
      <c r="C77" s="450" t="s">
        <v>21</v>
      </c>
      <c r="D77" s="47">
        <v>3</v>
      </c>
      <c r="E77" s="451">
        <v>3.6666666666666665</v>
      </c>
    </row>
    <row r="78" spans="1:5" ht="15" customHeight="1" x14ac:dyDescent="0.25">
      <c r="A78" s="17">
        <v>72</v>
      </c>
      <c r="B78" s="432" t="s">
        <v>1</v>
      </c>
      <c r="C78" s="433" t="s">
        <v>15</v>
      </c>
      <c r="D78" s="434">
        <v>3</v>
      </c>
      <c r="E78" s="60">
        <v>3.6666666666666665</v>
      </c>
    </row>
    <row r="79" spans="1:5" ht="15" customHeight="1" x14ac:dyDescent="0.25">
      <c r="A79" s="17">
        <v>73</v>
      </c>
      <c r="B79" s="432" t="s">
        <v>1</v>
      </c>
      <c r="C79" s="433" t="s">
        <v>20</v>
      </c>
      <c r="D79" s="434">
        <v>8</v>
      </c>
      <c r="E79" s="60">
        <v>3.625</v>
      </c>
    </row>
    <row r="80" spans="1:5" ht="15" customHeight="1" x14ac:dyDescent="0.25">
      <c r="A80" s="17">
        <v>74</v>
      </c>
      <c r="B80" s="447" t="s">
        <v>36</v>
      </c>
      <c r="C80" s="437" t="s">
        <v>42</v>
      </c>
      <c r="D80" s="434">
        <v>10</v>
      </c>
      <c r="E80" s="49">
        <v>3.6</v>
      </c>
    </row>
    <row r="81" spans="1:5" ht="15" customHeight="1" x14ac:dyDescent="0.25">
      <c r="A81" s="17">
        <v>75</v>
      </c>
      <c r="B81" s="432" t="s">
        <v>24</v>
      </c>
      <c r="C81" s="433" t="s">
        <v>132</v>
      </c>
      <c r="D81" s="434">
        <v>7</v>
      </c>
      <c r="E81" s="60">
        <v>3.5714285714285716</v>
      </c>
    </row>
    <row r="82" spans="1:5" ht="15" customHeight="1" x14ac:dyDescent="0.25">
      <c r="A82" s="17">
        <v>76</v>
      </c>
      <c r="B82" s="432" t="s">
        <v>1</v>
      </c>
      <c r="C82" s="433" t="s">
        <v>10</v>
      </c>
      <c r="D82" s="434">
        <v>9</v>
      </c>
      <c r="E82" s="60">
        <v>3.5555555555555554</v>
      </c>
    </row>
    <row r="83" spans="1:5" ht="15" customHeight="1" x14ac:dyDescent="0.25">
      <c r="A83" s="17">
        <v>77</v>
      </c>
      <c r="B83" s="432" t="s">
        <v>1</v>
      </c>
      <c r="C83" s="433" t="s">
        <v>3</v>
      </c>
      <c r="D83" s="434">
        <v>11</v>
      </c>
      <c r="E83" s="60">
        <v>3.5454545454545454</v>
      </c>
    </row>
    <row r="84" spans="1:5" ht="15" customHeight="1" x14ac:dyDescent="0.25">
      <c r="A84" s="17">
        <v>78</v>
      </c>
      <c r="B84" s="432" t="s">
        <v>46</v>
      </c>
      <c r="C84" s="445" t="s">
        <v>51</v>
      </c>
      <c r="D84" s="434">
        <v>2</v>
      </c>
      <c r="E84" s="49">
        <v>3.5</v>
      </c>
    </row>
    <row r="85" spans="1:5" ht="15" customHeight="1" x14ac:dyDescent="0.25">
      <c r="A85" s="17">
        <v>79</v>
      </c>
      <c r="B85" s="432" t="s">
        <v>46</v>
      </c>
      <c r="C85" s="437" t="s">
        <v>47</v>
      </c>
      <c r="D85" s="434">
        <v>2</v>
      </c>
      <c r="E85" s="49">
        <v>3.5</v>
      </c>
    </row>
    <row r="86" spans="1:5" ht="15" customHeight="1" thickBot="1" x14ac:dyDescent="0.3">
      <c r="A86" s="18">
        <v>80</v>
      </c>
      <c r="B86" s="53" t="s">
        <v>36</v>
      </c>
      <c r="C86" s="455" t="s">
        <v>120</v>
      </c>
      <c r="D86" s="55">
        <v>4</v>
      </c>
      <c r="E86" s="56">
        <v>3.5</v>
      </c>
    </row>
    <row r="87" spans="1:5" ht="15" customHeight="1" x14ac:dyDescent="0.25">
      <c r="A87" s="16">
        <v>81</v>
      </c>
      <c r="B87" s="452" t="s">
        <v>36</v>
      </c>
      <c r="C87" s="46" t="s">
        <v>43</v>
      </c>
      <c r="D87" s="47">
        <v>4</v>
      </c>
      <c r="E87" s="48">
        <v>3.5</v>
      </c>
    </row>
    <row r="88" spans="1:5" ht="15" customHeight="1" x14ac:dyDescent="0.25">
      <c r="A88" s="17">
        <v>82</v>
      </c>
      <c r="B88" s="432" t="s">
        <v>27</v>
      </c>
      <c r="C88" s="433" t="s">
        <v>32</v>
      </c>
      <c r="D88" s="434">
        <v>4</v>
      </c>
      <c r="E88" s="60">
        <v>3.5</v>
      </c>
    </row>
    <row r="89" spans="1:5" ht="15" customHeight="1" x14ac:dyDescent="0.25">
      <c r="A89" s="17">
        <v>83</v>
      </c>
      <c r="B89" s="432" t="s">
        <v>24</v>
      </c>
      <c r="C89" s="433" t="s">
        <v>80</v>
      </c>
      <c r="D89" s="434">
        <v>2</v>
      </c>
      <c r="E89" s="60">
        <v>3.5</v>
      </c>
    </row>
    <row r="90" spans="1:5" ht="15" customHeight="1" x14ac:dyDescent="0.25">
      <c r="A90" s="17">
        <v>84</v>
      </c>
      <c r="B90" s="432" t="s">
        <v>1</v>
      </c>
      <c r="C90" s="433" t="s">
        <v>136</v>
      </c>
      <c r="D90" s="434">
        <v>11</v>
      </c>
      <c r="E90" s="60">
        <v>3.4545454545454546</v>
      </c>
    </row>
    <row r="91" spans="1:5" ht="15" customHeight="1" x14ac:dyDescent="0.25">
      <c r="A91" s="17">
        <v>85</v>
      </c>
      <c r="B91" s="432" t="s">
        <v>46</v>
      </c>
      <c r="C91" s="445" t="s">
        <v>63</v>
      </c>
      <c r="D91" s="434">
        <v>5</v>
      </c>
      <c r="E91" s="49">
        <v>3.4</v>
      </c>
    </row>
    <row r="92" spans="1:5" ht="15" customHeight="1" x14ac:dyDescent="0.25">
      <c r="A92" s="17">
        <v>86</v>
      </c>
      <c r="B92" s="432" t="s">
        <v>1</v>
      </c>
      <c r="C92" s="433" t="s">
        <v>2</v>
      </c>
      <c r="D92" s="434">
        <v>5</v>
      </c>
      <c r="E92" s="60">
        <v>3.4</v>
      </c>
    </row>
    <row r="93" spans="1:5" ht="15" customHeight="1" x14ac:dyDescent="0.25">
      <c r="A93" s="17">
        <v>87</v>
      </c>
      <c r="B93" s="432" t="s">
        <v>36</v>
      </c>
      <c r="C93" s="437" t="s">
        <v>109</v>
      </c>
      <c r="D93" s="434">
        <v>8</v>
      </c>
      <c r="E93" s="49">
        <v>3.375</v>
      </c>
    </row>
    <row r="94" spans="1:5" ht="15" customHeight="1" x14ac:dyDescent="0.25">
      <c r="A94" s="17">
        <v>88</v>
      </c>
      <c r="B94" s="432" t="s">
        <v>36</v>
      </c>
      <c r="C94" s="437" t="s">
        <v>65</v>
      </c>
      <c r="D94" s="434">
        <v>6</v>
      </c>
      <c r="E94" s="49">
        <v>3.3333333333333335</v>
      </c>
    </row>
    <row r="95" spans="1:5" ht="15" customHeight="1" x14ac:dyDescent="0.25">
      <c r="A95" s="17">
        <v>89</v>
      </c>
      <c r="B95" s="432" t="s">
        <v>1</v>
      </c>
      <c r="C95" s="433" t="s">
        <v>7</v>
      </c>
      <c r="D95" s="434">
        <v>6</v>
      </c>
      <c r="E95" s="60">
        <v>3.3333333333333335</v>
      </c>
    </row>
    <row r="96" spans="1:5" ht="15" customHeight="1" thickBot="1" x14ac:dyDescent="0.3">
      <c r="A96" s="18">
        <v>90</v>
      </c>
      <c r="B96" s="53" t="s">
        <v>1</v>
      </c>
      <c r="C96" s="448" t="s">
        <v>141</v>
      </c>
      <c r="D96" s="55">
        <v>7</v>
      </c>
      <c r="E96" s="449">
        <v>3.2857142857142856</v>
      </c>
    </row>
    <row r="97" spans="1:5" ht="15" customHeight="1" x14ac:dyDescent="0.25">
      <c r="A97" s="16">
        <v>91</v>
      </c>
      <c r="B97" s="52" t="s">
        <v>1</v>
      </c>
      <c r="C97" s="450" t="s">
        <v>12</v>
      </c>
      <c r="D97" s="47">
        <v>11</v>
      </c>
      <c r="E97" s="451">
        <v>3.2727272727272729</v>
      </c>
    </row>
    <row r="98" spans="1:5" ht="15" customHeight="1" x14ac:dyDescent="0.25">
      <c r="A98" s="17">
        <v>92</v>
      </c>
      <c r="B98" s="432" t="s">
        <v>24</v>
      </c>
      <c r="C98" s="433" t="s">
        <v>23</v>
      </c>
      <c r="D98" s="434">
        <v>4</v>
      </c>
      <c r="E98" s="60">
        <v>3.25</v>
      </c>
    </row>
    <row r="99" spans="1:5" ht="15" customHeight="1" x14ac:dyDescent="0.25">
      <c r="A99" s="17">
        <v>93</v>
      </c>
      <c r="B99" s="432" t="s">
        <v>0</v>
      </c>
      <c r="C99" s="433" t="s">
        <v>83</v>
      </c>
      <c r="D99" s="434">
        <v>4</v>
      </c>
      <c r="E99" s="60">
        <v>3.25</v>
      </c>
    </row>
    <row r="100" spans="1:5" ht="15" customHeight="1" x14ac:dyDescent="0.25">
      <c r="A100" s="17">
        <v>94</v>
      </c>
      <c r="B100" s="432" t="s">
        <v>27</v>
      </c>
      <c r="C100" s="433" t="s">
        <v>30</v>
      </c>
      <c r="D100" s="434">
        <v>8</v>
      </c>
      <c r="E100" s="60">
        <v>3.125</v>
      </c>
    </row>
    <row r="101" spans="1:5" ht="15" customHeight="1" x14ac:dyDescent="0.25">
      <c r="A101" s="17">
        <v>95</v>
      </c>
      <c r="B101" s="444" t="s">
        <v>36</v>
      </c>
      <c r="C101" s="437" t="s">
        <v>39</v>
      </c>
      <c r="D101" s="434">
        <v>1</v>
      </c>
      <c r="E101" s="49">
        <v>3</v>
      </c>
    </row>
    <row r="102" spans="1:5" ht="15" customHeight="1" x14ac:dyDescent="0.25">
      <c r="A102" s="17">
        <v>96</v>
      </c>
      <c r="B102" s="432" t="s">
        <v>36</v>
      </c>
      <c r="C102" s="437" t="s">
        <v>38</v>
      </c>
      <c r="D102" s="434">
        <v>4</v>
      </c>
      <c r="E102" s="49">
        <v>3</v>
      </c>
    </row>
    <row r="103" spans="1:5" ht="15" customHeight="1" x14ac:dyDescent="0.25">
      <c r="A103" s="17">
        <v>97</v>
      </c>
      <c r="B103" s="432" t="s">
        <v>36</v>
      </c>
      <c r="C103" s="437" t="s">
        <v>64</v>
      </c>
      <c r="D103" s="434">
        <v>3</v>
      </c>
      <c r="E103" s="49">
        <v>3</v>
      </c>
    </row>
    <row r="104" spans="1:5" ht="15" customHeight="1" x14ac:dyDescent="0.25">
      <c r="A104" s="17">
        <v>98</v>
      </c>
      <c r="B104" s="432" t="s">
        <v>27</v>
      </c>
      <c r="C104" s="433" t="s">
        <v>61</v>
      </c>
      <c r="D104" s="434">
        <v>1</v>
      </c>
      <c r="E104" s="60">
        <v>3</v>
      </c>
    </row>
    <row r="105" spans="1:5" ht="15" customHeight="1" x14ac:dyDescent="0.25">
      <c r="A105" s="17">
        <v>99</v>
      </c>
      <c r="B105" s="432" t="s">
        <v>0</v>
      </c>
      <c r="C105" s="433" t="s">
        <v>85</v>
      </c>
      <c r="D105" s="434">
        <v>7</v>
      </c>
      <c r="E105" s="60">
        <v>3</v>
      </c>
    </row>
    <row r="106" spans="1:5" ht="15" customHeight="1" thickBot="1" x14ac:dyDescent="0.3">
      <c r="A106" s="18">
        <v>100</v>
      </c>
      <c r="B106" s="53" t="s">
        <v>0</v>
      </c>
      <c r="C106" s="448" t="s">
        <v>58</v>
      </c>
      <c r="D106" s="55">
        <v>1</v>
      </c>
      <c r="E106" s="449">
        <v>3</v>
      </c>
    </row>
    <row r="107" spans="1:5" ht="15" customHeight="1" x14ac:dyDescent="0.25">
      <c r="A107" s="19">
        <v>101</v>
      </c>
      <c r="B107" s="50" t="s">
        <v>36</v>
      </c>
      <c r="C107" s="51" t="s">
        <v>41</v>
      </c>
      <c r="D107" s="57">
        <v>6</v>
      </c>
      <c r="E107" s="58">
        <v>2.8333333333333335</v>
      </c>
    </row>
    <row r="108" spans="1:5" ht="15" customHeight="1" thickBot="1" x14ac:dyDescent="0.3">
      <c r="A108" s="18">
        <v>102</v>
      </c>
      <c r="B108" s="53" t="s">
        <v>27</v>
      </c>
      <c r="C108" s="448" t="s">
        <v>28</v>
      </c>
      <c r="D108" s="55">
        <v>1</v>
      </c>
      <c r="E108" s="449">
        <v>2</v>
      </c>
    </row>
    <row r="109" spans="1:5" ht="15" customHeight="1" x14ac:dyDescent="0.25">
      <c r="A109" s="23"/>
      <c r="B109" s="14"/>
      <c r="C109" s="9"/>
      <c r="D109" s="62" t="s">
        <v>84</v>
      </c>
      <c r="E109" s="42">
        <f>AVERAGE(E7:E108)</f>
        <v>3.9072450234950225</v>
      </c>
    </row>
    <row r="110" spans="1:5" ht="15" customHeight="1" x14ac:dyDescent="0.25">
      <c r="A110" s="23"/>
      <c r="B110" s="14"/>
      <c r="C110" s="9"/>
      <c r="D110" s="36" t="s">
        <v>89</v>
      </c>
      <c r="E110" s="136">
        <v>4</v>
      </c>
    </row>
    <row r="111" spans="1:5" ht="15" customHeight="1" x14ac:dyDescent="0.25">
      <c r="A111" s="23"/>
      <c r="B111" s="14"/>
      <c r="C111" s="14"/>
      <c r="D111" s="15"/>
      <c r="E111" s="15"/>
    </row>
    <row r="112" spans="1:5" ht="15" customHeight="1" x14ac:dyDescent="0.25">
      <c r="A112" s="10"/>
      <c r="B112" s="14"/>
      <c r="C112" s="14"/>
      <c r="D112" s="15"/>
      <c r="E112" s="15"/>
    </row>
    <row r="113" spans="1:5" ht="15" customHeight="1" x14ac:dyDescent="0.25">
      <c r="A113" s="14"/>
      <c r="B113" s="14"/>
      <c r="C113" s="14"/>
      <c r="D113" s="15"/>
      <c r="E113" s="15"/>
    </row>
    <row r="114" spans="1:5" ht="15" customHeight="1" x14ac:dyDescent="0.25">
      <c r="A114" s="14"/>
      <c r="B114" s="14"/>
      <c r="C114" s="14"/>
      <c r="D114" s="15"/>
      <c r="E114" s="15"/>
    </row>
  </sheetData>
  <sortState ref="A67:F80">
    <sortCondition ref="F66"/>
  </sortState>
  <mergeCells count="6">
    <mergeCell ref="E4:E5"/>
    <mergeCell ref="C2:D2"/>
    <mergeCell ref="A4:A5"/>
    <mergeCell ref="B4:B5"/>
    <mergeCell ref="C4:C5"/>
    <mergeCell ref="D4:D5"/>
  </mergeCells>
  <conditionalFormatting sqref="E6:E110">
    <cfRule type="cellIs" dxfId="24" priority="688" stopIfTrue="1" operator="equal">
      <formula>$E$109</formula>
    </cfRule>
    <cfRule type="cellIs" dxfId="23" priority="689" stopIfTrue="1" operator="lessThan">
      <formula>3.5</formula>
    </cfRule>
    <cfRule type="cellIs" dxfId="22" priority="690" stopIfTrue="1" operator="between">
      <formula>$E$109</formula>
      <formula>3.5</formula>
    </cfRule>
    <cfRule type="cellIs" dxfId="21" priority="691" stopIfTrue="1" operator="between">
      <formula>4.499</formula>
      <formula>$E$109</formula>
    </cfRule>
    <cfRule type="cellIs" dxfId="20" priority="692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6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4.7109375" style="6" customWidth="1"/>
    <col min="2" max="2" width="10.7109375" style="6" customWidth="1"/>
    <col min="3" max="3" width="31.7109375" style="6" customWidth="1"/>
    <col min="4" max="8" width="7.7109375" style="7" customWidth="1"/>
    <col min="9" max="9" width="8.7109375" style="7" customWidth="1"/>
    <col min="10" max="10" width="7.85546875" style="6" customWidth="1"/>
    <col min="11" max="11" width="9.7109375" style="6" customWidth="1"/>
    <col min="12" max="16384" width="8.85546875" style="6"/>
  </cols>
  <sheetData>
    <row r="1" spans="1:12" s="3" customFormat="1" ht="15" customHeight="1" x14ac:dyDescent="0.25">
      <c r="A1" s="10"/>
      <c r="B1" s="10"/>
      <c r="C1" s="10"/>
      <c r="D1" s="424"/>
      <c r="E1" s="424"/>
      <c r="F1" s="11"/>
      <c r="G1" s="11"/>
      <c r="H1" s="11"/>
      <c r="I1" s="11"/>
      <c r="K1" s="39"/>
      <c r="L1" s="24" t="s">
        <v>99</v>
      </c>
    </row>
    <row r="2" spans="1:12" s="3" customFormat="1" ht="15" customHeight="1" x14ac:dyDescent="0.25">
      <c r="A2" s="10"/>
      <c r="B2" s="10"/>
      <c r="C2" s="419" t="s">
        <v>98</v>
      </c>
      <c r="D2" s="419"/>
      <c r="E2" s="12"/>
      <c r="F2" s="11"/>
      <c r="G2" s="11"/>
      <c r="H2" s="11"/>
      <c r="I2" s="22">
        <v>2022</v>
      </c>
      <c r="K2" s="40"/>
      <c r="L2" s="24" t="s">
        <v>100</v>
      </c>
    </row>
    <row r="3" spans="1:12" s="3" customFormat="1" ht="15" customHeight="1" thickBot="1" x14ac:dyDescent="0.3">
      <c r="A3" s="10"/>
      <c r="B3" s="10"/>
      <c r="C3" s="13"/>
      <c r="D3" s="425"/>
      <c r="E3" s="425"/>
      <c r="F3" s="11"/>
      <c r="G3" s="11"/>
      <c r="H3" s="11"/>
      <c r="I3" s="11"/>
      <c r="K3" s="398"/>
      <c r="L3" s="24" t="s">
        <v>101</v>
      </c>
    </row>
    <row r="4" spans="1:12" s="3" customFormat="1" ht="15" customHeight="1" x14ac:dyDescent="0.25">
      <c r="A4" s="426" t="s">
        <v>57</v>
      </c>
      <c r="B4" s="428" t="s">
        <v>91</v>
      </c>
      <c r="C4" s="428" t="s">
        <v>87</v>
      </c>
      <c r="D4" s="430" t="s">
        <v>90</v>
      </c>
      <c r="E4" s="428" t="s">
        <v>92</v>
      </c>
      <c r="F4" s="428"/>
      <c r="G4" s="428"/>
      <c r="H4" s="428"/>
      <c r="I4" s="422" t="s">
        <v>110</v>
      </c>
      <c r="K4" s="25"/>
      <c r="L4" s="24" t="s">
        <v>102</v>
      </c>
    </row>
    <row r="5" spans="1:12" s="4" customFormat="1" ht="25.5" customHeight="1" thickBot="1" x14ac:dyDescent="0.25">
      <c r="A5" s="427"/>
      <c r="B5" s="429"/>
      <c r="C5" s="429"/>
      <c r="D5" s="431"/>
      <c r="E5" s="304">
        <v>5</v>
      </c>
      <c r="F5" s="304">
        <v>4</v>
      </c>
      <c r="G5" s="304">
        <v>3</v>
      </c>
      <c r="H5" s="304">
        <v>2</v>
      </c>
      <c r="I5" s="423"/>
    </row>
    <row r="6" spans="1:12" s="4" customFormat="1" ht="15" customHeight="1" thickBot="1" x14ac:dyDescent="0.25">
      <c r="A6" s="305"/>
      <c r="B6" s="306"/>
      <c r="C6" s="307" t="s">
        <v>111</v>
      </c>
      <c r="D6" s="332">
        <f>D7+D16+D27+D45+D62+D75+D106</f>
        <v>853</v>
      </c>
      <c r="E6" s="332">
        <f>E7+E16+E27+E45+E62+E75+E106</f>
        <v>291</v>
      </c>
      <c r="F6" s="332">
        <f>F7+F16+F27+F45+F62+F75+F106</f>
        <v>293</v>
      </c>
      <c r="G6" s="332">
        <f>G7+G16+G27+G45+G62+G75+G106</f>
        <v>246</v>
      </c>
      <c r="H6" s="332">
        <f>H7+H16+H27+H45+H62+H75+H106</f>
        <v>23</v>
      </c>
      <c r="I6" s="308">
        <f t="shared" ref="I6" si="0">(H6*2+G6*3+F6*4+E6*5)/D6</f>
        <v>3.9988276670574443</v>
      </c>
    </row>
    <row r="7" spans="1:12" s="4" customFormat="1" ht="15" customHeight="1" thickBot="1" x14ac:dyDescent="0.25">
      <c r="A7" s="309"/>
      <c r="B7" s="310"/>
      <c r="C7" s="310" t="s">
        <v>112</v>
      </c>
      <c r="D7" s="333">
        <f>SUM(D8:D15)</f>
        <v>84</v>
      </c>
      <c r="E7" s="333">
        <f t="shared" ref="E7:H7" si="1">SUM(E8:E15)</f>
        <v>38</v>
      </c>
      <c r="F7" s="333">
        <f t="shared" si="1"/>
        <v>25</v>
      </c>
      <c r="G7" s="333">
        <f t="shared" si="1"/>
        <v>19</v>
      </c>
      <c r="H7" s="333">
        <f t="shared" si="1"/>
        <v>2</v>
      </c>
      <c r="I7" s="311">
        <f>AVERAGE(I8:I15)</f>
        <v>4.0839285714285722</v>
      </c>
    </row>
    <row r="8" spans="1:12" s="5" customFormat="1" ht="15" customHeight="1" x14ac:dyDescent="0.25">
      <c r="A8" s="315">
        <v>1</v>
      </c>
      <c r="B8" s="346">
        <v>10002</v>
      </c>
      <c r="C8" s="316" t="s">
        <v>71</v>
      </c>
      <c r="D8" s="334">
        <v>11</v>
      </c>
      <c r="E8" s="334">
        <v>4</v>
      </c>
      <c r="F8" s="334">
        <v>3</v>
      </c>
      <c r="G8" s="334">
        <v>4</v>
      </c>
      <c r="H8" s="334"/>
      <c r="I8" s="48">
        <f>(H8*2+G8*3+F8*4+E8*5)/D8</f>
        <v>4</v>
      </c>
    </row>
    <row r="9" spans="1:12" s="5" customFormat="1" ht="15" customHeight="1" x14ac:dyDescent="0.25">
      <c r="A9" s="317">
        <v>2</v>
      </c>
      <c r="B9" s="347">
        <v>10090</v>
      </c>
      <c r="C9" s="298" t="s">
        <v>72</v>
      </c>
      <c r="D9" s="335">
        <v>21</v>
      </c>
      <c r="E9" s="335">
        <v>8</v>
      </c>
      <c r="F9" s="335">
        <v>4</v>
      </c>
      <c r="G9" s="335">
        <v>8</v>
      </c>
      <c r="H9" s="335">
        <v>1</v>
      </c>
      <c r="I9" s="49">
        <f t="shared" ref="I9:I15" si="2">(H9*2+G9*3+F9*4+E9*5)/D9</f>
        <v>3.9047619047619047</v>
      </c>
    </row>
    <row r="10" spans="1:12" s="5" customFormat="1" ht="15" customHeight="1" x14ac:dyDescent="0.25">
      <c r="A10" s="317">
        <v>3</v>
      </c>
      <c r="B10" s="347">
        <v>10004</v>
      </c>
      <c r="C10" s="298" t="s">
        <v>69</v>
      </c>
      <c r="D10" s="335">
        <v>30</v>
      </c>
      <c r="E10" s="335">
        <v>19</v>
      </c>
      <c r="F10" s="335">
        <v>10</v>
      </c>
      <c r="G10" s="335">
        <v>1</v>
      </c>
      <c r="H10" s="336"/>
      <c r="I10" s="49">
        <f t="shared" si="2"/>
        <v>4.5999999999999996</v>
      </c>
    </row>
    <row r="11" spans="1:12" s="5" customFormat="1" ht="15" customHeight="1" x14ac:dyDescent="0.25">
      <c r="A11" s="317">
        <v>4</v>
      </c>
      <c r="B11" s="347">
        <v>10001</v>
      </c>
      <c r="C11" s="298" t="s">
        <v>70</v>
      </c>
      <c r="D11" s="335">
        <v>7</v>
      </c>
      <c r="E11" s="335">
        <v>2</v>
      </c>
      <c r="F11" s="335">
        <v>3</v>
      </c>
      <c r="G11" s="335">
        <v>2</v>
      </c>
      <c r="H11" s="335"/>
      <c r="I11" s="49">
        <f t="shared" si="2"/>
        <v>4</v>
      </c>
    </row>
    <row r="12" spans="1:12" s="5" customFormat="1" ht="15" customHeight="1" x14ac:dyDescent="0.25">
      <c r="A12" s="318">
        <v>5</v>
      </c>
      <c r="B12" s="348">
        <v>10120</v>
      </c>
      <c r="C12" s="312" t="s">
        <v>126</v>
      </c>
      <c r="D12" s="337">
        <v>2</v>
      </c>
      <c r="E12" s="337">
        <v>1</v>
      </c>
      <c r="F12" s="337">
        <v>1</v>
      </c>
      <c r="G12" s="337"/>
      <c r="H12" s="337"/>
      <c r="I12" s="135">
        <f t="shared" si="2"/>
        <v>4.5</v>
      </c>
    </row>
    <row r="13" spans="1:12" s="5" customFormat="1" ht="15" customHeight="1" x14ac:dyDescent="0.2">
      <c r="A13" s="357">
        <v>6</v>
      </c>
      <c r="B13" s="358">
        <v>10190</v>
      </c>
      <c r="C13" s="359" t="s">
        <v>127</v>
      </c>
      <c r="D13" s="360">
        <v>6</v>
      </c>
      <c r="E13" s="360">
        <v>2</v>
      </c>
      <c r="F13" s="360">
        <v>2</v>
      </c>
      <c r="G13" s="360">
        <v>2</v>
      </c>
      <c r="H13" s="360"/>
      <c r="I13" s="361">
        <f t="shared" si="2"/>
        <v>4</v>
      </c>
    </row>
    <row r="14" spans="1:12" s="5" customFormat="1" ht="15" customHeight="1" x14ac:dyDescent="0.25">
      <c r="A14" s="319">
        <v>7</v>
      </c>
      <c r="B14" s="349">
        <v>10320</v>
      </c>
      <c r="C14" s="313" t="s">
        <v>73</v>
      </c>
      <c r="D14" s="339">
        <v>6</v>
      </c>
      <c r="E14" s="339">
        <v>2</v>
      </c>
      <c r="F14" s="339">
        <v>1</v>
      </c>
      <c r="G14" s="339">
        <v>2</v>
      </c>
      <c r="H14" s="339">
        <v>1</v>
      </c>
      <c r="I14" s="58">
        <f t="shared" si="2"/>
        <v>3.6666666666666665</v>
      </c>
    </row>
    <row r="15" spans="1:12" s="5" customFormat="1" ht="15" customHeight="1" thickBot="1" x14ac:dyDescent="0.3">
      <c r="A15" s="318">
        <v>8</v>
      </c>
      <c r="B15" s="348">
        <v>10086</v>
      </c>
      <c r="C15" s="312" t="s">
        <v>118</v>
      </c>
      <c r="D15" s="337">
        <v>1</v>
      </c>
      <c r="E15" s="337"/>
      <c r="F15" s="337">
        <v>1</v>
      </c>
      <c r="G15" s="337"/>
      <c r="H15" s="337"/>
      <c r="I15" s="135">
        <f t="shared" si="2"/>
        <v>4</v>
      </c>
    </row>
    <row r="16" spans="1:12" s="5" customFormat="1" ht="15" customHeight="1" thickBot="1" x14ac:dyDescent="0.3">
      <c r="A16" s="365"/>
      <c r="B16" s="366"/>
      <c r="C16" s="364" t="s">
        <v>113</v>
      </c>
      <c r="D16" s="367">
        <f>SUM(D17:D26)</f>
        <v>47</v>
      </c>
      <c r="E16" s="367">
        <f>SUM(E17:E26)</f>
        <v>17</v>
      </c>
      <c r="F16" s="367">
        <f>SUM(F17:F26)</f>
        <v>12</v>
      </c>
      <c r="G16" s="367">
        <f>SUM(G17:G26)</f>
        <v>18</v>
      </c>
      <c r="H16" s="367">
        <f>SUM(H17:H26)</f>
        <v>0</v>
      </c>
      <c r="I16" s="368">
        <f>AVERAGE(I17:I26)</f>
        <v>4.0338888888888889</v>
      </c>
    </row>
    <row r="17" spans="1:9" s="5" customFormat="1" ht="15" customHeight="1" x14ac:dyDescent="0.25">
      <c r="A17" s="319">
        <v>1</v>
      </c>
      <c r="B17" s="349">
        <v>20040</v>
      </c>
      <c r="C17" s="362" t="s">
        <v>50</v>
      </c>
      <c r="D17" s="339">
        <v>11</v>
      </c>
      <c r="E17" s="339">
        <v>5</v>
      </c>
      <c r="F17" s="339">
        <v>1</v>
      </c>
      <c r="G17" s="339">
        <v>5</v>
      </c>
      <c r="H17" s="339"/>
      <c r="I17" s="58">
        <f t="shared" ref="I17:I26" si="3">(H17*2+G17*3+F17*4+E17*5)/D17</f>
        <v>4</v>
      </c>
    </row>
    <row r="18" spans="1:9" s="5" customFormat="1" ht="15" customHeight="1" x14ac:dyDescent="0.2">
      <c r="A18" s="357">
        <v>2</v>
      </c>
      <c r="B18" s="347">
        <v>20061</v>
      </c>
      <c r="C18" s="369" t="s">
        <v>49</v>
      </c>
      <c r="D18" s="370">
        <v>2</v>
      </c>
      <c r="E18" s="360">
        <v>2</v>
      </c>
      <c r="F18" s="360"/>
      <c r="G18" s="360"/>
      <c r="H18" s="360"/>
      <c r="I18" s="361">
        <f t="shared" si="3"/>
        <v>5</v>
      </c>
    </row>
    <row r="19" spans="1:9" ht="15" customHeight="1" x14ac:dyDescent="0.25">
      <c r="A19" s="317">
        <v>3</v>
      </c>
      <c r="B19" s="347">
        <v>21020</v>
      </c>
      <c r="C19" s="298" t="s">
        <v>51</v>
      </c>
      <c r="D19" s="335">
        <v>2</v>
      </c>
      <c r="E19" s="335"/>
      <c r="F19" s="335">
        <v>1</v>
      </c>
      <c r="G19" s="335">
        <v>1</v>
      </c>
      <c r="H19" s="335"/>
      <c r="I19" s="49">
        <f t="shared" si="3"/>
        <v>3.5</v>
      </c>
    </row>
    <row r="20" spans="1:9" ht="15" customHeight="1" x14ac:dyDescent="0.25">
      <c r="A20" s="317">
        <v>4</v>
      </c>
      <c r="B20" s="347">
        <v>20060</v>
      </c>
      <c r="C20" s="298" t="s">
        <v>52</v>
      </c>
      <c r="D20" s="335">
        <v>3</v>
      </c>
      <c r="E20" s="335">
        <v>3</v>
      </c>
      <c r="F20" s="335"/>
      <c r="G20" s="335"/>
      <c r="H20" s="335"/>
      <c r="I20" s="49">
        <f t="shared" si="3"/>
        <v>5</v>
      </c>
    </row>
    <row r="21" spans="1:9" ht="15" customHeight="1" x14ac:dyDescent="0.25">
      <c r="A21" s="317">
        <v>5</v>
      </c>
      <c r="B21" s="347">
        <v>20400</v>
      </c>
      <c r="C21" s="298" t="s">
        <v>53</v>
      </c>
      <c r="D21" s="335">
        <v>9</v>
      </c>
      <c r="E21" s="335">
        <v>3</v>
      </c>
      <c r="F21" s="335">
        <v>2</v>
      </c>
      <c r="G21" s="335">
        <v>4</v>
      </c>
      <c r="H21" s="335"/>
      <c r="I21" s="49">
        <f t="shared" si="3"/>
        <v>3.8888888888888888</v>
      </c>
    </row>
    <row r="22" spans="1:9" ht="15" customHeight="1" x14ac:dyDescent="0.25">
      <c r="A22" s="317">
        <v>6</v>
      </c>
      <c r="B22" s="347">
        <v>20460</v>
      </c>
      <c r="C22" s="298" t="s">
        <v>55</v>
      </c>
      <c r="D22" s="335">
        <v>4</v>
      </c>
      <c r="E22" s="335">
        <v>1</v>
      </c>
      <c r="F22" s="335">
        <v>2</v>
      </c>
      <c r="G22" s="335">
        <v>1</v>
      </c>
      <c r="H22" s="335"/>
      <c r="I22" s="49">
        <f t="shared" si="3"/>
        <v>4</v>
      </c>
    </row>
    <row r="23" spans="1:9" ht="15" customHeight="1" x14ac:dyDescent="0.25">
      <c r="A23" s="357">
        <v>7</v>
      </c>
      <c r="B23" s="347">
        <v>20550</v>
      </c>
      <c r="C23" s="369" t="s">
        <v>47</v>
      </c>
      <c r="D23" s="370">
        <v>2</v>
      </c>
      <c r="E23" s="360"/>
      <c r="F23" s="360">
        <v>1</v>
      </c>
      <c r="G23" s="360">
        <v>1</v>
      </c>
      <c r="H23" s="360"/>
      <c r="I23" s="361">
        <f t="shared" si="3"/>
        <v>3.5</v>
      </c>
    </row>
    <row r="24" spans="1:9" ht="15" customHeight="1" x14ac:dyDescent="0.25">
      <c r="A24" s="320">
        <v>8</v>
      </c>
      <c r="B24" s="347">
        <v>20630</v>
      </c>
      <c r="C24" s="298" t="s">
        <v>48</v>
      </c>
      <c r="D24" s="335">
        <v>5</v>
      </c>
      <c r="E24" s="335">
        <v>1</v>
      </c>
      <c r="F24" s="335">
        <v>2</v>
      </c>
      <c r="G24" s="335">
        <v>2</v>
      </c>
      <c r="H24" s="335"/>
      <c r="I24" s="60">
        <f t="shared" si="3"/>
        <v>3.8</v>
      </c>
    </row>
    <row r="25" spans="1:9" ht="15" customHeight="1" x14ac:dyDescent="0.25">
      <c r="A25" s="317">
        <v>9</v>
      </c>
      <c r="B25" s="347">
        <v>20900</v>
      </c>
      <c r="C25" s="298" t="s">
        <v>63</v>
      </c>
      <c r="D25" s="335">
        <v>5</v>
      </c>
      <c r="E25" s="335"/>
      <c r="F25" s="335">
        <v>2</v>
      </c>
      <c r="G25" s="335">
        <v>3</v>
      </c>
      <c r="H25" s="335"/>
      <c r="I25" s="60">
        <f t="shared" si="3"/>
        <v>3.4</v>
      </c>
    </row>
    <row r="26" spans="1:9" ht="15" customHeight="1" thickBot="1" x14ac:dyDescent="0.3">
      <c r="A26" s="318">
        <v>10</v>
      </c>
      <c r="B26" s="348">
        <v>21349</v>
      </c>
      <c r="C26" s="395" t="s">
        <v>45</v>
      </c>
      <c r="D26" s="337">
        <v>4</v>
      </c>
      <c r="E26" s="337">
        <v>2</v>
      </c>
      <c r="F26" s="337">
        <v>1</v>
      </c>
      <c r="G26" s="337">
        <v>1</v>
      </c>
      <c r="H26" s="337"/>
      <c r="I26" s="371">
        <f t="shared" si="3"/>
        <v>4.25</v>
      </c>
    </row>
    <row r="27" spans="1:9" ht="15" customHeight="1" thickBot="1" x14ac:dyDescent="0.3">
      <c r="A27" s="309"/>
      <c r="B27" s="363"/>
      <c r="C27" s="373" t="s">
        <v>114</v>
      </c>
      <c r="D27" s="374">
        <f>SUM(D28:D44)</f>
        <v>88</v>
      </c>
      <c r="E27" s="338">
        <f t="shared" ref="E27:H27" si="4">SUM(E28:E44)</f>
        <v>20</v>
      </c>
      <c r="F27" s="338">
        <f t="shared" si="4"/>
        <v>32</v>
      </c>
      <c r="G27" s="338">
        <f t="shared" si="4"/>
        <v>29</v>
      </c>
      <c r="H27" s="338">
        <f t="shared" si="4"/>
        <v>7</v>
      </c>
      <c r="I27" s="61">
        <f>AVERAGE(I28:I44)</f>
        <v>3.704738562091503</v>
      </c>
    </row>
    <row r="28" spans="1:9" ht="15" customHeight="1" x14ac:dyDescent="0.25">
      <c r="A28" s="319">
        <v>1</v>
      </c>
      <c r="B28" s="349">
        <v>30070</v>
      </c>
      <c r="C28" s="372" t="s">
        <v>74</v>
      </c>
      <c r="D28" s="339">
        <v>10</v>
      </c>
      <c r="E28" s="339">
        <v>5</v>
      </c>
      <c r="F28" s="339">
        <v>4</v>
      </c>
      <c r="G28" s="339">
        <v>1</v>
      </c>
      <c r="H28" s="339"/>
      <c r="I28" s="58">
        <f t="shared" ref="I28:I44" si="5">(H28*2+G28*3+F28*4+E28*5)/D28</f>
        <v>4.4000000000000004</v>
      </c>
    </row>
    <row r="29" spans="1:9" ht="15" customHeight="1" x14ac:dyDescent="0.25">
      <c r="A29" s="317">
        <v>2</v>
      </c>
      <c r="B29" s="347">
        <v>30480</v>
      </c>
      <c r="C29" s="299" t="s">
        <v>120</v>
      </c>
      <c r="D29" s="335">
        <v>4</v>
      </c>
      <c r="E29" s="335"/>
      <c r="F29" s="335">
        <v>3</v>
      </c>
      <c r="G29" s="335"/>
      <c r="H29" s="335">
        <v>1</v>
      </c>
      <c r="I29" s="49">
        <f t="shared" si="5"/>
        <v>3.5</v>
      </c>
    </row>
    <row r="30" spans="1:9" ht="15" customHeight="1" x14ac:dyDescent="0.25">
      <c r="A30" s="317">
        <v>3</v>
      </c>
      <c r="B30" s="347">
        <v>30460</v>
      </c>
      <c r="C30" s="299" t="s">
        <v>68</v>
      </c>
      <c r="D30" s="335">
        <v>6</v>
      </c>
      <c r="E30" s="335">
        <v>4</v>
      </c>
      <c r="F30" s="335">
        <v>2</v>
      </c>
      <c r="G30" s="335"/>
      <c r="H30" s="335"/>
      <c r="I30" s="49">
        <f t="shared" si="5"/>
        <v>4.666666666666667</v>
      </c>
    </row>
    <row r="31" spans="1:9" ht="15" customHeight="1" x14ac:dyDescent="0.25">
      <c r="A31" s="317">
        <v>4</v>
      </c>
      <c r="B31" s="347">
        <v>30030</v>
      </c>
      <c r="C31" s="299" t="s">
        <v>67</v>
      </c>
      <c r="D31" s="335">
        <v>3</v>
      </c>
      <c r="E31" s="335">
        <v>2</v>
      </c>
      <c r="F31" s="335">
        <v>1</v>
      </c>
      <c r="G31" s="335"/>
      <c r="H31" s="335"/>
      <c r="I31" s="49">
        <f t="shared" si="5"/>
        <v>4.666666666666667</v>
      </c>
    </row>
    <row r="32" spans="1:9" ht="15" customHeight="1" x14ac:dyDescent="0.25">
      <c r="A32" s="357">
        <v>5</v>
      </c>
      <c r="B32" s="347">
        <v>31000</v>
      </c>
      <c r="C32" s="375" t="s">
        <v>66</v>
      </c>
      <c r="D32" s="370">
        <v>4</v>
      </c>
      <c r="E32" s="360">
        <v>2</v>
      </c>
      <c r="F32" s="360">
        <v>1</v>
      </c>
      <c r="G32" s="360">
        <v>1</v>
      </c>
      <c r="H32" s="360"/>
      <c r="I32" s="361">
        <f t="shared" si="5"/>
        <v>4.25</v>
      </c>
    </row>
    <row r="33" spans="1:9" ht="15" customHeight="1" x14ac:dyDescent="0.25">
      <c r="A33" s="321">
        <v>6</v>
      </c>
      <c r="B33" s="347">
        <v>30130</v>
      </c>
      <c r="C33" s="299" t="s">
        <v>41</v>
      </c>
      <c r="D33" s="335">
        <v>6</v>
      </c>
      <c r="E33" s="335"/>
      <c r="F33" s="335">
        <v>1</v>
      </c>
      <c r="G33" s="335">
        <v>3</v>
      </c>
      <c r="H33" s="335">
        <v>2</v>
      </c>
      <c r="I33" s="49">
        <f t="shared" si="5"/>
        <v>2.8333333333333335</v>
      </c>
    </row>
    <row r="34" spans="1:9" ht="15" customHeight="1" x14ac:dyDescent="0.25">
      <c r="A34" s="321">
        <v>7</v>
      </c>
      <c r="B34" s="347">
        <v>30160</v>
      </c>
      <c r="C34" s="396" t="s">
        <v>39</v>
      </c>
      <c r="D34" s="335">
        <v>1</v>
      </c>
      <c r="E34" s="335"/>
      <c r="F34" s="335"/>
      <c r="G34" s="335">
        <v>1</v>
      </c>
      <c r="H34" s="335"/>
      <c r="I34" s="49">
        <f t="shared" si="5"/>
        <v>3</v>
      </c>
    </row>
    <row r="35" spans="1:9" ht="15" customHeight="1" x14ac:dyDescent="0.25">
      <c r="A35" s="321">
        <v>8</v>
      </c>
      <c r="B35" s="347">
        <v>30310</v>
      </c>
      <c r="C35" s="299" t="s">
        <v>109</v>
      </c>
      <c r="D35" s="335">
        <v>8</v>
      </c>
      <c r="E35" s="335"/>
      <c r="F35" s="335">
        <v>4</v>
      </c>
      <c r="G35" s="335">
        <v>3</v>
      </c>
      <c r="H35" s="335">
        <v>1</v>
      </c>
      <c r="I35" s="49">
        <f t="shared" si="5"/>
        <v>3.375</v>
      </c>
    </row>
    <row r="36" spans="1:9" ht="15" customHeight="1" x14ac:dyDescent="0.25">
      <c r="A36" s="321">
        <v>9</v>
      </c>
      <c r="B36" s="347">
        <v>30440</v>
      </c>
      <c r="C36" s="299" t="s">
        <v>40</v>
      </c>
      <c r="D36" s="335">
        <v>5</v>
      </c>
      <c r="E36" s="335">
        <v>1</v>
      </c>
      <c r="F36" s="335">
        <v>2</v>
      </c>
      <c r="G36" s="335">
        <v>2</v>
      </c>
      <c r="H36" s="335"/>
      <c r="I36" s="49">
        <f t="shared" si="5"/>
        <v>3.8</v>
      </c>
    </row>
    <row r="37" spans="1:9" ht="15" customHeight="1" x14ac:dyDescent="0.25">
      <c r="A37" s="321">
        <v>10</v>
      </c>
      <c r="B37" s="347">
        <v>30500</v>
      </c>
      <c r="C37" s="299" t="s">
        <v>38</v>
      </c>
      <c r="D37" s="335">
        <v>4</v>
      </c>
      <c r="E37" s="335"/>
      <c r="F37" s="335">
        <v>2</v>
      </c>
      <c r="G37" s="335"/>
      <c r="H37" s="336">
        <v>2</v>
      </c>
      <c r="I37" s="49">
        <f t="shared" si="5"/>
        <v>3</v>
      </c>
    </row>
    <row r="38" spans="1:9" ht="15" customHeight="1" x14ac:dyDescent="0.25">
      <c r="A38" s="321">
        <v>11</v>
      </c>
      <c r="B38" s="347">
        <v>30530</v>
      </c>
      <c r="C38" s="299" t="s">
        <v>43</v>
      </c>
      <c r="D38" s="335">
        <v>4</v>
      </c>
      <c r="E38" s="335"/>
      <c r="F38" s="335">
        <v>2</v>
      </c>
      <c r="G38" s="335">
        <v>2</v>
      </c>
      <c r="H38" s="335"/>
      <c r="I38" s="49">
        <f t="shared" si="5"/>
        <v>3.5</v>
      </c>
    </row>
    <row r="39" spans="1:9" ht="15" customHeight="1" x14ac:dyDescent="0.25">
      <c r="A39" s="321">
        <v>12</v>
      </c>
      <c r="B39" s="347">
        <v>30640</v>
      </c>
      <c r="C39" s="299" t="s">
        <v>44</v>
      </c>
      <c r="D39" s="335">
        <v>2</v>
      </c>
      <c r="E39" s="335">
        <v>1</v>
      </c>
      <c r="F39" s="335">
        <v>1</v>
      </c>
      <c r="G39" s="335"/>
      <c r="H39" s="335"/>
      <c r="I39" s="49">
        <f t="shared" si="5"/>
        <v>4.5</v>
      </c>
    </row>
    <row r="40" spans="1:9" ht="15" customHeight="1" x14ac:dyDescent="0.25">
      <c r="A40" s="321">
        <v>13</v>
      </c>
      <c r="B40" s="347">
        <v>30650</v>
      </c>
      <c r="C40" s="299" t="s">
        <v>64</v>
      </c>
      <c r="D40" s="335">
        <v>3</v>
      </c>
      <c r="E40" s="335"/>
      <c r="F40" s="335"/>
      <c r="G40" s="335">
        <v>3</v>
      </c>
      <c r="H40" s="335"/>
      <c r="I40" s="49">
        <f t="shared" si="5"/>
        <v>3</v>
      </c>
    </row>
    <row r="41" spans="1:9" ht="15" customHeight="1" x14ac:dyDescent="0.25">
      <c r="A41" s="321">
        <v>14</v>
      </c>
      <c r="B41" s="347">
        <v>30790</v>
      </c>
      <c r="C41" s="299" t="s">
        <v>65</v>
      </c>
      <c r="D41" s="335">
        <v>6</v>
      </c>
      <c r="E41" s="335"/>
      <c r="F41" s="335">
        <v>2</v>
      </c>
      <c r="G41" s="335">
        <v>4</v>
      </c>
      <c r="H41" s="335"/>
      <c r="I41" s="49">
        <f t="shared" si="5"/>
        <v>3.3333333333333335</v>
      </c>
    </row>
    <row r="42" spans="1:9" ht="15" customHeight="1" x14ac:dyDescent="0.25">
      <c r="A42" s="321">
        <v>15</v>
      </c>
      <c r="B42" s="347">
        <v>30890</v>
      </c>
      <c r="C42" s="299" t="s">
        <v>37</v>
      </c>
      <c r="D42" s="335">
        <v>3</v>
      </c>
      <c r="E42" s="335">
        <v>1</v>
      </c>
      <c r="F42" s="335"/>
      <c r="G42" s="335">
        <v>2</v>
      </c>
      <c r="H42" s="335"/>
      <c r="I42" s="49">
        <f t="shared" si="5"/>
        <v>3.6666666666666665</v>
      </c>
    </row>
    <row r="43" spans="1:9" ht="15" customHeight="1" x14ac:dyDescent="0.25">
      <c r="A43" s="321">
        <v>16</v>
      </c>
      <c r="B43" s="347">
        <v>30940</v>
      </c>
      <c r="C43" s="299" t="s">
        <v>35</v>
      </c>
      <c r="D43" s="335">
        <v>9</v>
      </c>
      <c r="E43" s="335">
        <v>1</v>
      </c>
      <c r="F43" s="335">
        <v>6</v>
      </c>
      <c r="G43" s="335">
        <v>2</v>
      </c>
      <c r="H43" s="335"/>
      <c r="I43" s="49">
        <f t="shared" si="5"/>
        <v>3.8888888888888888</v>
      </c>
    </row>
    <row r="44" spans="1:9" ht="15" customHeight="1" thickBot="1" x14ac:dyDescent="0.3">
      <c r="A44" s="379">
        <v>17</v>
      </c>
      <c r="B44" s="348">
        <v>31480</v>
      </c>
      <c r="C44" s="380" t="s">
        <v>42</v>
      </c>
      <c r="D44" s="337">
        <v>10</v>
      </c>
      <c r="E44" s="337">
        <v>3</v>
      </c>
      <c r="F44" s="337">
        <v>1</v>
      </c>
      <c r="G44" s="337">
        <v>5</v>
      </c>
      <c r="H44" s="337">
        <v>1</v>
      </c>
      <c r="I44" s="135">
        <f t="shared" si="5"/>
        <v>3.6</v>
      </c>
    </row>
    <row r="45" spans="1:9" ht="15" customHeight="1" thickBot="1" x14ac:dyDescent="0.3">
      <c r="A45" s="365"/>
      <c r="B45" s="366"/>
      <c r="C45" s="381" t="s">
        <v>115</v>
      </c>
      <c r="D45" s="367">
        <f>SUM(D46:D61)</f>
        <v>136</v>
      </c>
      <c r="E45" s="367">
        <f>SUM(E46:E61)</f>
        <v>46</v>
      </c>
      <c r="F45" s="367">
        <f>SUM(F46:F61)</f>
        <v>50</v>
      </c>
      <c r="G45" s="367">
        <f>SUM(G46:G61)</f>
        <v>38</v>
      </c>
      <c r="H45" s="367">
        <f>SUM(H46:H61)</f>
        <v>2</v>
      </c>
      <c r="I45" s="368">
        <f>AVERAGE(I46:I61)</f>
        <v>3.8500473484848481</v>
      </c>
    </row>
    <row r="46" spans="1:9" ht="15" customHeight="1" x14ac:dyDescent="0.25">
      <c r="A46" s="319">
        <v>1</v>
      </c>
      <c r="B46" s="349">
        <v>40010</v>
      </c>
      <c r="C46" s="372" t="s">
        <v>128</v>
      </c>
      <c r="D46" s="339">
        <v>16</v>
      </c>
      <c r="E46" s="339">
        <v>9</v>
      </c>
      <c r="F46" s="339">
        <v>4</v>
      </c>
      <c r="G46" s="339">
        <v>3</v>
      </c>
      <c r="H46" s="339"/>
      <c r="I46" s="58">
        <f t="shared" ref="I46:I61" si="6">(H46*2+G46*3+F46*4+E46*5)/D46</f>
        <v>4.375</v>
      </c>
    </row>
    <row r="47" spans="1:9" ht="15" customHeight="1" x14ac:dyDescent="0.25">
      <c r="A47" s="317">
        <v>2</v>
      </c>
      <c r="B47" s="347">
        <v>40030</v>
      </c>
      <c r="C47" s="300" t="s">
        <v>125</v>
      </c>
      <c r="D47" s="335">
        <v>1</v>
      </c>
      <c r="E47" s="335">
        <v>1</v>
      </c>
      <c r="F47" s="335"/>
      <c r="G47" s="335"/>
      <c r="H47" s="340"/>
      <c r="I47" s="49">
        <f t="shared" si="6"/>
        <v>5</v>
      </c>
    </row>
    <row r="48" spans="1:9" ht="15" customHeight="1" x14ac:dyDescent="0.25">
      <c r="A48" s="357">
        <v>3</v>
      </c>
      <c r="B48" s="347">
        <v>40410</v>
      </c>
      <c r="C48" s="375" t="s">
        <v>77</v>
      </c>
      <c r="D48" s="370">
        <v>8</v>
      </c>
      <c r="E48" s="360">
        <v>4</v>
      </c>
      <c r="F48" s="360">
        <v>3</v>
      </c>
      <c r="G48" s="360">
        <v>1</v>
      </c>
      <c r="H48" s="360"/>
      <c r="I48" s="361">
        <f t="shared" si="6"/>
        <v>4.375</v>
      </c>
    </row>
    <row r="49" spans="1:10" ht="15" customHeight="1" x14ac:dyDescent="0.25">
      <c r="A49" s="317">
        <v>4</v>
      </c>
      <c r="B49" s="347">
        <v>40011</v>
      </c>
      <c r="C49" s="298" t="s">
        <v>86</v>
      </c>
      <c r="D49" s="335">
        <v>36</v>
      </c>
      <c r="E49" s="335">
        <v>15</v>
      </c>
      <c r="F49" s="335">
        <v>15</v>
      </c>
      <c r="G49" s="335">
        <v>6</v>
      </c>
      <c r="H49" s="335"/>
      <c r="I49" s="49">
        <f t="shared" si="6"/>
        <v>4.25</v>
      </c>
    </row>
    <row r="50" spans="1:10" ht="15" customHeight="1" x14ac:dyDescent="0.25">
      <c r="A50" s="317">
        <v>5</v>
      </c>
      <c r="B50" s="347">
        <v>40080</v>
      </c>
      <c r="C50" s="298" t="s">
        <v>32</v>
      </c>
      <c r="D50" s="335">
        <v>4</v>
      </c>
      <c r="E50" s="335">
        <v>1</v>
      </c>
      <c r="F50" s="335"/>
      <c r="G50" s="335">
        <v>3</v>
      </c>
      <c r="H50" s="335"/>
      <c r="I50" s="49">
        <f t="shared" si="6"/>
        <v>3.5</v>
      </c>
    </row>
    <row r="51" spans="1:10" ht="15" customHeight="1" x14ac:dyDescent="0.25">
      <c r="A51" s="317">
        <v>6</v>
      </c>
      <c r="B51" s="347">
        <v>40100</v>
      </c>
      <c r="C51" s="298" t="s">
        <v>31</v>
      </c>
      <c r="D51" s="335">
        <v>6</v>
      </c>
      <c r="E51" s="335">
        <v>4</v>
      </c>
      <c r="F51" s="335"/>
      <c r="G51" s="335">
        <v>2</v>
      </c>
      <c r="H51" s="336"/>
      <c r="I51" s="49">
        <f t="shared" si="6"/>
        <v>4.333333333333333</v>
      </c>
      <c r="J51" s="3"/>
    </row>
    <row r="52" spans="1:10" ht="15" customHeight="1" x14ac:dyDescent="0.25">
      <c r="A52" s="317">
        <v>7</v>
      </c>
      <c r="B52" s="347">
        <v>40031</v>
      </c>
      <c r="C52" s="301" t="s">
        <v>34</v>
      </c>
      <c r="D52" s="335">
        <v>9</v>
      </c>
      <c r="E52" s="335">
        <v>2</v>
      </c>
      <c r="F52" s="335">
        <v>5</v>
      </c>
      <c r="G52" s="335">
        <v>2</v>
      </c>
      <c r="H52" s="335"/>
      <c r="I52" s="49">
        <f t="shared" si="6"/>
        <v>4</v>
      </c>
      <c r="J52" s="3"/>
    </row>
    <row r="53" spans="1:10" ht="15" customHeight="1" x14ac:dyDescent="0.25">
      <c r="A53" s="317">
        <v>8</v>
      </c>
      <c r="B53" s="351">
        <v>40210</v>
      </c>
      <c r="C53" s="376" t="s">
        <v>75</v>
      </c>
      <c r="D53" s="377">
        <v>15</v>
      </c>
      <c r="E53" s="377"/>
      <c r="F53" s="377">
        <v>11</v>
      </c>
      <c r="G53" s="377">
        <v>4</v>
      </c>
      <c r="H53" s="377"/>
      <c r="I53" s="378">
        <f t="shared" si="6"/>
        <v>3.7333333333333334</v>
      </c>
    </row>
    <row r="54" spans="1:10" ht="15" customHeight="1" x14ac:dyDescent="0.25">
      <c r="A54" s="17">
        <v>9</v>
      </c>
      <c r="B54" s="352">
        <v>40300</v>
      </c>
      <c r="C54" s="302" t="s">
        <v>62</v>
      </c>
      <c r="D54" s="385">
        <v>4</v>
      </c>
      <c r="E54" s="385">
        <v>1</v>
      </c>
      <c r="F54" s="385">
        <v>2</v>
      </c>
      <c r="G54" s="385">
        <v>1</v>
      </c>
      <c r="H54" s="385"/>
      <c r="I54" s="386">
        <f t="shared" si="6"/>
        <v>4</v>
      </c>
    </row>
    <row r="55" spans="1:10" ht="15" customHeight="1" x14ac:dyDescent="0.25">
      <c r="A55" s="322">
        <v>10</v>
      </c>
      <c r="B55" s="352">
        <v>40360</v>
      </c>
      <c r="C55" s="302" t="s">
        <v>61</v>
      </c>
      <c r="D55" s="385">
        <v>1</v>
      </c>
      <c r="E55" s="385"/>
      <c r="F55" s="385"/>
      <c r="G55" s="385">
        <v>1</v>
      </c>
      <c r="H55" s="385"/>
      <c r="I55" s="386">
        <f t="shared" si="6"/>
        <v>3</v>
      </c>
    </row>
    <row r="56" spans="1:10" ht="15" customHeight="1" x14ac:dyDescent="0.25">
      <c r="A56" s="322">
        <v>11</v>
      </c>
      <c r="B56" s="352">
        <v>40390</v>
      </c>
      <c r="C56" s="302" t="s">
        <v>28</v>
      </c>
      <c r="D56" s="385">
        <v>1</v>
      </c>
      <c r="E56" s="385"/>
      <c r="F56" s="385"/>
      <c r="G56" s="385"/>
      <c r="H56" s="385">
        <v>1</v>
      </c>
      <c r="I56" s="386">
        <f t="shared" si="6"/>
        <v>2</v>
      </c>
    </row>
    <row r="57" spans="1:10" ht="15" customHeight="1" x14ac:dyDescent="0.25">
      <c r="A57" s="322">
        <v>12</v>
      </c>
      <c r="B57" s="352">
        <v>40720</v>
      </c>
      <c r="C57" s="302" t="s">
        <v>129</v>
      </c>
      <c r="D57" s="385">
        <v>7</v>
      </c>
      <c r="E57" s="385">
        <v>3</v>
      </c>
      <c r="F57" s="385">
        <v>3</v>
      </c>
      <c r="G57" s="385">
        <v>1</v>
      </c>
      <c r="H57" s="385"/>
      <c r="I57" s="386">
        <f t="shared" si="6"/>
        <v>4.2857142857142856</v>
      </c>
    </row>
    <row r="58" spans="1:10" ht="15" customHeight="1" x14ac:dyDescent="0.25">
      <c r="A58" s="323">
        <v>13</v>
      </c>
      <c r="B58" s="352">
        <v>40820</v>
      </c>
      <c r="C58" s="303" t="s">
        <v>29</v>
      </c>
      <c r="D58" s="387">
        <v>7</v>
      </c>
      <c r="E58" s="387">
        <v>1</v>
      </c>
      <c r="F58" s="387">
        <v>3</v>
      </c>
      <c r="G58" s="387">
        <v>3</v>
      </c>
      <c r="H58" s="387"/>
      <c r="I58" s="342">
        <f t="shared" si="6"/>
        <v>3.7142857142857144</v>
      </c>
    </row>
    <row r="59" spans="1:10" ht="15" customHeight="1" x14ac:dyDescent="0.25">
      <c r="A59" s="323">
        <v>14</v>
      </c>
      <c r="B59" s="352">
        <v>40840</v>
      </c>
      <c r="C59" s="350" t="s">
        <v>30</v>
      </c>
      <c r="D59" s="387">
        <v>8</v>
      </c>
      <c r="E59" s="387"/>
      <c r="F59" s="387">
        <v>1</v>
      </c>
      <c r="G59" s="387">
        <v>7</v>
      </c>
      <c r="H59" s="387"/>
      <c r="I59" s="342">
        <f t="shared" si="6"/>
        <v>3.125</v>
      </c>
    </row>
    <row r="60" spans="1:10" ht="15" customHeight="1" x14ac:dyDescent="0.25">
      <c r="A60" s="323">
        <v>15</v>
      </c>
      <c r="B60" s="352">
        <v>40950</v>
      </c>
      <c r="C60" s="303" t="s">
        <v>76</v>
      </c>
      <c r="D60" s="387">
        <v>2</v>
      </c>
      <c r="E60" s="387"/>
      <c r="F60" s="387">
        <v>2</v>
      </c>
      <c r="G60" s="387"/>
      <c r="H60" s="387"/>
      <c r="I60" s="342">
        <f t="shared" si="6"/>
        <v>4</v>
      </c>
    </row>
    <row r="61" spans="1:10" ht="15" customHeight="1" thickBot="1" x14ac:dyDescent="0.3">
      <c r="A61" s="326">
        <v>16</v>
      </c>
      <c r="B61" s="353">
        <v>40990</v>
      </c>
      <c r="C61" s="327" t="s">
        <v>33</v>
      </c>
      <c r="D61" s="388">
        <v>11</v>
      </c>
      <c r="E61" s="388">
        <v>5</v>
      </c>
      <c r="F61" s="388">
        <v>1</v>
      </c>
      <c r="G61" s="388">
        <v>4</v>
      </c>
      <c r="H61" s="388">
        <v>1</v>
      </c>
      <c r="I61" s="389">
        <f t="shared" si="6"/>
        <v>3.9090909090909092</v>
      </c>
    </row>
    <row r="62" spans="1:10" ht="15" customHeight="1" thickBot="1" x14ac:dyDescent="0.3">
      <c r="A62" s="384"/>
      <c r="B62" s="344"/>
      <c r="C62" s="344" t="s">
        <v>116</v>
      </c>
      <c r="D62" s="345">
        <f>SUM(D63:D74)</f>
        <v>77</v>
      </c>
      <c r="E62" s="345">
        <f>SUM(E63:E74)</f>
        <v>25</v>
      </c>
      <c r="F62" s="345">
        <f>SUM(F63:F74)</f>
        <v>33</v>
      </c>
      <c r="G62" s="345">
        <f>SUM(G63:G74)</f>
        <v>19</v>
      </c>
      <c r="H62" s="345">
        <f>SUM(H63:H74)</f>
        <v>0</v>
      </c>
      <c r="I62" s="59">
        <f>AVERAGE(I63:I74)</f>
        <v>3.970783845783846</v>
      </c>
    </row>
    <row r="63" spans="1:10" ht="15" customHeight="1" x14ac:dyDescent="0.25">
      <c r="A63" s="382">
        <v>1</v>
      </c>
      <c r="B63" s="383">
        <v>50040</v>
      </c>
      <c r="C63" s="314" t="s">
        <v>130</v>
      </c>
      <c r="D63" s="390">
        <v>6</v>
      </c>
      <c r="E63" s="390">
        <v>1</v>
      </c>
      <c r="F63" s="390">
        <v>5</v>
      </c>
      <c r="G63" s="390"/>
      <c r="H63" s="390"/>
      <c r="I63" s="391">
        <f t="shared" ref="I63:I74" si="7">(H63*2+G63*3+F63*4+E63*5)/D63</f>
        <v>4.166666666666667</v>
      </c>
    </row>
    <row r="64" spans="1:10" ht="15" customHeight="1" x14ac:dyDescent="0.25">
      <c r="A64" s="323">
        <v>2</v>
      </c>
      <c r="B64" s="352">
        <v>50003</v>
      </c>
      <c r="C64" s="303" t="s">
        <v>88</v>
      </c>
      <c r="D64" s="387">
        <v>9</v>
      </c>
      <c r="E64" s="387">
        <v>3</v>
      </c>
      <c r="F64" s="387">
        <v>4</v>
      </c>
      <c r="G64" s="387">
        <v>2</v>
      </c>
      <c r="H64" s="387"/>
      <c r="I64" s="342">
        <f t="shared" si="7"/>
        <v>4.1111111111111107</v>
      </c>
    </row>
    <row r="65" spans="1:9" ht="15" customHeight="1" x14ac:dyDescent="0.25">
      <c r="A65" s="323">
        <v>3</v>
      </c>
      <c r="B65" s="352">
        <v>50060</v>
      </c>
      <c r="C65" s="303" t="s">
        <v>26</v>
      </c>
      <c r="D65" s="387">
        <v>11</v>
      </c>
      <c r="E65" s="387">
        <v>4</v>
      </c>
      <c r="F65" s="387">
        <v>6</v>
      </c>
      <c r="G65" s="387">
        <v>1</v>
      </c>
      <c r="H65" s="387"/>
      <c r="I65" s="342">
        <f t="shared" si="7"/>
        <v>4.2727272727272725</v>
      </c>
    </row>
    <row r="66" spans="1:9" ht="15" customHeight="1" x14ac:dyDescent="0.25">
      <c r="A66" s="323">
        <v>4</v>
      </c>
      <c r="B66" s="352">
        <v>50170</v>
      </c>
      <c r="C66" s="303" t="s">
        <v>25</v>
      </c>
      <c r="D66" s="387">
        <v>1</v>
      </c>
      <c r="E66" s="387"/>
      <c r="F66" s="387">
        <v>1</v>
      </c>
      <c r="G66" s="387"/>
      <c r="H66" s="387"/>
      <c r="I66" s="342">
        <f t="shared" si="7"/>
        <v>4</v>
      </c>
    </row>
    <row r="67" spans="1:9" ht="15" customHeight="1" x14ac:dyDescent="0.25">
      <c r="A67" s="323">
        <v>5</v>
      </c>
      <c r="B67" s="352">
        <v>50230</v>
      </c>
      <c r="C67" s="303" t="s">
        <v>131</v>
      </c>
      <c r="D67" s="387">
        <v>4</v>
      </c>
      <c r="E67" s="387">
        <v>2</v>
      </c>
      <c r="F67" s="387">
        <v>2</v>
      </c>
      <c r="G67" s="387"/>
      <c r="H67" s="387"/>
      <c r="I67" s="342">
        <f t="shared" si="7"/>
        <v>4.5</v>
      </c>
    </row>
    <row r="68" spans="1:9" ht="15" customHeight="1" x14ac:dyDescent="0.25">
      <c r="A68" s="323">
        <v>6</v>
      </c>
      <c r="B68" s="352">
        <v>50340</v>
      </c>
      <c r="C68" s="303" t="s">
        <v>80</v>
      </c>
      <c r="D68" s="387">
        <v>2</v>
      </c>
      <c r="E68" s="387"/>
      <c r="F68" s="387">
        <v>1</v>
      </c>
      <c r="G68" s="387">
        <v>1</v>
      </c>
      <c r="H68" s="387"/>
      <c r="I68" s="342">
        <f t="shared" si="7"/>
        <v>3.5</v>
      </c>
    </row>
    <row r="69" spans="1:9" ht="15" customHeight="1" x14ac:dyDescent="0.25">
      <c r="A69" s="323">
        <v>7</v>
      </c>
      <c r="B69" s="352">
        <v>50420</v>
      </c>
      <c r="C69" s="303" t="s">
        <v>78</v>
      </c>
      <c r="D69" s="387">
        <v>2</v>
      </c>
      <c r="E69" s="387"/>
      <c r="F69" s="387">
        <v>2</v>
      </c>
      <c r="G69" s="387"/>
      <c r="H69" s="387"/>
      <c r="I69" s="342">
        <f t="shared" si="7"/>
        <v>4</v>
      </c>
    </row>
    <row r="70" spans="1:9" ht="15" customHeight="1" x14ac:dyDescent="0.25">
      <c r="A70" s="323">
        <v>8</v>
      </c>
      <c r="B70" s="352">
        <v>50450</v>
      </c>
      <c r="C70" s="303" t="s">
        <v>79</v>
      </c>
      <c r="D70" s="387">
        <v>13</v>
      </c>
      <c r="E70" s="387">
        <v>8</v>
      </c>
      <c r="F70" s="387">
        <v>2</v>
      </c>
      <c r="G70" s="387">
        <v>3</v>
      </c>
      <c r="H70" s="387"/>
      <c r="I70" s="342">
        <f t="shared" si="7"/>
        <v>4.384615384615385</v>
      </c>
    </row>
    <row r="71" spans="1:9" ht="15" customHeight="1" x14ac:dyDescent="0.25">
      <c r="A71" s="323">
        <v>9</v>
      </c>
      <c r="B71" s="352">
        <v>50620</v>
      </c>
      <c r="C71" s="303" t="s">
        <v>23</v>
      </c>
      <c r="D71" s="387">
        <v>4</v>
      </c>
      <c r="E71" s="387"/>
      <c r="F71" s="387">
        <v>1</v>
      </c>
      <c r="G71" s="387">
        <v>3</v>
      </c>
      <c r="H71" s="387"/>
      <c r="I71" s="342">
        <f t="shared" si="7"/>
        <v>3.25</v>
      </c>
    </row>
    <row r="72" spans="1:9" ht="15" customHeight="1" x14ac:dyDescent="0.25">
      <c r="A72" s="323">
        <v>10</v>
      </c>
      <c r="B72" s="352">
        <v>50760</v>
      </c>
      <c r="C72" s="303" t="s">
        <v>132</v>
      </c>
      <c r="D72" s="387">
        <v>7</v>
      </c>
      <c r="E72" s="387">
        <v>1</v>
      </c>
      <c r="F72" s="387">
        <v>2</v>
      </c>
      <c r="G72" s="387">
        <v>4</v>
      </c>
      <c r="H72" s="387"/>
      <c r="I72" s="342">
        <f t="shared" si="7"/>
        <v>3.5714285714285716</v>
      </c>
    </row>
    <row r="73" spans="1:9" ht="15" customHeight="1" x14ac:dyDescent="0.25">
      <c r="A73" s="323">
        <v>11</v>
      </c>
      <c r="B73" s="352">
        <v>51370</v>
      </c>
      <c r="C73" s="303" t="s">
        <v>133</v>
      </c>
      <c r="D73" s="387">
        <v>4</v>
      </c>
      <c r="E73" s="387">
        <v>1</v>
      </c>
      <c r="F73" s="387">
        <v>1</v>
      </c>
      <c r="G73" s="387">
        <v>2</v>
      </c>
      <c r="H73" s="387"/>
      <c r="I73" s="342">
        <f t="shared" si="7"/>
        <v>3.75</v>
      </c>
    </row>
    <row r="74" spans="1:9" ht="15" customHeight="1" thickBot="1" x14ac:dyDescent="0.3">
      <c r="A74" s="326">
        <v>12</v>
      </c>
      <c r="B74" s="353">
        <v>51580</v>
      </c>
      <c r="C74" s="327" t="s">
        <v>134</v>
      </c>
      <c r="D74" s="388">
        <v>14</v>
      </c>
      <c r="E74" s="388">
        <v>5</v>
      </c>
      <c r="F74" s="388">
        <v>6</v>
      </c>
      <c r="G74" s="388">
        <v>3</v>
      </c>
      <c r="H74" s="388"/>
      <c r="I74" s="389">
        <f t="shared" si="7"/>
        <v>4.1428571428571432</v>
      </c>
    </row>
    <row r="75" spans="1:9" ht="15" customHeight="1" thickBot="1" x14ac:dyDescent="0.3">
      <c r="A75" s="384"/>
      <c r="B75" s="344"/>
      <c r="C75" s="344" t="s">
        <v>119</v>
      </c>
      <c r="D75" s="345">
        <f>SUM(D76:D105)</f>
        <v>348</v>
      </c>
      <c r="E75" s="345">
        <f t="shared" ref="E75:H75" si="8">SUM(E76:E105)</f>
        <v>121</v>
      </c>
      <c r="F75" s="345">
        <f t="shared" si="8"/>
        <v>116</v>
      </c>
      <c r="G75" s="345">
        <f t="shared" si="8"/>
        <v>102</v>
      </c>
      <c r="H75" s="345">
        <f t="shared" si="8"/>
        <v>9</v>
      </c>
      <c r="I75" s="59">
        <f>AVERAGE(I76:I105)</f>
        <v>3.9430328652828655</v>
      </c>
    </row>
    <row r="76" spans="1:9" ht="15" customHeight="1" x14ac:dyDescent="0.25">
      <c r="A76" s="382">
        <v>1</v>
      </c>
      <c r="B76" s="383">
        <v>60010</v>
      </c>
      <c r="C76" s="314" t="s">
        <v>6</v>
      </c>
      <c r="D76" s="390">
        <v>3</v>
      </c>
      <c r="E76" s="390">
        <v>1</v>
      </c>
      <c r="F76" s="390">
        <v>2</v>
      </c>
      <c r="G76" s="390"/>
      <c r="H76" s="390"/>
      <c r="I76" s="391">
        <f t="shared" ref="I76:I105" si="9">(H76*2+G76*3+F76*4+E76*5)/D76</f>
        <v>4.333333333333333</v>
      </c>
    </row>
    <row r="77" spans="1:9" ht="15" customHeight="1" x14ac:dyDescent="0.25">
      <c r="A77" s="382">
        <v>2</v>
      </c>
      <c r="B77" s="383">
        <v>60020</v>
      </c>
      <c r="C77" s="397" t="s">
        <v>60</v>
      </c>
      <c r="D77" s="390">
        <v>2</v>
      </c>
      <c r="E77" s="390">
        <v>1</v>
      </c>
      <c r="F77" s="390"/>
      <c r="G77" s="390">
        <v>1</v>
      </c>
      <c r="H77" s="390"/>
      <c r="I77" s="391">
        <f t="shared" ref="I77" si="10">(H77*2+G77*3+F77*4+E77*5)/D77</f>
        <v>4</v>
      </c>
    </row>
    <row r="78" spans="1:9" ht="15" customHeight="1" x14ac:dyDescent="0.25">
      <c r="A78" s="323">
        <v>3</v>
      </c>
      <c r="B78" s="352">
        <v>60050</v>
      </c>
      <c r="C78" s="303" t="s">
        <v>8</v>
      </c>
      <c r="D78" s="387">
        <v>5</v>
      </c>
      <c r="E78" s="387">
        <v>3</v>
      </c>
      <c r="F78" s="387">
        <v>1</v>
      </c>
      <c r="G78" s="387">
        <v>1</v>
      </c>
      <c r="H78" s="387"/>
      <c r="I78" s="342">
        <f t="shared" si="9"/>
        <v>4.4000000000000004</v>
      </c>
    </row>
    <row r="79" spans="1:9" ht="15" customHeight="1" x14ac:dyDescent="0.25">
      <c r="A79" s="323">
        <v>4</v>
      </c>
      <c r="B79" s="352">
        <v>60070</v>
      </c>
      <c r="C79" s="303" t="s">
        <v>19</v>
      </c>
      <c r="D79" s="387">
        <v>13</v>
      </c>
      <c r="E79" s="387">
        <v>5</v>
      </c>
      <c r="F79" s="387">
        <v>4</v>
      </c>
      <c r="G79" s="387">
        <v>4</v>
      </c>
      <c r="H79" s="387"/>
      <c r="I79" s="342">
        <f t="shared" si="9"/>
        <v>4.0769230769230766</v>
      </c>
    </row>
    <row r="80" spans="1:9" ht="15" customHeight="1" x14ac:dyDescent="0.25">
      <c r="A80" s="323">
        <v>5</v>
      </c>
      <c r="B80" s="352">
        <v>60180</v>
      </c>
      <c r="C80" s="303" t="s">
        <v>11</v>
      </c>
      <c r="D80" s="387">
        <v>8</v>
      </c>
      <c r="E80" s="387">
        <v>4</v>
      </c>
      <c r="F80" s="387">
        <v>3</v>
      </c>
      <c r="G80" s="387">
        <v>1</v>
      </c>
      <c r="H80" s="387"/>
      <c r="I80" s="342">
        <f t="shared" si="9"/>
        <v>4.375</v>
      </c>
    </row>
    <row r="81" spans="1:9" ht="15" customHeight="1" x14ac:dyDescent="0.25">
      <c r="A81" s="323">
        <v>6</v>
      </c>
      <c r="B81" s="352">
        <v>60240</v>
      </c>
      <c r="C81" s="303" t="s">
        <v>17</v>
      </c>
      <c r="D81" s="387">
        <v>26</v>
      </c>
      <c r="E81" s="387">
        <v>5</v>
      </c>
      <c r="F81" s="387">
        <v>9</v>
      </c>
      <c r="G81" s="387">
        <v>12</v>
      </c>
      <c r="H81" s="387"/>
      <c r="I81" s="342">
        <f t="shared" si="9"/>
        <v>3.7307692307692308</v>
      </c>
    </row>
    <row r="82" spans="1:9" ht="15" customHeight="1" x14ac:dyDescent="0.25">
      <c r="A82" s="323">
        <v>7</v>
      </c>
      <c r="B82" s="352">
        <v>60560</v>
      </c>
      <c r="C82" s="303" t="s">
        <v>21</v>
      </c>
      <c r="D82" s="387">
        <v>3</v>
      </c>
      <c r="E82" s="387"/>
      <c r="F82" s="387">
        <v>2</v>
      </c>
      <c r="G82" s="387">
        <v>1</v>
      </c>
      <c r="H82" s="387"/>
      <c r="I82" s="342">
        <f t="shared" si="9"/>
        <v>3.6666666666666665</v>
      </c>
    </row>
    <row r="83" spans="1:9" ht="15" customHeight="1" x14ac:dyDescent="0.25">
      <c r="A83" s="323">
        <v>8</v>
      </c>
      <c r="B83" s="352">
        <v>60660</v>
      </c>
      <c r="C83" s="303" t="s">
        <v>2</v>
      </c>
      <c r="D83" s="387">
        <v>5</v>
      </c>
      <c r="E83" s="387"/>
      <c r="F83" s="387">
        <v>2</v>
      </c>
      <c r="G83" s="387">
        <v>3</v>
      </c>
      <c r="H83" s="387"/>
      <c r="I83" s="342">
        <f t="shared" si="9"/>
        <v>3.4</v>
      </c>
    </row>
    <row r="84" spans="1:9" ht="15" customHeight="1" x14ac:dyDescent="0.25">
      <c r="A84" s="323">
        <v>9</v>
      </c>
      <c r="B84" s="352">
        <v>60001</v>
      </c>
      <c r="C84" s="303" t="s">
        <v>4</v>
      </c>
      <c r="D84" s="387">
        <v>6</v>
      </c>
      <c r="E84" s="387">
        <v>3</v>
      </c>
      <c r="F84" s="387">
        <v>2</v>
      </c>
      <c r="G84" s="387">
        <v>1</v>
      </c>
      <c r="H84" s="387"/>
      <c r="I84" s="342">
        <f t="shared" si="9"/>
        <v>4.333333333333333</v>
      </c>
    </row>
    <row r="85" spans="1:9" ht="15" customHeight="1" x14ac:dyDescent="0.25">
      <c r="A85" s="323">
        <v>10</v>
      </c>
      <c r="B85" s="352">
        <v>60850</v>
      </c>
      <c r="C85" s="303" t="s">
        <v>18</v>
      </c>
      <c r="D85" s="387">
        <v>11</v>
      </c>
      <c r="E85" s="387">
        <v>1</v>
      </c>
      <c r="F85" s="387">
        <v>6</v>
      </c>
      <c r="G85" s="387">
        <v>4</v>
      </c>
      <c r="H85" s="387"/>
      <c r="I85" s="342">
        <f t="shared" si="9"/>
        <v>3.7272727272727271</v>
      </c>
    </row>
    <row r="86" spans="1:9" ht="15" customHeight="1" x14ac:dyDescent="0.25">
      <c r="A86" s="323">
        <v>11</v>
      </c>
      <c r="B86" s="352">
        <v>60910</v>
      </c>
      <c r="C86" s="303" t="s">
        <v>15</v>
      </c>
      <c r="D86" s="387">
        <v>3</v>
      </c>
      <c r="E86" s="387"/>
      <c r="F86" s="387">
        <v>2</v>
      </c>
      <c r="G86" s="387">
        <v>1</v>
      </c>
      <c r="H86" s="387"/>
      <c r="I86" s="342">
        <f t="shared" si="9"/>
        <v>3.6666666666666665</v>
      </c>
    </row>
    <row r="87" spans="1:9" ht="15" customHeight="1" x14ac:dyDescent="0.25">
      <c r="A87" s="323">
        <v>12</v>
      </c>
      <c r="B87" s="352">
        <v>60980</v>
      </c>
      <c r="C87" s="303" t="s">
        <v>5</v>
      </c>
      <c r="D87" s="387">
        <v>8</v>
      </c>
      <c r="E87" s="387">
        <v>5</v>
      </c>
      <c r="F87" s="387">
        <v>2</v>
      </c>
      <c r="G87" s="387">
        <v>1</v>
      </c>
      <c r="H87" s="387"/>
      <c r="I87" s="342">
        <f t="shared" si="9"/>
        <v>4.5</v>
      </c>
    </row>
    <row r="88" spans="1:9" ht="15" customHeight="1" x14ac:dyDescent="0.25">
      <c r="A88" s="323">
        <v>13</v>
      </c>
      <c r="B88" s="352">
        <v>61080</v>
      </c>
      <c r="C88" s="303" t="s">
        <v>12</v>
      </c>
      <c r="D88" s="387">
        <v>11</v>
      </c>
      <c r="E88" s="387"/>
      <c r="F88" s="387">
        <v>5</v>
      </c>
      <c r="G88" s="387">
        <v>4</v>
      </c>
      <c r="H88" s="387">
        <v>2</v>
      </c>
      <c r="I88" s="342">
        <f t="shared" si="9"/>
        <v>3.2727272727272729</v>
      </c>
    </row>
    <row r="89" spans="1:9" ht="15" customHeight="1" x14ac:dyDescent="0.25">
      <c r="A89" s="323">
        <v>14</v>
      </c>
      <c r="B89" s="352">
        <v>61150</v>
      </c>
      <c r="C89" s="303" t="s">
        <v>9</v>
      </c>
      <c r="D89" s="387">
        <v>8</v>
      </c>
      <c r="E89" s="387">
        <v>3</v>
      </c>
      <c r="F89" s="387">
        <v>1</v>
      </c>
      <c r="G89" s="387">
        <v>4</v>
      </c>
      <c r="H89" s="387"/>
      <c r="I89" s="342">
        <f t="shared" si="9"/>
        <v>3.875</v>
      </c>
    </row>
    <row r="90" spans="1:9" ht="15" customHeight="1" x14ac:dyDescent="0.25">
      <c r="A90" s="323">
        <v>15</v>
      </c>
      <c r="B90" s="352">
        <v>61210</v>
      </c>
      <c r="C90" s="303" t="s">
        <v>20</v>
      </c>
      <c r="D90" s="387">
        <v>8</v>
      </c>
      <c r="E90" s="387">
        <v>2</v>
      </c>
      <c r="F90" s="387">
        <v>2</v>
      </c>
      <c r="G90" s="387">
        <v>3</v>
      </c>
      <c r="H90" s="387">
        <v>1</v>
      </c>
      <c r="I90" s="342">
        <f t="shared" si="9"/>
        <v>3.625</v>
      </c>
    </row>
    <row r="91" spans="1:9" ht="15" customHeight="1" x14ac:dyDescent="0.25">
      <c r="A91" s="323">
        <v>16</v>
      </c>
      <c r="B91" s="352">
        <v>61290</v>
      </c>
      <c r="C91" s="303" t="s">
        <v>13</v>
      </c>
      <c r="D91" s="387">
        <v>5</v>
      </c>
      <c r="E91" s="387">
        <v>1</v>
      </c>
      <c r="F91" s="387">
        <v>4</v>
      </c>
      <c r="G91" s="387"/>
      <c r="H91" s="387"/>
      <c r="I91" s="342">
        <f t="shared" si="9"/>
        <v>4.2</v>
      </c>
    </row>
    <row r="92" spans="1:9" ht="15" customHeight="1" x14ac:dyDescent="0.25">
      <c r="A92" s="323">
        <v>17</v>
      </c>
      <c r="B92" s="352">
        <v>61340</v>
      </c>
      <c r="C92" s="303" t="s">
        <v>10</v>
      </c>
      <c r="D92" s="387">
        <v>9</v>
      </c>
      <c r="E92" s="387">
        <v>2</v>
      </c>
      <c r="F92" s="387">
        <v>2</v>
      </c>
      <c r="G92" s="387">
        <v>4</v>
      </c>
      <c r="H92" s="387">
        <v>1</v>
      </c>
      <c r="I92" s="342">
        <f t="shared" si="9"/>
        <v>3.5555555555555554</v>
      </c>
    </row>
    <row r="93" spans="1:9" ht="15" customHeight="1" x14ac:dyDescent="0.25">
      <c r="A93" s="323">
        <v>18</v>
      </c>
      <c r="B93" s="352">
        <v>61390</v>
      </c>
      <c r="C93" s="303" t="s">
        <v>7</v>
      </c>
      <c r="D93" s="387">
        <v>6</v>
      </c>
      <c r="E93" s="387"/>
      <c r="F93" s="387">
        <v>2</v>
      </c>
      <c r="G93" s="387">
        <v>4</v>
      </c>
      <c r="H93" s="387"/>
      <c r="I93" s="342">
        <f t="shared" si="9"/>
        <v>3.3333333333333335</v>
      </c>
    </row>
    <row r="94" spans="1:9" ht="15" customHeight="1" x14ac:dyDescent="0.25">
      <c r="A94" s="323">
        <v>19</v>
      </c>
      <c r="B94" s="352">
        <v>61410</v>
      </c>
      <c r="C94" s="303" t="s">
        <v>22</v>
      </c>
      <c r="D94" s="387">
        <v>7</v>
      </c>
      <c r="E94" s="387">
        <v>2</v>
      </c>
      <c r="F94" s="387">
        <v>4</v>
      </c>
      <c r="G94" s="387">
        <v>1</v>
      </c>
      <c r="H94" s="387"/>
      <c r="I94" s="342">
        <f t="shared" si="9"/>
        <v>4.1428571428571432</v>
      </c>
    </row>
    <row r="95" spans="1:9" ht="15" customHeight="1" x14ac:dyDescent="0.25">
      <c r="A95" s="323">
        <v>20</v>
      </c>
      <c r="B95" s="352">
        <v>61430</v>
      </c>
      <c r="C95" s="303" t="s">
        <v>135</v>
      </c>
      <c r="D95" s="387">
        <v>20</v>
      </c>
      <c r="E95" s="387">
        <v>8</v>
      </c>
      <c r="F95" s="387">
        <v>7</v>
      </c>
      <c r="G95" s="387">
        <v>5</v>
      </c>
      <c r="H95" s="387"/>
      <c r="I95" s="342">
        <f t="shared" si="9"/>
        <v>4.1500000000000004</v>
      </c>
    </row>
    <row r="96" spans="1:9" ht="15" customHeight="1" x14ac:dyDescent="0.25">
      <c r="A96" s="323">
        <v>21</v>
      </c>
      <c r="B96" s="352">
        <v>61440</v>
      </c>
      <c r="C96" s="303" t="s">
        <v>16</v>
      </c>
      <c r="D96" s="387">
        <v>32</v>
      </c>
      <c r="E96" s="387">
        <v>14</v>
      </c>
      <c r="F96" s="387">
        <v>8</v>
      </c>
      <c r="G96" s="387">
        <v>9</v>
      </c>
      <c r="H96" s="387">
        <v>1</v>
      </c>
      <c r="I96" s="342">
        <f t="shared" si="9"/>
        <v>4.09375</v>
      </c>
    </row>
    <row r="97" spans="1:9" ht="15" customHeight="1" x14ac:dyDescent="0.25">
      <c r="A97" s="323">
        <v>22</v>
      </c>
      <c r="B97" s="352">
        <v>61450</v>
      </c>
      <c r="C97" s="303" t="s">
        <v>136</v>
      </c>
      <c r="D97" s="387">
        <v>11</v>
      </c>
      <c r="E97" s="387">
        <v>2</v>
      </c>
      <c r="F97" s="387">
        <v>3</v>
      </c>
      <c r="G97" s="387">
        <v>4</v>
      </c>
      <c r="H97" s="387">
        <v>2</v>
      </c>
      <c r="I97" s="342">
        <f t="shared" si="9"/>
        <v>3.4545454545454546</v>
      </c>
    </row>
    <row r="98" spans="1:9" ht="15" customHeight="1" x14ac:dyDescent="0.25">
      <c r="A98" s="323">
        <v>23</v>
      </c>
      <c r="B98" s="352">
        <v>61470</v>
      </c>
      <c r="C98" s="303" t="s">
        <v>3</v>
      </c>
      <c r="D98" s="387">
        <v>11</v>
      </c>
      <c r="E98" s="387">
        <v>2</v>
      </c>
      <c r="F98" s="387">
        <v>3</v>
      </c>
      <c r="G98" s="387">
        <v>5</v>
      </c>
      <c r="H98" s="387">
        <v>1</v>
      </c>
      <c r="I98" s="342">
        <f t="shared" si="9"/>
        <v>3.5454545454545454</v>
      </c>
    </row>
    <row r="99" spans="1:9" ht="15" customHeight="1" x14ac:dyDescent="0.25">
      <c r="A99" s="323">
        <v>24</v>
      </c>
      <c r="B99" s="352">
        <v>61490</v>
      </c>
      <c r="C99" s="303" t="s">
        <v>137</v>
      </c>
      <c r="D99" s="387">
        <v>32</v>
      </c>
      <c r="E99" s="387">
        <v>12</v>
      </c>
      <c r="F99" s="387">
        <v>11</v>
      </c>
      <c r="G99" s="387">
        <v>9</v>
      </c>
      <c r="H99" s="387"/>
      <c r="I99" s="342">
        <f t="shared" si="9"/>
        <v>4.09375</v>
      </c>
    </row>
    <row r="100" spans="1:9" ht="15" customHeight="1" x14ac:dyDescent="0.25">
      <c r="A100" s="323">
        <v>25</v>
      </c>
      <c r="B100" s="352">
        <v>61500</v>
      </c>
      <c r="C100" s="303" t="s">
        <v>138</v>
      </c>
      <c r="D100" s="387">
        <v>25</v>
      </c>
      <c r="E100" s="387">
        <v>15</v>
      </c>
      <c r="F100" s="387">
        <v>8</v>
      </c>
      <c r="G100" s="387">
        <v>2</v>
      </c>
      <c r="H100" s="387"/>
      <c r="I100" s="342">
        <f t="shared" si="9"/>
        <v>4.5199999999999996</v>
      </c>
    </row>
    <row r="101" spans="1:9" ht="15" customHeight="1" x14ac:dyDescent="0.25">
      <c r="A101" s="323">
        <v>26</v>
      </c>
      <c r="B101" s="352">
        <v>61510</v>
      </c>
      <c r="C101" s="303" t="s">
        <v>14</v>
      </c>
      <c r="D101" s="387">
        <v>18</v>
      </c>
      <c r="E101" s="387">
        <v>9</v>
      </c>
      <c r="F101" s="387">
        <v>6</v>
      </c>
      <c r="G101" s="387">
        <v>3</v>
      </c>
      <c r="H101" s="387"/>
      <c r="I101" s="342">
        <f t="shared" si="9"/>
        <v>4.333333333333333</v>
      </c>
    </row>
    <row r="102" spans="1:9" ht="15" customHeight="1" x14ac:dyDescent="0.25">
      <c r="A102" s="323">
        <v>27</v>
      </c>
      <c r="B102" s="352">
        <v>61520</v>
      </c>
      <c r="C102" s="303" t="s">
        <v>139</v>
      </c>
      <c r="D102" s="387">
        <v>35</v>
      </c>
      <c r="E102" s="387">
        <v>15</v>
      </c>
      <c r="F102" s="387">
        <v>11</v>
      </c>
      <c r="G102" s="387">
        <v>9</v>
      </c>
      <c r="H102" s="387"/>
      <c r="I102" s="342">
        <f t="shared" si="9"/>
        <v>4.1714285714285717</v>
      </c>
    </row>
    <row r="103" spans="1:9" ht="15" customHeight="1" x14ac:dyDescent="0.25">
      <c r="A103" s="323">
        <v>28</v>
      </c>
      <c r="B103" s="352">
        <v>61540</v>
      </c>
      <c r="C103" s="303" t="s">
        <v>140</v>
      </c>
      <c r="D103" s="387">
        <v>7</v>
      </c>
      <c r="E103" s="387">
        <v>5</v>
      </c>
      <c r="F103" s="387"/>
      <c r="G103" s="387">
        <v>2</v>
      </c>
      <c r="H103" s="387"/>
      <c r="I103" s="342">
        <f t="shared" si="9"/>
        <v>4.4285714285714288</v>
      </c>
    </row>
    <row r="104" spans="1:9" ht="15" customHeight="1" x14ac:dyDescent="0.25">
      <c r="A104" s="323">
        <v>29</v>
      </c>
      <c r="B104" s="352">
        <v>61560</v>
      </c>
      <c r="C104" s="303" t="s">
        <v>141</v>
      </c>
      <c r="D104" s="387">
        <v>7</v>
      </c>
      <c r="E104" s="387"/>
      <c r="F104" s="387">
        <v>3</v>
      </c>
      <c r="G104" s="387">
        <v>3</v>
      </c>
      <c r="H104" s="387">
        <v>1</v>
      </c>
      <c r="I104" s="342">
        <f t="shared" si="9"/>
        <v>3.2857142857142856</v>
      </c>
    </row>
    <row r="105" spans="1:9" ht="15" customHeight="1" thickBot="1" x14ac:dyDescent="0.3">
      <c r="A105" s="326">
        <v>30</v>
      </c>
      <c r="B105" s="353">
        <v>61570</v>
      </c>
      <c r="C105" s="327" t="s">
        <v>124</v>
      </c>
      <c r="D105" s="388">
        <v>3</v>
      </c>
      <c r="E105" s="388">
        <v>1</v>
      </c>
      <c r="F105" s="388">
        <v>1</v>
      </c>
      <c r="G105" s="388">
        <v>1</v>
      </c>
      <c r="H105" s="388"/>
      <c r="I105" s="389">
        <f t="shared" si="9"/>
        <v>4</v>
      </c>
    </row>
    <row r="106" spans="1:9" ht="15" customHeight="1" thickBot="1" x14ac:dyDescent="0.3">
      <c r="A106" s="331"/>
      <c r="B106" s="354"/>
      <c r="C106" s="344" t="s">
        <v>117</v>
      </c>
      <c r="D106" s="345">
        <f>SUM(D107:D135)</f>
        <v>73</v>
      </c>
      <c r="E106" s="345">
        <f t="shared" ref="E106:H106" si="11">SUM(E107:E115)</f>
        <v>24</v>
      </c>
      <c r="F106" s="345">
        <f t="shared" si="11"/>
        <v>25</v>
      </c>
      <c r="G106" s="345">
        <f t="shared" si="11"/>
        <v>21</v>
      </c>
      <c r="H106" s="345">
        <f t="shared" si="11"/>
        <v>3</v>
      </c>
      <c r="I106" s="59">
        <f>AVERAGE(I113:I115)</f>
        <v>3.6977777777777781</v>
      </c>
    </row>
    <row r="107" spans="1:9" ht="15" customHeight="1" x14ac:dyDescent="0.25">
      <c r="A107" s="329">
        <v>1</v>
      </c>
      <c r="B107" s="355">
        <v>70020</v>
      </c>
      <c r="C107" s="330" t="s">
        <v>82</v>
      </c>
      <c r="D107" s="392">
        <v>10</v>
      </c>
      <c r="E107" s="392">
        <v>7</v>
      </c>
      <c r="F107" s="392">
        <v>3</v>
      </c>
      <c r="G107" s="392"/>
      <c r="H107" s="392"/>
      <c r="I107" s="341">
        <f t="shared" ref="I107:I115" si="12">(H107*2+G107*3+F107*4+E107*5)/D107</f>
        <v>4.7</v>
      </c>
    </row>
    <row r="108" spans="1:9" ht="15" customHeight="1" x14ac:dyDescent="0.25">
      <c r="A108" s="323">
        <v>2</v>
      </c>
      <c r="B108" s="352">
        <v>70110</v>
      </c>
      <c r="C108" s="303" t="s">
        <v>85</v>
      </c>
      <c r="D108" s="387">
        <v>7</v>
      </c>
      <c r="E108" s="387"/>
      <c r="F108" s="387">
        <v>1</v>
      </c>
      <c r="G108" s="387">
        <v>5</v>
      </c>
      <c r="H108" s="387">
        <v>1</v>
      </c>
      <c r="I108" s="342">
        <f t="shared" si="12"/>
        <v>3</v>
      </c>
    </row>
    <row r="109" spans="1:9" ht="15" customHeight="1" x14ac:dyDescent="0.25">
      <c r="A109" s="323">
        <v>3</v>
      </c>
      <c r="B109" s="352">
        <v>70021</v>
      </c>
      <c r="C109" s="303" t="s">
        <v>81</v>
      </c>
      <c r="D109" s="387">
        <v>10</v>
      </c>
      <c r="E109" s="387">
        <v>3</v>
      </c>
      <c r="F109" s="387">
        <v>5</v>
      </c>
      <c r="G109" s="387">
        <v>2</v>
      </c>
      <c r="H109" s="387"/>
      <c r="I109" s="342">
        <f t="shared" si="12"/>
        <v>4.0999999999999996</v>
      </c>
    </row>
    <row r="110" spans="1:9" ht="15" customHeight="1" x14ac:dyDescent="0.25">
      <c r="A110" s="323">
        <v>4</v>
      </c>
      <c r="B110" s="352">
        <v>70040</v>
      </c>
      <c r="C110" s="303" t="s">
        <v>59</v>
      </c>
      <c r="D110" s="387">
        <v>2</v>
      </c>
      <c r="E110" s="387">
        <v>1</v>
      </c>
      <c r="F110" s="387">
        <v>1</v>
      </c>
      <c r="G110" s="387"/>
      <c r="H110" s="387"/>
      <c r="I110" s="342">
        <f t="shared" si="12"/>
        <v>4.5</v>
      </c>
    </row>
    <row r="111" spans="1:9" ht="15" customHeight="1" x14ac:dyDescent="0.25">
      <c r="A111" s="323">
        <v>5</v>
      </c>
      <c r="B111" s="352">
        <v>70100</v>
      </c>
      <c r="C111" s="303" t="s">
        <v>142</v>
      </c>
      <c r="D111" s="387">
        <v>11</v>
      </c>
      <c r="E111" s="387">
        <v>5</v>
      </c>
      <c r="F111" s="387">
        <v>5</v>
      </c>
      <c r="G111" s="387">
        <v>1</v>
      </c>
      <c r="H111" s="387"/>
      <c r="I111" s="342">
        <f t="shared" si="12"/>
        <v>4.3636363636363633</v>
      </c>
    </row>
    <row r="112" spans="1:9" ht="15" customHeight="1" x14ac:dyDescent="0.25">
      <c r="A112" s="323">
        <v>6</v>
      </c>
      <c r="B112" s="352">
        <v>70270</v>
      </c>
      <c r="C112" s="303" t="s">
        <v>83</v>
      </c>
      <c r="D112" s="387">
        <v>4</v>
      </c>
      <c r="E112" s="387">
        <v>1</v>
      </c>
      <c r="F112" s="387"/>
      <c r="G112" s="387">
        <v>2</v>
      </c>
      <c r="H112" s="387">
        <v>1</v>
      </c>
      <c r="I112" s="342">
        <f t="shared" si="12"/>
        <v>3.25</v>
      </c>
    </row>
    <row r="113" spans="1:9" ht="15" customHeight="1" x14ac:dyDescent="0.25">
      <c r="A113" s="323">
        <v>7</v>
      </c>
      <c r="B113" s="352">
        <v>70510</v>
      </c>
      <c r="C113" s="303" t="s">
        <v>58</v>
      </c>
      <c r="D113" s="387">
        <v>1</v>
      </c>
      <c r="E113" s="387"/>
      <c r="F113" s="387"/>
      <c r="G113" s="387">
        <v>1</v>
      </c>
      <c r="H113" s="387"/>
      <c r="I113" s="342">
        <f t="shared" si="12"/>
        <v>3</v>
      </c>
    </row>
    <row r="114" spans="1:9" ht="15" customHeight="1" x14ac:dyDescent="0.25">
      <c r="A114" s="323">
        <v>8</v>
      </c>
      <c r="B114" s="352">
        <v>10880</v>
      </c>
      <c r="C114" s="303" t="s">
        <v>143</v>
      </c>
      <c r="D114" s="387">
        <v>25</v>
      </c>
      <c r="E114" s="387">
        <v>5</v>
      </c>
      <c r="F114" s="387">
        <v>10</v>
      </c>
      <c r="G114" s="387">
        <v>9</v>
      </c>
      <c r="H114" s="387">
        <v>1</v>
      </c>
      <c r="I114" s="342">
        <f t="shared" si="12"/>
        <v>3.76</v>
      </c>
    </row>
    <row r="115" spans="1:9" ht="15" customHeight="1" thickBot="1" x14ac:dyDescent="0.3">
      <c r="A115" s="324">
        <v>9</v>
      </c>
      <c r="B115" s="356">
        <v>10890</v>
      </c>
      <c r="C115" s="325" t="s">
        <v>123</v>
      </c>
      <c r="D115" s="393">
        <v>3</v>
      </c>
      <c r="E115" s="393">
        <v>2</v>
      </c>
      <c r="F115" s="393"/>
      <c r="G115" s="393">
        <v>1</v>
      </c>
      <c r="H115" s="393"/>
      <c r="I115" s="343">
        <f t="shared" si="12"/>
        <v>4.333333333333333</v>
      </c>
    </row>
    <row r="116" spans="1:9" ht="15" customHeight="1" x14ac:dyDescent="0.25">
      <c r="A116" s="3"/>
      <c r="B116" s="3"/>
      <c r="C116" s="3"/>
      <c r="D116" s="328" t="s">
        <v>84</v>
      </c>
      <c r="E116" s="328"/>
      <c r="F116" s="328"/>
      <c r="G116" s="328"/>
      <c r="H116" s="328"/>
      <c r="I116" s="394">
        <f>AVERAGE(I8:I15,I17:I26,I28:I44,I46:I61,I63:I74,I76:I105,I107:I115)</f>
        <v>3.9072450234950229</v>
      </c>
    </row>
  </sheetData>
  <mergeCells count="9">
    <mergeCell ref="I4:I5"/>
    <mergeCell ref="D1:E1"/>
    <mergeCell ref="D3:E3"/>
    <mergeCell ref="C2:D2"/>
    <mergeCell ref="A4:A5"/>
    <mergeCell ref="B4:B5"/>
    <mergeCell ref="C4:C5"/>
    <mergeCell ref="D4:D5"/>
    <mergeCell ref="E4:H4"/>
  </mergeCells>
  <conditionalFormatting sqref="I6:I116">
    <cfRule type="cellIs" dxfId="19" priority="1" operator="equal">
      <formula>$I$116</formula>
    </cfRule>
    <cfRule type="cellIs" dxfId="18" priority="2" operator="lessThan">
      <formula>3.5</formula>
    </cfRule>
    <cfRule type="cellIs" dxfId="17" priority="3" operator="between">
      <formula>$I$116</formula>
      <formula>3.5</formula>
    </cfRule>
    <cfRule type="cellIs" dxfId="16" priority="4" operator="between">
      <formula>4.499</formula>
      <formula>$I$116</formula>
    </cfRule>
    <cfRule type="cellIs" dxfId="15" priority="5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Химия-9 диаграмма по районам</vt:lpstr>
      <vt:lpstr>Химия-9 диаграмма</vt:lpstr>
      <vt:lpstr>Рейтинги 2022</vt:lpstr>
      <vt:lpstr>Рейтинг по сумме мест</vt:lpstr>
      <vt:lpstr>Химия-9 2022 Итоги</vt:lpstr>
      <vt:lpstr>Химия-9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2022-10-04T06:11:58Z</dcterms:modified>
</cp:coreProperties>
</file>