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160" windowHeight="7920" tabRatio="443"/>
  </bookViews>
  <sheets>
    <sheet name="ГП-4 диаграмма по районам" sheetId="6" r:id="rId1"/>
    <sheet name="ГП-4 диаграмма" sheetId="4" r:id="rId2"/>
    <sheet name="Рейтинги 2023-2024" sheetId="3" r:id="rId3"/>
    <sheet name="Рейтинг по сумме мест" sheetId="1" r:id="rId4"/>
    <sheet name="ГП-4 2024 Итоги" sheetId="5" r:id="rId5"/>
    <sheet name="ГП-4 2024 расклад" sheetId="2" r:id="rId6"/>
  </sheets>
  <definedNames>
    <definedName name="_xlnm._FilterDatabase" localSheetId="1" hidden="1">'ГП-4 диаграмма'!$A$2:$K$123</definedName>
    <definedName name="_xlnm._FilterDatabase" localSheetId="0" hidden="1">'ГП-4 диаграмма по районам'!#REF!</definedName>
    <definedName name="_xlnm._FilterDatabase" localSheetId="2" hidden="1">'Рейтинги 2023-2024'!#REF!</definedName>
  </definedNames>
  <calcPr calcId="145621"/>
</workbook>
</file>

<file path=xl/calcChain.xml><?xml version="1.0" encoding="utf-8"?>
<calcChain xmlns="http://schemas.openxmlformats.org/spreadsheetml/2006/main">
  <c r="E4" i="4" l="1"/>
  <c r="E5" i="4"/>
  <c r="E15" i="4"/>
  <c r="E28" i="4"/>
  <c r="I5" i="4"/>
  <c r="G5" i="4"/>
  <c r="F5" i="4"/>
  <c r="C5" i="4"/>
  <c r="K7" i="4"/>
  <c r="K6" i="4"/>
  <c r="K8" i="4"/>
  <c r="K9" i="4"/>
  <c r="K10" i="4"/>
  <c r="K11" i="4"/>
  <c r="K12" i="4"/>
  <c r="K13" i="4"/>
  <c r="K14" i="4"/>
  <c r="K121" i="6" l="1"/>
  <c r="K120" i="6"/>
  <c r="K119" i="6"/>
  <c r="K118" i="6"/>
  <c r="K117" i="6"/>
  <c r="K116" i="6"/>
  <c r="K115" i="6"/>
  <c r="K114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88" i="6"/>
  <c r="K87" i="6"/>
  <c r="K86" i="6"/>
  <c r="K85" i="6"/>
  <c r="K84" i="6"/>
  <c r="K83" i="6"/>
  <c r="K81" i="6"/>
  <c r="K80" i="6"/>
  <c r="K79" i="6"/>
  <c r="K78" i="6"/>
  <c r="K77" i="6"/>
  <c r="K76" i="6"/>
  <c r="K75" i="6"/>
  <c r="K74" i="6"/>
  <c r="K73" i="6"/>
  <c r="K72" i="6"/>
  <c r="K71" i="6"/>
  <c r="K70" i="6"/>
  <c r="K69" i="6"/>
  <c r="K68" i="6"/>
  <c r="K66" i="6"/>
  <c r="K65" i="6"/>
  <c r="K64" i="6"/>
  <c r="K63" i="6"/>
  <c r="K62" i="6"/>
  <c r="K61" i="6"/>
  <c r="K60" i="6"/>
  <c r="K59" i="6"/>
  <c r="K58" i="6"/>
  <c r="K57" i="6"/>
  <c r="K56" i="6"/>
  <c r="K55" i="6"/>
  <c r="K54" i="6"/>
  <c r="K53" i="6"/>
  <c r="K52" i="6"/>
  <c r="K51" i="6"/>
  <c r="K50" i="6"/>
  <c r="K49" i="6"/>
  <c r="K48" i="6"/>
  <c r="K47" i="6"/>
  <c r="K45" i="6"/>
  <c r="K44" i="6"/>
  <c r="K43" i="6"/>
  <c r="K42" i="6"/>
  <c r="K41" i="6"/>
  <c r="K40" i="6"/>
  <c r="K39" i="6"/>
  <c r="K38" i="6"/>
  <c r="K37" i="6"/>
  <c r="K36" i="6"/>
  <c r="K35" i="6"/>
  <c r="K34" i="6"/>
  <c r="K33" i="6"/>
  <c r="K32" i="6"/>
  <c r="K31" i="6"/>
  <c r="K30" i="6"/>
  <c r="K29" i="6"/>
  <c r="K27" i="6"/>
  <c r="K26" i="6"/>
  <c r="K25" i="6"/>
  <c r="K24" i="6"/>
  <c r="K23" i="6"/>
  <c r="K22" i="6"/>
  <c r="K21" i="6"/>
  <c r="K20" i="6"/>
  <c r="K19" i="6"/>
  <c r="K18" i="6"/>
  <c r="K17" i="6"/>
  <c r="K16" i="6"/>
  <c r="K14" i="6"/>
  <c r="K13" i="6"/>
  <c r="K12" i="6"/>
  <c r="K11" i="6"/>
  <c r="K10" i="6"/>
  <c r="K9" i="6"/>
  <c r="K8" i="6"/>
  <c r="K7" i="6"/>
  <c r="K6" i="6"/>
  <c r="K122" i="6"/>
  <c r="E113" i="6"/>
  <c r="C113" i="6"/>
  <c r="E82" i="6"/>
  <c r="C82" i="6"/>
  <c r="E67" i="6"/>
  <c r="C67" i="6"/>
  <c r="E46" i="6"/>
  <c r="C46" i="6"/>
  <c r="E28" i="6"/>
  <c r="C28" i="6"/>
  <c r="E15" i="6"/>
  <c r="C15" i="6"/>
  <c r="E5" i="6"/>
  <c r="C5" i="6"/>
  <c r="E4" i="6"/>
  <c r="E123" i="6" s="1"/>
  <c r="C4" i="6"/>
  <c r="K121" i="4"/>
  <c r="K120" i="4"/>
  <c r="K119" i="4"/>
  <c r="K118" i="4"/>
  <c r="K117" i="4"/>
  <c r="K116" i="4"/>
  <c r="K115" i="4"/>
  <c r="K114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7" i="4"/>
  <c r="K26" i="4"/>
  <c r="K25" i="4"/>
  <c r="K24" i="4"/>
  <c r="K23" i="4"/>
  <c r="K22" i="4"/>
  <c r="K21" i="4"/>
  <c r="K20" i="4"/>
  <c r="K19" i="4"/>
  <c r="K18" i="4"/>
  <c r="K17" i="4"/>
  <c r="K16" i="4"/>
  <c r="K122" i="4"/>
  <c r="E113" i="4"/>
  <c r="C113" i="4"/>
  <c r="E82" i="4"/>
  <c r="C82" i="4"/>
  <c r="E67" i="4"/>
  <c r="C67" i="4"/>
  <c r="E46" i="4"/>
  <c r="C46" i="4"/>
  <c r="C28" i="4"/>
  <c r="C15" i="4"/>
  <c r="E123" i="4"/>
  <c r="C4" i="4"/>
  <c r="L107" i="1"/>
  <c r="L115" i="1"/>
  <c r="L114" i="1"/>
  <c r="L116" i="1"/>
  <c r="L113" i="1"/>
  <c r="L103" i="1"/>
  <c r="L74" i="1"/>
  <c r="L63" i="1"/>
  <c r="L101" i="1"/>
  <c r="L109" i="1"/>
  <c r="L93" i="1"/>
  <c r="L112" i="1"/>
  <c r="L64" i="1"/>
  <c r="L99" i="1"/>
  <c r="L104" i="1"/>
  <c r="L105" i="1"/>
  <c r="L76" i="1"/>
  <c r="L81" i="1"/>
  <c r="L91" i="1"/>
  <c r="L85" i="1"/>
  <c r="L97" i="1"/>
  <c r="L110" i="1"/>
  <c r="L111" i="1"/>
  <c r="L54" i="1"/>
  <c r="L69" i="1"/>
  <c r="L102" i="1"/>
  <c r="L58" i="1"/>
  <c r="L44" i="1"/>
  <c r="L84" i="1"/>
  <c r="L95" i="1"/>
  <c r="L100" i="1"/>
  <c r="L108" i="1"/>
  <c r="L49" i="1"/>
  <c r="L55" i="1"/>
  <c r="L75" i="1"/>
  <c r="L94" i="1"/>
  <c r="L71" i="1"/>
  <c r="L106" i="1"/>
  <c r="L70" i="1"/>
  <c r="L78" i="1"/>
  <c r="L77" i="1"/>
  <c r="L90" i="1"/>
  <c r="L86" i="1"/>
  <c r="L98" i="1"/>
  <c r="L52" i="1"/>
  <c r="L59" i="1"/>
  <c r="L47" i="1"/>
  <c r="L72" i="1"/>
  <c r="L68" i="1"/>
  <c r="L43" i="1"/>
  <c r="L88" i="1"/>
  <c r="L79" i="1"/>
  <c r="L62" i="1"/>
  <c r="L92" i="1"/>
  <c r="L35" i="1"/>
  <c r="L96" i="1"/>
  <c r="L66" i="1"/>
  <c r="L29" i="1"/>
  <c r="L45" i="1"/>
  <c r="L38" i="1"/>
  <c r="L87" i="1"/>
  <c r="L61" i="1"/>
  <c r="L89" i="1"/>
  <c r="L80" i="1"/>
  <c r="L33" i="1"/>
  <c r="L51" i="1"/>
  <c r="L82" i="1"/>
  <c r="L65" i="1"/>
  <c r="L23" i="1"/>
  <c r="L83" i="1"/>
  <c r="L46" i="1"/>
  <c r="L18" i="1"/>
  <c r="L40" i="1"/>
  <c r="L31" i="1"/>
  <c r="L73" i="1"/>
  <c r="L16" i="1"/>
  <c r="L67" i="1"/>
  <c r="L50" i="1"/>
  <c r="L30" i="1"/>
  <c r="L36" i="1"/>
  <c r="L28" i="1"/>
  <c r="L32" i="1"/>
  <c r="L60" i="1"/>
  <c r="L53" i="1"/>
  <c r="L37" i="1"/>
  <c r="L12" i="1"/>
  <c r="L42" i="1"/>
  <c r="L56" i="1"/>
  <c r="L24" i="1"/>
  <c r="L48" i="1"/>
  <c r="L10" i="1"/>
  <c r="L26" i="1"/>
  <c r="L17" i="1"/>
  <c r="L34" i="1"/>
  <c r="L25" i="1"/>
  <c r="L15" i="1"/>
  <c r="L39" i="1"/>
  <c r="L14" i="1"/>
  <c r="L27" i="1"/>
  <c r="L13" i="1"/>
  <c r="L41" i="1"/>
  <c r="L11" i="1"/>
  <c r="L9" i="1"/>
  <c r="L8" i="1"/>
  <c r="L57" i="1"/>
  <c r="L20" i="1"/>
  <c r="L21" i="1"/>
  <c r="L7" i="1"/>
  <c r="L22" i="1"/>
  <c r="L19" i="1"/>
  <c r="L6" i="1"/>
  <c r="F117" i="1"/>
  <c r="E117" i="3"/>
  <c r="F112" i="2"/>
  <c r="F120" i="2"/>
  <c r="F119" i="2"/>
  <c r="F93" i="2"/>
  <c r="F61" i="2"/>
  <c r="F59" i="2"/>
  <c r="F50" i="2"/>
  <c r="F19" i="2"/>
  <c r="F9" i="2"/>
  <c r="I117" i="3" l="1"/>
  <c r="I4" i="6" l="1"/>
  <c r="I4" i="4"/>
  <c r="I117" i="1" l="1"/>
  <c r="K67" i="2" l="1"/>
  <c r="F12" i="2"/>
  <c r="F67" i="2" l="1"/>
  <c r="H67" i="2"/>
  <c r="J67" i="2"/>
  <c r="K123" i="2" l="1"/>
  <c r="K114" i="2" l="1"/>
  <c r="F114" i="2"/>
  <c r="F123" i="2"/>
  <c r="J123" i="2"/>
  <c r="H123" i="2"/>
  <c r="J114" i="2"/>
  <c r="H114" i="2"/>
  <c r="I113" i="6"/>
  <c r="G113" i="6"/>
  <c r="I82" i="6"/>
  <c r="G82" i="6"/>
  <c r="I67" i="6"/>
  <c r="G67" i="6"/>
  <c r="I46" i="6"/>
  <c r="G46" i="6"/>
  <c r="I28" i="6"/>
  <c r="G28" i="6"/>
  <c r="I15" i="6"/>
  <c r="G15" i="6"/>
  <c r="I5" i="6"/>
  <c r="G5" i="6"/>
  <c r="G4" i="6" s="1"/>
  <c r="I123" i="6"/>
  <c r="I113" i="4"/>
  <c r="G113" i="4"/>
  <c r="I82" i="4"/>
  <c r="G82" i="4"/>
  <c r="I67" i="4"/>
  <c r="G67" i="4"/>
  <c r="I46" i="4"/>
  <c r="G46" i="4"/>
  <c r="I28" i="4"/>
  <c r="G28" i="4"/>
  <c r="I15" i="4"/>
  <c r="G15" i="4"/>
  <c r="G4" i="4"/>
  <c r="I123" i="4"/>
  <c r="F117" i="2" l="1"/>
  <c r="F111" i="2"/>
  <c r="F110" i="2"/>
  <c r="F109" i="2"/>
  <c r="F108" i="2"/>
  <c r="F107" i="2"/>
  <c r="F106" i="2"/>
  <c r="F105" i="2"/>
  <c r="F104" i="2"/>
  <c r="F103" i="2"/>
  <c r="F102" i="2"/>
  <c r="F101" i="2"/>
  <c r="F98" i="2"/>
  <c r="F97" i="2"/>
  <c r="F96" i="2"/>
  <c r="F95" i="2"/>
  <c r="F92" i="2"/>
  <c r="F90" i="2"/>
  <c r="F89" i="2"/>
  <c r="F88" i="2"/>
  <c r="F87" i="2"/>
  <c r="F85" i="2"/>
  <c r="F82" i="2"/>
  <c r="F81" i="2"/>
  <c r="F80" i="2"/>
  <c r="F79" i="2"/>
  <c r="F78" i="2"/>
  <c r="F77" i="2"/>
  <c r="F75" i="2"/>
  <c r="F73" i="2"/>
  <c r="F72" i="2"/>
  <c r="F71" i="2"/>
  <c r="F68" i="2"/>
  <c r="F66" i="2"/>
  <c r="F63" i="2"/>
  <c r="F60" i="2"/>
  <c r="F58" i="2"/>
  <c r="F57" i="2"/>
  <c r="F56" i="2"/>
  <c r="F55" i="2"/>
  <c r="F54" i="2"/>
  <c r="F53" i="2"/>
  <c r="F52" i="2"/>
  <c r="F46" i="2"/>
  <c r="F45" i="2"/>
  <c r="F44" i="2"/>
  <c r="F42" i="2"/>
  <c r="F41" i="2"/>
  <c r="F40" i="2"/>
  <c r="F39" i="2"/>
  <c r="F37" i="2"/>
  <c r="F35" i="2"/>
  <c r="F34" i="2"/>
  <c r="F33" i="2"/>
  <c r="F32" i="2"/>
  <c r="F31" i="2"/>
  <c r="F29" i="2"/>
  <c r="F28" i="2"/>
  <c r="F27" i="2"/>
  <c r="F26" i="2"/>
  <c r="F25" i="2"/>
  <c r="F24" i="2"/>
  <c r="F21" i="2"/>
  <c r="F20" i="2"/>
  <c r="F18" i="2"/>
  <c r="F16" i="2"/>
  <c r="F11" i="2"/>
  <c r="K113" i="2" l="1"/>
  <c r="F113" i="2"/>
  <c r="H113" i="2"/>
  <c r="J113" i="2"/>
  <c r="H8" i="2"/>
  <c r="J8" i="2"/>
  <c r="H9" i="2"/>
  <c r="J9" i="2"/>
  <c r="F10" i="2"/>
  <c r="H10" i="2"/>
  <c r="J10" i="2"/>
  <c r="H11" i="2"/>
  <c r="J11" i="2"/>
  <c r="H12" i="2"/>
  <c r="J12" i="2"/>
  <c r="H13" i="2"/>
  <c r="J13" i="2"/>
  <c r="F14" i="2"/>
  <c r="H14" i="2"/>
  <c r="J14" i="2"/>
  <c r="F15" i="2"/>
  <c r="H15" i="2"/>
  <c r="J15" i="2"/>
  <c r="H16" i="2"/>
  <c r="J16" i="2"/>
  <c r="D6" i="5" l="1"/>
  <c r="E118" i="5"/>
  <c r="E6" i="5" s="1"/>
  <c r="H70" i="2" l="1"/>
  <c r="J70" i="2"/>
  <c r="K70" i="2"/>
  <c r="H71" i="2"/>
  <c r="J71" i="2"/>
  <c r="K71" i="2"/>
  <c r="H72" i="2"/>
  <c r="J72" i="2"/>
  <c r="K72" i="2"/>
  <c r="H73" i="2"/>
  <c r="J73" i="2"/>
  <c r="K73" i="2"/>
  <c r="H74" i="2"/>
  <c r="J74" i="2"/>
  <c r="K74" i="2"/>
  <c r="H75" i="2"/>
  <c r="J75" i="2"/>
  <c r="K75" i="2"/>
  <c r="H76" i="2"/>
  <c r="J76" i="2"/>
  <c r="K76" i="2"/>
  <c r="H77" i="2"/>
  <c r="J77" i="2"/>
  <c r="K77" i="2"/>
  <c r="H78" i="2"/>
  <c r="J78" i="2"/>
  <c r="K78" i="2"/>
  <c r="H79" i="2"/>
  <c r="J79" i="2"/>
  <c r="K79" i="2"/>
  <c r="H80" i="2"/>
  <c r="J80" i="2"/>
  <c r="K80" i="2"/>
  <c r="H81" i="2"/>
  <c r="J81" i="2"/>
  <c r="K81" i="2"/>
  <c r="H82" i="2"/>
  <c r="J82" i="2"/>
  <c r="K82" i="2"/>
  <c r="H83" i="2"/>
  <c r="J83" i="2"/>
  <c r="K83" i="2"/>
  <c r="I84" i="2" l="1"/>
  <c r="G84" i="2"/>
  <c r="E84" i="2"/>
  <c r="D84" i="2"/>
  <c r="I69" i="2"/>
  <c r="G69" i="2"/>
  <c r="E69" i="2"/>
  <c r="D69" i="2"/>
  <c r="H69" i="2" s="1"/>
  <c r="I48" i="2"/>
  <c r="G48" i="2"/>
  <c r="E48" i="2"/>
  <c r="D48" i="2"/>
  <c r="J48" i="2" s="1"/>
  <c r="I30" i="2"/>
  <c r="G30" i="2"/>
  <c r="E30" i="2"/>
  <c r="D30" i="2"/>
  <c r="J30" i="2" s="1"/>
  <c r="I17" i="2"/>
  <c r="G17" i="2"/>
  <c r="E17" i="2"/>
  <c r="D17" i="2"/>
  <c r="J17" i="2" s="1"/>
  <c r="H17" i="2"/>
  <c r="F69" i="2"/>
  <c r="F84" i="2"/>
  <c r="I115" i="2"/>
  <c r="G115" i="2"/>
  <c r="E115" i="2"/>
  <c r="D115" i="2"/>
  <c r="F48" i="2" l="1"/>
  <c r="H48" i="2"/>
  <c r="F17" i="2"/>
  <c r="H30" i="2"/>
  <c r="J84" i="2"/>
  <c r="H84" i="2"/>
  <c r="J69" i="2"/>
  <c r="F30" i="2"/>
  <c r="F115" i="2"/>
  <c r="J115" i="2"/>
  <c r="H115" i="2"/>
  <c r="I7" i="2"/>
  <c r="I6" i="2" s="1"/>
  <c r="G7" i="2"/>
  <c r="G6" i="2" s="1"/>
  <c r="E7" i="2"/>
  <c r="E6" i="2" s="1"/>
  <c r="D7" i="2"/>
  <c r="D6" i="2" s="1"/>
  <c r="K10" i="2"/>
  <c r="K9" i="2"/>
  <c r="F49" i="2"/>
  <c r="K6" i="2" l="1"/>
  <c r="F6" i="2"/>
  <c r="F7" i="2"/>
  <c r="H7" i="2"/>
  <c r="J7" i="2"/>
  <c r="J6" i="2" l="1"/>
  <c r="H6" i="2"/>
  <c r="K122" i="2" l="1"/>
  <c r="K121" i="2"/>
  <c r="K117" i="2"/>
  <c r="K120" i="2"/>
  <c r="K119" i="2"/>
  <c r="K118" i="2"/>
  <c r="K116" i="2"/>
  <c r="K112" i="2"/>
  <c r="K111" i="2"/>
  <c r="K110" i="2"/>
  <c r="K109" i="2"/>
  <c r="K108" i="2"/>
  <c r="K107" i="2"/>
  <c r="K106" i="2"/>
  <c r="K105" i="2"/>
  <c r="K104" i="2"/>
  <c r="K103" i="2"/>
  <c r="K102" i="2"/>
  <c r="K101" i="2"/>
  <c r="K100" i="2"/>
  <c r="K99" i="2"/>
  <c r="K98" i="2"/>
  <c r="K97" i="2"/>
  <c r="K96" i="2"/>
  <c r="K95" i="2"/>
  <c r="K93" i="2"/>
  <c r="K92" i="2"/>
  <c r="K91" i="2"/>
  <c r="K90" i="2"/>
  <c r="K89" i="2"/>
  <c r="K88" i="2"/>
  <c r="K87" i="2"/>
  <c r="K86" i="2"/>
  <c r="K85" i="2"/>
  <c r="K94" i="2"/>
  <c r="K66" i="2"/>
  <c r="K65" i="2"/>
  <c r="K64" i="2"/>
  <c r="K63" i="2"/>
  <c r="K62" i="2"/>
  <c r="K61" i="2"/>
  <c r="K51" i="2"/>
  <c r="K60" i="2"/>
  <c r="K59" i="2"/>
  <c r="K58" i="2"/>
  <c r="K57" i="2"/>
  <c r="K68" i="2"/>
  <c r="K54" i="2"/>
  <c r="K53" i="2"/>
  <c r="K56" i="2"/>
  <c r="K50" i="2"/>
  <c r="K55" i="2"/>
  <c r="K52" i="2"/>
  <c r="K49" i="2"/>
  <c r="K48" i="2" s="1"/>
  <c r="K47" i="2"/>
  <c r="K35" i="2"/>
  <c r="K46" i="2"/>
  <c r="K45" i="2"/>
  <c r="K44" i="2"/>
  <c r="K43" i="2"/>
  <c r="K42" i="2"/>
  <c r="K41" i="2"/>
  <c r="K40" i="2"/>
  <c r="K32" i="2"/>
  <c r="K33" i="2"/>
  <c r="K39" i="2"/>
  <c r="K38" i="2"/>
  <c r="K37" i="2"/>
  <c r="K36" i="2"/>
  <c r="K31" i="2"/>
  <c r="K34" i="2"/>
  <c r="K29" i="2"/>
  <c r="K20" i="2"/>
  <c r="K28" i="2"/>
  <c r="K27" i="2"/>
  <c r="K26" i="2"/>
  <c r="K25" i="2"/>
  <c r="K24" i="2"/>
  <c r="K22" i="2"/>
  <c r="K23" i="2"/>
  <c r="K19" i="2"/>
  <c r="K21" i="2"/>
  <c r="K18" i="2"/>
  <c r="K17" i="2" s="1"/>
  <c r="K124" i="2"/>
  <c r="K16" i="2"/>
  <c r="K15" i="2"/>
  <c r="K14" i="2"/>
  <c r="K13" i="2"/>
  <c r="K11" i="2"/>
  <c r="K8" i="2"/>
  <c r="K12" i="2"/>
  <c r="J122" i="2"/>
  <c r="J121" i="2"/>
  <c r="J117" i="2"/>
  <c r="J120" i="2"/>
  <c r="J119" i="2"/>
  <c r="J118" i="2"/>
  <c r="J116" i="2"/>
  <c r="J112" i="2"/>
  <c r="J111" i="2"/>
  <c r="J110" i="2"/>
  <c r="J109" i="2"/>
  <c r="J108" i="2"/>
  <c r="J107" i="2"/>
  <c r="J106" i="2"/>
  <c r="J105" i="2"/>
  <c r="J104" i="2"/>
  <c r="J103" i="2"/>
  <c r="J102" i="2"/>
  <c r="J101" i="2"/>
  <c r="J100" i="2"/>
  <c r="J99" i="2"/>
  <c r="J98" i="2"/>
  <c r="J97" i="2"/>
  <c r="J96" i="2"/>
  <c r="J95" i="2"/>
  <c r="J93" i="2"/>
  <c r="J92" i="2"/>
  <c r="J91" i="2"/>
  <c r="J90" i="2"/>
  <c r="J89" i="2"/>
  <c r="J88" i="2"/>
  <c r="J87" i="2"/>
  <c r="J86" i="2"/>
  <c r="J85" i="2"/>
  <c r="J94" i="2"/>
  <c r="J66" i="2"/>
  <c r="J65" i="2"/>
  <c r="J64" i="2"/>
  <c r="J63" i="2"/>
  <c r="J62" i="2"/>
  <c r="J61" i="2"/>
  <c r="J51" i="2"/>
  <c r="J60" i="2"/>
  <c r="J59" i="2"/>
  <c r="J58" i="2"/>
  <c r="J57" i="2"/>
  <c r="J68" i="2"/>
  <c r="J54" i="2"/>
  <c r="J53" i="2"/>
  <c r="J56" i="2"/>
  <c r="J50" i="2"/>
  <c r="J55" i="2"/>
  <c r="J52" i="2"/>
  <c r="J49" i="2"/>
  <c r="J47" i="2"/>
  <c r="J35" i="2"/>
  <c r="J46" i="2"/>
  <c r="J45" i="2"/>
  <c r="J44" i="2"/>
  <c r="J43" i="2"/>
  <c r="J42" i="2"/>
  <c r="J41" i="2"/>
  <c r="J40" i="2"/>
  <c r="J32" i="2"/>
  <c r="J33" i="2"/>
  <c r="J39" i="2"/>
  <c r="J38" i="2"/>
  <c r="J37" i="2"/>
  <c r="J36" i="2"/>
  <c r="J31" i="2"/>
  <c r="J34" i="2"/>
  <c r="J29" i="2"/>
  <c r="J20" i="2"/>
  <c r="J28" i="2"/>
  <c r="J27" i="2"/>
  <c r="J26" i="2"/>
  <c r="J25" i="2"/>
  <c r="J24" i="2"/>
  <c r="J22" i="2"/>
  <c r="J23" i="2"/>
  <c r="J19" i="2"/>
  <c r="J21" i="2"/>
  <c r="J18" i="2"/>
  <c r="J124" i="2"/>
  <c r="H122" i="2"/>
  <c r="H121" i="2"/>
  <c r="H117" i="2"/>
  <c r="H120" i="2"/>
  <c r="H119" i="2"/>
  <c r="H118" i="2"/>
  <c r="H116" i="2"/>
  <c r="H112" i="2"/>
  <c r="H111" i="2"/>
  <c r="H110" i="2"/>
  <c r="H109" i="2"/>
  <c r="H108" i="2"/>
  <c r="H107" i="2"/>
  <c r="H106" i="2"/>
  <c r="H105" i="2"/>
  <c r="H104" i="2"/>
  <c r="H103" i="2"/>
  <c r="H102" i="2"/>
  <c r="H101" i="2"/>
  <c r="H100" i="2"/>
  <c r="H99" i="2"/>
  <c r="H98" i="2"/>
  <c r="H97" i="2"/>
  <c r="H96" i="2"/>
  <c r="H95" i="2"/>
  <c r="H93" i="2"/>
  <c r="H92" i="2"/>
  <c r="H91" i="2"/>
  <c r="H90" i="2"/>
  <c r="H89" i="2"/>
  <c r="H88" i="2"/>
  <c r="H87" i="2"/>
  <c r="H86" i="2"/>
  <c r="H85" i="2"/>
  <c r="H94" i="2"/>
  <c r="H66" i="2"/>
  <c r="H65" i="2"/>
  <c r="H64" i="2"/>
  <c r="H63" i="2"/>
  <c r="H62" i="2"/>
  <c r="H61" i="2"/>
  <c r="H51" i="2"/>
  <c r="H60" i="2"/>
  <c r="H59" i="2"/>
  <c r="H58" i="2"/>
  <c r="H57" i="2"/>
  <c r="H68" i="2"/>
  <c r="H54" i="2"/>
  <c r="H53" i="2"/>
  <c r="H56" i="2"/>
  <c r="H50" i="2"/>
  <c r="H55" i="2"/>
  <c r="H52" i="2"/>
  <c r="H49" i="2"/>
  <c r="H47" i="2"/>
  <c r="H35" i="2"/>
  <c r="H46" i="2"/>
  <c r="H45" i="2"/>
  <c r="H44" i="2"/>
  <c r="H43" i="2"/>
  <c r="H42" i="2"/>
  <c r="H41" i="2"/>
  <c r="H40" i="2"/>
  <c r="H32" i="2"/>
  <c r="H33" i="2"/>
  <c r="H39" i="2"/>
  <c r="H38" i="2"/>
  <c r="H37" i="2"/>
  <c r="H36" i="2"/>
  <c r="H31" i="2"/>
  <c r="H34" i="2"/>
  <c r="H29" i="2"/>
  <c r="H20" i="2"/>
  <c r="H28" i="2"/>
  <c r="H27" i="2"/>
  <c r="H26" i="2"/>
  <c r="H25" i="2"/>
  <c r="H24" i="2"/>
  <c r="H22" i="2"/>
  <c r="H23" i="2"/>
  <c r="H19" i="2"/>
  <c r="H21" i="2"/>
  <c r="H18" i="2"/>
  <c r="H124" i="2"/>
  <c r="F86" i="2"/>
  <c r="F124" i="2"/>
  <c r="K125" i="2" l="1"/>
  <c r="K7" i="2"/>
  <c r="K84" i="2"/>
  <c r="K115" i="2"/>
  <c r="K69" i="2"/>
  <c r="K30" i="2"/>
</calcChain>
</file>

<file path=xl/sharedStrings.xml><?xml version="1.0" encoding="utf-8"?>
<sst xmlns="http://schemas.openxmlformats.org/spreadsheetml/2006/main" count="1344" uniqueCount="164">
  <si>
    <t>№</t>
  </si>
  <si>
    <t>%</t>
  </si>
  <si>
    <t>базовый уровень</t>
  </si>
  <si>
    <t>повышенный уровень</t>
  </si>
  <si>
    <t>МАОУ Лицей № 7</t>
  </si>
  <si>
    <t>МАОУ СШ № 32</t>
  </si>
  <si>
    <t>МАОУ Гимназия № 4</t>
  </si>
  <si>
    <t>МАОУ Гимназия № 6</t>
  </si>
  <si>
    <t>МАОУ СШ № 55</t>
  </si>
  <si>
    <t>МБОУ СШ № 63</t>
  </si>
  <si>
    <t>МАОУ Гимназия № 10</t>
  </si>
  <si>
    <t>МБОУ СШ № 13</t>
  </si>
  <si>
    <t>МБОУ СШ № 31</t>
  </si>
  <si>
    <t>МБОУ СШ № 44</t>
  </si>
  <si>
    <t>МБОУ СШ № 64</t>
  </si>
  <si>
    <t>МБОУ СШ № 79</t>
  </si>
  <si>
    <t>МБОУ СШ № 94</t>
  </si>
  <si>
    <t>МАОУ СШ № 148</t>
  </si>
  <si>
    <t>МАОУ «КУГ № 1 – Универс»</t>
  </si>
  <si>
    <t>МБОУ Лицей № 10</t>
  </si>
  <si>
    <t>МБОУ СШ № 21</t>
  </si>
  <si>
    <t>МБОУ СШ № 36</t>
  </si>
  <si>
    <t>МБОУ СШ № 84</t>
  </si>
  <si>
    <t>МБОУ СШ № 95</t>
  </si>
  <si>
    <t>МБОУ СШ № 99</t>
  </si>
  <si>
    <t>МБОУ СШ № 133</t>
  </si>
  <si>
    <t>МБОУ СШ № 2</t>
  </si>
  <si>
    <t>МБОУ СШ № 56</t>
  </si>
  <si>
    <t>МБОУ СШ № 91</t>
  </si>
  <si>
    <t>МБОУ СШ № 98</t>
  </si>
  <si>
    <t>МБОУ СШ № 129</t>
  </si>
  <si>
    <t>МБОУ СШ № 147</t>
  </si>
  <si>
    <t>МАОУ СШ № 151</t>
  </si>
  <si>
    <t>МАОУ Гимназия № 2</t>
  </si>
  <si>
    <t>МБОУ Лицей № 2</t>
  </si>
  <si>
    <t>МБОУ  Гимназия № 16</t>
  </si>
  <si>
    <t>МБОУ СШ № 27</t>
  </si>
  <si>
    <t>МБОУ СШ № 51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</si>
  <si>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</si>
  <si>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</si>
  <si>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</si>
  <si>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</si>
  <si>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</si>
  <si>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</si>
  <si>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</si>
  <si>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МБОУ Прогимназия  № 131</t>
  </si>
  <si>
    <t>МАОУ Гимназия №  9</t>
  </si>
  <si>
    <t>МАОУ Лицей № 11</t>
  </si>
  <si>
    <t>МБОУ Гимназия № 7</t>
  </si>
  <si>
    <t>МАОУ Гимназия № 15</t>
  </si>
  <si>
    <t>МАОУ Лицей № 12</t>
  </si>
  <si>
    <t>МАОУ Лицей № 1</t>
  </si>
  <si>
    <t>МБОУ Лицей № 8</t>
  </si>
  <si>
    <t>МБОУ СШ № 30</t>
  </si>
  <si>
    <t>МБОУ СШ № 39</t>
  </si>
  <si>
    <t>МАОУ Гимназия № 13 "Академ"</t>
  </si>
  <si>
    <t>МБОУ СШ № 73</t>
  </si>
  <si>
    <t>МАОУ Лицей № 9 "Лидер"</t>
  </si>
  <si>
    <t>МАОУ Гимназия № 14</t>
  </si>
  <si>
    <t>МАОУ СШ № 23</t>
  </si>
  <si>
    <t>МБОУ СШ № 62</t>
  </si>
  <si>
    <t>МАОУ СШ № 137</t>
  </si>
  <si>
    <t>МБОУ СШ № 4</t>
  </si>
  <si>
    <t>Код ОУ по КИАСУО</t>
  </si>
  <si>
    <t>Район</t>
  </si>
  <si>
    <t>Наименование ОУ (кратко)</t>
  </si>
  <si>
    <t>Код ОУ            (по КИАСУО)</t>
  </si>
  <si>
    <t>результат выполнения</t>
  </si>
  <si>
    <t>% повышен + база</t>
  </si>
  <si>
    <t>ГРУППОВОЙ ПРОЕКТ, 4 кл.</t>
  </si>
  <si>
    <t>отлично - более 99,0 %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</si>
  <si>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</rPr>
      <t xml:space="preserve"> 99,0 %</t>
    </r>
  </si>
  <si>
    <r>
      <t xml:space="preserve">нормально - 75,0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90,0 %</t>
    </r>
  </si>
  <si>
    <t>критично - меньше 75,0 %</t>
  </si>
  <si>
    <t>чел.</t>
  </si>
  <si>
    <r>
      <t xml:space="preserve">хорошо -  90,0 </t>
    </r>
    <r>
      <rPr>
        <sz val="11"/>
        <color rgb="FF000000"/>
        <rFont val="Symbol"/>
        <family val="1"/>
        <charset val="2"/>
      </rPr>
      <t>-</t>
    </r>
    <r>
      <rPr>
        <sz val="11"/>
        <color rgb="FF000000"/>
        <rFont val="Calibri"/>
        <family val="2"/>
        <scheme val="minor"/>
      </rPr>
      <t xml:space="preserve"> 99,0 %</t>
    </r>
  </si>
  <si>
    <t>место</t>
  </si>
  <si>
    <t>сумма мест</t>
  </si>
  <si>
    <t>Расчётное среднее значение</t>
  </si>
  <si>
    <t>Среднее значение по городу принято</t>
  </si>
  <si>
    <t>Наименование ОУ (кратно)</t>
  </si>
  <si>
    <t>ср. балл по городу</t>
  </si>
  <si>
    <t>Сумма мест</t>
  </si>
  <si>
    <t>ср. % по городу</t>
  </si>
  <si>
    <t xml:space="preserve">Чел. 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</si>
  <si>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</si>
  <si>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</si>
  <si>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</si>
  <si>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</si>
  <si>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</si>
  <si>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</si>
  <si>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</si>
  <si>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</si>
  <si>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</si>
  <si>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 xml:space="preserve">МБОУ СШ № 86 </t>
  </si>
  <si>
    <t>ниже баз. уровня</t>
  </si>
  <si>
    <t>МАОУ СШ № 145</t>
  </si>
  <si>
    <t>МАОУ СШ № 149</t>
  </si>
  <si>
    <t>МАОУ СШ № 150</t>
  </si>
  <si>
    <t>МАОУ СШ № 143</t>
  </si>
  <si>
    <t>Расчётное среднее значение среднего балла по ОУ</t>
  </si>
  <si>
    <t>Среднее значение среднего балла принято ГУО</t>
  </si>
  <si>
    <t>% выполнен (повышен + база)</t>
  </si>
  <si>
    <t>% выполн (повыш + база)</t>
  </si>
  <si>
    <t>МАОУ СШ № 154</t>
  </si>
  <si>
    <t>МАОУ СШ "Комплекс Покровский"</t>
  </si>
  <si>
    <t>МАОУ СШ № 156</t>
  </si>
  <si>
    <t>МБОУ СШ " 155</t>
  </si>
  <si>
    <t>МАОУ Гимназия № 8</t>
  </si>
  <si>
    <t>МАОУ Лицей № 28</t>
  </si>
  <si>
    <t>МАОУ СШ 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</si>
  <si>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</si>
  <si>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</si>
  <si>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</si>
  <si>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</si>
  <si>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</si>
  <si>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</si>
  <si>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</si>
  <si>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</si>
  <si>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</si>
  <si>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</si>
  <si>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</si>
  <si>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</si>
  <si>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</si>
  <si>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</si>
  <si>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МБОУ Гимназия № 3</t>
  </si>
  <si>
    <t>МАОУ Школа-интернат № 1</t>
  </si>
  <si>
    <t>МАОУ СШ № 3</t>
  </si>
  <si>
    <t xml:space="preserve">МАОУ СШ № 72 </t>
  </si>
  <si>
    <t>МАОУ СШ № 82</t>
  </si>
  <si>
    <t>МАОУ СШ № 159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</si>
  <si>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</si>
  <si>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</si>
  <si>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</si>
  <si>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</si>
  <si>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</si>
  <si>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</si>
  <si>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</si>
  <si>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</si>
  <si>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158 "Грани"</t>
  </si>
  <si>
    <t>МАОУ СШ № 157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</si>
  <si>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</si>
  <si>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</si>
  <si>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</si>
  <si>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</si>
  <si>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</si>
  <si>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</si>
  <si>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</si>
  <si>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</si>
  <si>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</si>
  <si>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</si>
  <si>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</si>
  <si>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</si>
  <si>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</si>
  <si>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</si>
  <si>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</si>
  <si>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</si>
  <si>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" 155</t>
  </si>
  <si>
    <t>МАОУ СШ № 147</t>
  </si>
  <si>
    <t>МАОУ СШ № 129</t>
  </si>
  <si>
    <t>МАОУ СШ № 98</t>
  </si>
  <si>
    <t>МАОУ СШ № 91</t>
  </si>
  <si>
    <t>МАОУ СШ № 63</t>
  </si>
  <si>
    <t>МАОУ СШ №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</si>
</sst>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Symbol"/>
      <family val="1"/>
      <charset val="2"/>
    </font>
    <font>
      <sz val="11"/>
      <color rgb="FF000000"/>
      <name val="Calibri"/>
      <family val="2"/>
    </font>
    <font>
      <b/>
      <sz val="12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DF94C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3" fillId="0" borderId="0"/>
    <xf numFmtId="0" fontId="17" fillId="0" borderId="0"/>
    <xf numFmtId="164" fontId="18" fillId="0" borderId="0" applyBorder="0" applyProtection="0"/>
    <xf numFmtId="0" fontId="17" fillId="0" borderId="0"/>
    <xf numFmtId="0" fontId="18" fillId="0" borderId="0"/>
    <xf numFmtId="44" fontId="3" fillId="0" borderId="0" applyFont="0" applyFill="0" applyBorder="0" applyAlignment="0" applyProtection="0"/>
    <xf numFmtId="0" fontId="1" fillId="0" borderId="0"/>
    <xf numFmtId="0" fontId="1" fillId="0" borderId="0"/>
  </cellStyleXfs>
  <cellXfs count="390">
    <xf numFmtId="0" fontId="0" fillId="0" borderId="0" xfId="0"/>
    <xf numFmtId="0" fontId="3" fillId="0" borderId="0" xfId="1"/>
    <xf numFmtId="0" fontId="3" fillId="0" borderId="1" xfId="1" applyFont="1" applyBorder="1" applyAlignment="1">
      <alignment horizontal="center"/>
    </xf>
    <xf numFmtId="0" fontId="4" fillId="0" borderId="9" xfId="0" applyFont="1" applyBorder="1" applyAlignment="1">
      <alignment horizontal="right"/>
    </xf>
    <xf numFmtId="0" fontId="4" fillId="0" borderId="10" xfId="0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0" fontId="4" fillId="0" borderId="12" xfId="0" applyFont="1" applyBorder="1" applyAlignment="1">
      <alignment horizontal="right"/>
    </xf>
    <xf numFmtId="0" fontId="4" fillId="0" borderId="13" xfId="0" applyFont="1" applyBorder="1" applyAlignment="1">
      <alignment horizontal="right"/>
    </xf>
    <xf numFmtId="0" fontId="4" fillId="0" borderId="14" xfId="0" applyFont="1" applyBorder="1" applyAlignment="1">
      <alignment horizontal="right"/>
    </xf>
    <xf numFmtId="0" fontId="4" fillId="0" borderId="15" xfId="0" applyFont="1" applyBorder="1" applyAlignment="1">
      <alignment horizontal="right"/>
    </xf>
    <xf numFmtId="0" fontId="3" fillId="0" borderId="16" xfId="1" applyBorder="1"/>
    <xf numFmtId="0" fontId="3" fillId="0" borderId="12" xfId="1" applyBorder="1"/>
    <xf numFmtId="0" fontId="4" fillId="2" borderId="2" xfId="0" applyFont="1" applyFill="1" applyBorder="1" applyAlignment="1">
      <alignment wrapText="1"/>
    </xf>
    <xf numFmtId="0" fontId="0" fillId="2" borderId="21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22" xfId="0" applyFont="1" applyFill="1" applyBorder="1" applyAlignment="1">
      <alignment wrapText="1"/>
    </xf>
    <xf numFmtId="0" fontId="0" fillId="2" borderId="25" xfId="0" applyFont="1" applyFill="1" applyBorder="1" applyAlignment="1">
      <alignment wrapText="1"/>
    </xf>
    <xf numFmtId="0" fontId="0" fillId="2" borderId="20" xfId="0" applyFont="1" applyFill="1" applyBorder="1" applyAlignment="1">
      <alignment wrapText="1"/>
    </xf>
    <xf numFmtId="0" fontId="3" fillId="0" borderId="4" xfId="1" applyFont="1" applyBorder="1" applyAlignment="1">
      <alignment horizontal="center"/>
    </xf>
    <xf numFmtId="0" fontId="3" fillId="0" borderId="0" xfId="1" applyBorder="1"/>
    <xf numFmtId="0" fontId="5" fillId="0" borderId="0" xfId="0" applyFont="1"/>
    <xf numFmtId="2" fontId="3" fillId="0" borderId="1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2" fontId="3" fillId="0" borderId="6" xfId="1" applyNumberFormat="1" applyFont="1" applyBorder="1" applyAlignment="1">
      <alignment horizontal="right"/>
    </xf>
    <xf numFmtId="0" fontId="2" fillId="0" borderId="0" xfId="1" applyFont="1" applyAlignment="1">
      <alignment horizontal="center"/>
    </xf>
    <xf numFmtId="0" fontId="3" fillId="0" borderId="18" xfId="1" applyFont="1" applyBorder="1" applyAlignment="1">
      <alignment horizontal="center"/>
    </xf>
    <xf numFmtId="2" fontId="3" fillId="0" borderId="18" xfId="1" applyNumberFormat="1" applyFont="1" applyBorder="1" applyAlignment="1">
      <alignment horizontal="right"/>
    </xf>
    <xf numFmtId="2" fontId="3" fillId="0" borderId="31" xfId="1" applyNumberFormat="1" applyBorder="1"/>
    <xf numFmtId="0" fontId="3" fillId="0" borderId="19" xfId="1" applyFont="1" applyBorder="1" applyAlignment="1">
      <alignment horizontal="center"/>
    </xf>
    <xf numFmtId="2" fontId="3" fillId="0" borderId="19" xfId="1" applyNumberFormat="1" applyFont="1" applyBorder="1" applyAlignment="1">
      <alignment horizontal="right"/>
    </xf>
    <xf numFmtId="2" fontId="3" fillId="0" borderId="4" xfId="1" applyNumberFormat="1" applyFont="1" applyBorder="1" applyAlignment="1">
      <alignment horizontal="right"/>
    </xf>
    <xf numFmtId="2" fontId="3" fillId="0" borderId="30" xfId="1" applyNumberFormat="1" applyBorder="1"/>
    <xf numFmtId="0" fontId="4" fillId="0" borderId="16" xfId="0" applyFont="1" applyBorder="1" applyAlignment="1">
      <alignment horizontal="right"/>
    </xf>
    <xf numFmtId="2" fontId="2" fillId="0" borderId="1" xfId="1" applyNumberFormat="1" applyFont="1" applyBorder="1" applyAlignment="1">
      <alignment horizontal="right"/>
    </xf>
    <xf numFmtId="0" fontId="5" fillId="4" borderId="0" xfId="0" applyFont="1" applyFill="1"/>
    <xf numFmtId="0" fontId="0" fillId="2" borderId="0" xfId="0" applyFont="1" applyFill="1" applyBorder="1" applyAlignment="1">
      <alignment horizontal="center"/>
    </xf>
    <xf numFmtId="0" fontId="0" fillId="2" borderId="0" xfId="0" applyFill="1"/>
    <xf numFmtId="0" fontId="4" fillId="6" borderId="0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 wrapText="1"/>
    </xf>
    <xf numFmtId="2" fontId="0" fillId="2" borderId="0" xfId="0" applyNumberFormat="1" applyFont="1" applyFill="1" applyBorder="1"/>
    <xf numFmtId="2" fontId="2" fillId="2" borderId="0" xfId="0" applyNumberFormat="1" applyFont="1" applyFill="1" applyBorder="1"/>
    <xf numFmtId="0" fontId="4" fillId="0" borderId="17" xfId="0" applyFont="1" applyBorder="1" applyAlignment="1">
      <alignment horizontal="right"/>
    </xf>
    <xf numFmtId="0" fontId="4" fillId="0" borderId="26" xfId="0" applyFont="1" applyBorder="1" applyAlignment="1">
      <alignment horizontal="right"/>
    </xf>
    <xf numFmtId="0" fontId="8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2" fontId="9" fillId="0" borderId="0" xfId="0" applyNumberFormat="1" applyFont="1"/>
    <xf numFmtId="0" fontId="2" fillId="0" borderId="0" xfId="0" applyFont="1"/>
    <xf numFmtId="0" fontId="6" fillId="0" borderId="45" xfId="0" applyFont="1" applyBorder="1" applyAlignment="1">
      <alignment horizontal="center" vertical="center" wrapText="1"/>
    </xf>
    <xf numFmtId="0" fontId="1" fillId="0" borderId="14" xfId="1" applyFont="1" applyBorder="1" applyAlignment="1"/>
    <xf numFmtId="0" fontId="1" fillId="0" borderId="12" xfId="1" applyFont="1" applyBorder="1" applyAlignment="1"/>
    <xf numFmtId="0" fontId="4" fillId="0" borderId="14" xfId="1" applyFont="1" applyBorder="1"/>
    <xf numFmtId="0" fontId="4" fillId="0" borderId="12" xfId="1" applyFont="1" applyBorder="1"/>
    <xf numFmtId="0" fontId="4" fillId="0" borderId="17" xfId="1" applyFont="1" applyBorder="1"/>
    <xf numFmtId="0" fontId="1" fillId="0" borderId="26" xfId="1" applyFont="1" applyBorder="1" applyAlignment="1"/>
    <xf numFmtId="0" fontId="4" fillId="0" borderId="7" xfId="1" applyFont="1" applyBorder="1"/>
    <xf numFmtId="0" fontId="4" fillId="0" borderId="16" xfId="1" applyFont="1" applyBorder="1"/>
    <xf numFmtId="0" fontId="1" fillId="0" borderId="0" xfId="1" applyFont="1" applyAlignment="1"/>
    <xf numFmtId="0" fontId="15" fillId="0" borderId="0" xfId="1" applyFont="1" applyFill="1" applyBorder="1" applyAlignment="1">
      <alignment horizontal="left"/>
    </xf>
    <xf numFmtId="0" fontId="15" fillId="0" borderId="0" xfId="1" applyFont="1" applyFill="1" applyBorder="1" applyAlignment="1">
      <alignment horizontal="left" vertical="center"/>
    </xf>
    <xf numFmtId="0" fontId="4" fillId="0" borderId="26" xfId="1" applyFont="1" applyBorder="1"/>
    <xf numFmtId="0" fontId="6" fillId="0" borderId="57" xfId="0" applyFont="1" applyBorder="1" applyAlignment="1">
      <alignment horizontal="center" vertical="center"/>
    </xf>
    <xf numFmtId="1" fontId="0" fillId="2" borderId="35" xfId="0" applyNumberFormat="1" applyFont="1" applyFill="1" applyBorder="1" applyAlignment="1">
      <alignment horizontal="right" vertical="top"/>
    </xf>
    <xf numFmtId="1" fontId="0" fillId="2" borderId="36" xfId="0" applyNumberFormat="1" applyFont="1" applyFill="1" applyBorder="1" applyAlignment="1">
      <alignment horizontal="right" vertical="top"/>
    </xf>
    <xf numFmtId="1" fontId="0" fillId="2" borderId="53" xfId="0" applyNumberFormat="1" applyFont="1" applyFill="1" applyBorder="1" applyAlignment="1">
      <alignment horizontal="right" vertical="top"/>
    </xf>
    <xf numFmtId="1" fontId="0" fillId="2" borderId="52" xfId="0" applyNumberFormat="1" applyFont="1" applyFill="1" applyBorder="1" applyAlignment="1">
      <alignment horizontal="right" vertical="top"/>
    </xf>
    <xf numFmtId="0" fontId="14" fillId="3" borderId="37" xfId="0" applyFont="1" applyFill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2" borderId="24" xfId="0" applyFont="1" applyFill="1" applyBorder="1" applyAlignment="1">
      <alignment horizontal="center" vertical="center" wrapText="1"/>
    </xf>
    <xf numFmtId="0" fontId="16" fillId="2" borderId="28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0" fontId="3" fillId="0" borderId="24" xfId="1" applyFont="1" applyBorder="1" applyAlignment="1">
      <alignment horizontal="center"/>
    </xf>
    <xf numFmtId="2" fontId="3" fillId="0" borderId="24" xfId="1" applyNumberFormat="1" applyFont="1" applyBorder="1" applyAlignment="1">
      <alignment horizontal="right"/>
    </xf>
    <xf numFmtId="2" fontId="3" fillId="0" borderId="1" xfId="1" applyNumberFormat="1" applyBorder="1" applyAlignment="1">
      <alignment horizontal="right"/>
    </xf>
    <xf numFmtId="2" fontId="3" fillId="0" borderId="18" xfId="1" applyNumberFormat="1" applyBorder="1" applyAlignment="1">
      <alignment horizontal="right"/>
    </xf>
    <xf numFmtId="2" fontId="3" fillId="0" borderId="19" xfId="1" applyNumberFormat="1" applyBorder="1" applyAlignment="1">
      <alignment horizontal="right"/>
    </xf>
    <xf numFmtId="0" fontId="2" fillId="0" borderId="44" xfId="1" applyFont="1" applyBorder="1" applyAlignment="1">
      <alignment horizontal="center" vertical="center"/>
    </xf>
    <xf numFmtId="0" fontId="1" fillId="0" borderId="16" xfId="1" applyFont="1" applyBorder="1" applyAlignment="1"/>
    <xf numFmtId="0" fontId="19" fillId="0" borderId="44" xfId="1" applyFont="1" applyBorder="1" applyAlignment="1">
      <alignment horizontal="center" vertical="center"/>
    </xf>
    <xf numFmtId="0" fontId="20" fillId="0" borderId="56" xfId="1" applyFont="1" applyBorder="1" applyAlignment="1">
      <alignment horizontal="center" vertical="center" wrapText="1"/>
    </xf>
    <xf numFmtId="0" fontId="19" fillId="0" borderId="46" xfId="1" applyFont="1" applyBorder="1" applyAlignment="1">
      <alignment horizontal="center" vertical="center" wrapText="1"/>
    </xf>
    <xf numFmtId="0" fontId="1" fillId="0" borderId="44" xfId="1" applyFont="1" applyBorder="1" applyAlignment="1">
      <alignment horizontal="right" vertical="center"/>
    </xf>
    <xf numFmtId="0" fontId="6" fillId="0" borderId="56" xfId="1" applyFont="1" applyBorder="1" applyAlignment="1">
      <alignment horizontal="left" vertical="center" wrapText="1"/>
    </xf>
    <xf numFmtId="0" fontId="2" fillId="0" borderId="46" xfId="1" applyFont="1" applyBorder="1" applyAlignment="1">
      <alignment horizontal="left" vertical="center" wrapText="1"/>
    </xf>
    <xf numFmtId="0" fontId="2" fillId="0" borderId="44" xfId="1" applyFont="1" applyBorder="1" applyAlignment="1">
      <alignment horizontal="left" vertical="center"/>
    </xf>
    <xf numFmtId="0" fontId="2" fillId="2" borderId="56" xfId="0" applyFont="1" applyFill="1" applyBorder="1" applyAlignment="1">
      <alignment horizontal="left" vertical="center" wrapText="1"/>
    </xf>
    <xf numFmtId="0" fontId="2" fillId="2" borderId="48" xfId="0" applyFont="1" applyFill="1" applyBorder="1" applyAlignment="1">
      <alignment horizontal="left" vertical="center" wrapText="1"/>
    </xf>
    <xf numFmtId="0" fontId="2" fillId="2" borderId="57" xfId="0" applyFont="1" applyFill="1" applyBorder="1" applyAlignment="1">
      <alignment horizontal="left" vertical="center" wrapText="1"/>
    </xf>
    <xf numFmtId="0" fontId="2" fillId="2" borderId="46" xfId="0" applyFont="1" applyFill="1" applyBorder="1" applyAlignment="1">
      <alignment horizontal="left" vertical="center" wrapText="1"/>
    </xf>
    <xf numFmtId="2" fontId="2" fillId="0" borderId="57" xfId="1" applyNumberFormat="1" applyFont="1" applyBorder="1" applyAlignment="1">
      <alignment horizontal="left" vertical="center"/>
    </xf>
    <xf numFmtId="0" fontId="2" fillId="0" borderId="46" xfId="1" applyFont="1" applyBorder="1" applyAlignment="1">
      <alignment horizontal="left" vertical="center"/>
    </xf>
    <xf numFmtId="0" fontId="6" fillId="0" borderId="44" xfId="1" applyFont="1" applyBorder="1" applyAlignment="1">
      <alignment horizontal="left" vertical="center"/>
    </xf>
    <xf numFmtId="2" fontId="6" fillId="0" borderId="45" xfId="1" applyNumberFormat="1" applyFont="1" applyBorder="1" applyAlignment="1">
      <alignment horizontal="left" vertical="center" wrapText="1"/>
    </xf>
    <xf numFmtId="0" fontId="6" fillId="0" borderId="46" xfId="1" applyFont="1" applyBorder="1" applyAlignment="1">
      <alignment horizontal="left" vertical="center"/>
    </xf>
    <xf numFmtId="2" fontId="3" fillId="0" borderId="4" xfId="1" applyNumberFormat="1" applyBorder="1" applyAlignment="1">
      <alignment horizontal="right"/>
    </xf>
    <xf numFmtId="0" fontId="6" fillId="0" borderId="44" xfId="0" applyFont="1" applyBorder="1" applyAlignment="1">
      <alignment horizontal="left" vertical="center"/>
    </xf>
    <xf numFmtId="0" fontId="6" fillId="3" borderId="56" xfId="0" applyFont="1" applyFill="1" applyBorder="1" applyAlignment="1">
      <alignment horizontal="left" vertical="center" wrapText="1"/>
    </xf>
    <xf numFmtId="0" fontId="6" fillId="3" borderId="48" xfId="0" applyFont="1" applyFill="1" applyBorder="1" applyAlignment="1">
      <alignment horizontal="left" vertical="center" wrapText="1"/>
    </xf>
    <xf numFmtId="0" fontId="6" fillId="3" borderId="57" xfId="0" applyFont="1" applyFill="1" applyBorder="1" applyAlignment="1">
      <alignment horizontal="left" vertical="center" wrapText="1"/>
    </xf>
    <xf numFmtId="0" fontId="6" fillId="3" borderId="46" xfId="0" applyFont="1" applyFill="1" applyBorder="1" applyAlignment="1">
      <alignment horizontal="left" vertical="center" wrapText="1"/>
    </xf>
    <xf numFmtId="2" fontId="3" fillId="0" borderId="24" xfId="1" applyNumberFormat="1" applyBorder="1" applyAlignment="1">
      <alignment horizontal="right"/>
    </xf>
    <xf numFmtId="0" fontId="0" fillId="2" borderId="28" xfId="0" applyFill="1" applyBorder="1" applyAlignment="1">
      <alignment wrapText="1"/>
    </xf>
    <xf numFmtId="0" fontId="19" fillId="0" borderId="48" xfId="0" applyFont="1" applyBorder="1" applyAlignment="1">
      <alignment horizontal="center" vertical="center"/>
    </xf>
    <xf numFmtId="0" fontId="19" fillId="0" borderId="57" xfId="0" applyFont="1" applyBorder="1" applyAlignment="1">
      <alignment horizontal="center" vertical="center" wrapText="1"/>
    </xf>
    <xf numFmtId="0" fontId="19" fillId="0" borderId="56" xfId="0" applyFont="1" applyBorder="1" applyAlignment="1">
      <alignment horizontal="center" vertical="center" wrapText="1"/>
    </xf>
    <xf numFmtId="0" fontId="2" fillId="0" borderId="0" xfId="1" applyFont="1" applyAlignment="1">
      <alignment vertical="center"/>
    </xf>
    <xf numFmtId="0" fontId="5" fillId="5" borderId="0" xfId="0" applyFont="1" applyFill="1"/>
    <xf numFmtId="0" fontId="5" fillId="7" borderId="0" xfId="0" applyFont="1" applyFill="1"/>
    <xf numFmtId="0" fontId="2" fillId="0" borderId="48" xfId="0" applyFont="1" applyBorder="1" applyAlignment="1">
      <alignment horizontal="left" vertical="center"/>
    </xf>
    <xf numFmtId="0" fontId="2" fillId="0" borderId="57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57" xfId="1" applyFont="1" applyBorder="1" applyAlignment="1">
      <alignment horizontal="left" vertical="center"/>
    </xf>
    <xf numFmtId="0" fontId="6" fillId="0" borderId="48" xfId="0" applyFont="1" applyBorder="1" applyAlignment="1">
      <alignment horizontal="left" vertical="center"/>
    </xf>
    <xf numFmtId="0" fontId="2" fillId="0" borderId="57" xfId="1" applyNumberFormat="1" applyFont="1" applyBorder="1" applyAlignment="1">
      <alignment horizontal="left" vertical="center"/>
    </xf>
    <xf numFmtId="0" fontId="6" fillId="0" borderId="57" xfId="0" applyFont="1" applyBorder="1" applyAlignment="1">
      <alignment horizontal="left" vertical="center"/>
    </xf>
    <xf numFmtId="2" fontId="6" fillId="0" borderId="57" xfId="0" applyNumberFormat="1" applyFont="1" applyBorder="1" applyAlignment="1">
      <alignment horizontal="left" vertical="center"/>
    </xf>
    <xf numFmtId="2" fontId="2" fillId="0" borderId="55" xfId="1" applyNumberFormat="1" applyFont="1" applyBorder="1" applyAlignment="1">
      <alignment horizontal="left" vertical="center"/>
    </xf>
    <xf numFmtId="0" fontId="0" fillId="2" borderId="1" xfId="0" applyFont="1" applyFill="1" applyBorder="1" applyAlignment="1">
      <alignment wrapText="1"/>
    </xf>
    <xf numFmtId="0" fontId="8" fillId="0" borderId="0" xfId="0" applyFont="1" applyBorder="1" applyAlignment="1">
      <alignment vertical="top" wrapText="1"/>
    </xf>
    <xf numFmtId="0" fontId="0" fillId="0" borderId="0" xfId="0" applyBorder="1" applyAlignment="1"/>
    <xf numFmtId="0" fontId="0" fillId="0" borderId="58" xfId="0" applyBorder="1" applyAlignment="1"/>
    <xf numFmtId="0" fontId="8" fillId="0" borderId="0" xfId="0" applyFont="1" applyBorder="1" applyAlignment="1">
      <alignment horizontal="right"/>
    </xf>
    <xf numFmtId="2" fontId="9" fillId="0" borderId="6" xfId="1" applyNumberFormat="1" applyFont="1" applyBorder="1"/>
    <xf numFmtId="0" fontId="4" fillId="2" borderId="20" xfId="0" applyFont="1" applyFill="1" applyBorder="1" applyAlignment="1">
      <alignment wrapText="1"/>
    </xf>
    <xf numFmtId="0" fontId="19" fillId="2" borderId="57" xfId="0" applyFont="1" applyFill="1" applyBorder="1" applyAlignment="1">
      <alignment horizontal="center" vertical="center" wrapText="1"/>
    </xf>
    <xf numFmtId="0" fontId="19" fillId="2" borderId="56" xfId="0" applyFont="1" applyFill="1" applyBorder="1" applyAlignment="1">
      <alignment horizontal="center" vertical="center" wrapText="1"/>
    </xf>
    <xf numFmtId="2" fontId="2" fillId="0" borderId="57" xfId="0" applyNumberFormat="1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/>
    </xf>
    <xf numFmtId="2" fontId="2" fillId="2" borderId="57" xfId="0" applyNumberFormat="1" applyFont="1" applyFill="1" applyBorder="1" applyAlignment="1">
      <alignment horizontal="left" vertical="center" wrapText="1"/>
    </xf>
    <xf numFmtId="2" fontId="3" fillId="0" borderId="0" xfId="1" applyNumberFormat="1"/>
    <xf numFmtId="2" fontId="6" fillId="3" borderId="55" xfId="0" applyNumberFormat="1" applyFont="1" applyFill="1" applyBorder="1" applyAlignment="1">
      <alignment horizontal="left" vertical="center" wrapText="1"/>
    </xf>
    <xf numFmtId="2" fontId="2" fillId="0" borderId="46" xfId="1" applyNumberFormat="1" applyFont="1" applyBorder="1" applyAlignment="1">
      <alignment horizontal="left" vertical="center"/>
    </xf>
    <xf numFmtId="2" fontId="20" fillId="3" borderId="55" xfId="0" applyNumberFormat="1" applyFont="1" applyFill="1" applyBorder="1" applyAlignment="1">
      <alignment horizontal="center" vertical="center" wrapText="1"/>
    </xf>
    <xf numFmtId="2" fontId="19" fillId="2" borderId="57" xfId="0" applyNumberFormat="1" applyFont="1" applyFill="1" applyBorder="1" applyAlignment="1">
      <alignment horizontal="center" vertical="center" wrapText="1"/>
    </xf>
    <xf numFmtId="2" fontId="19" fillId="0" borderId="57" xfId="0" applyNumberFormat="1" applyFont="1" applyBorder="1" applyAlignment="1">
      <alignment horizontal="center" vertical="center" wrapText="1"/>
    </xf>
    <xf numFmtId="0" fontId="14" fillId="3" borderId="46" xfId="0" applyFont="1" applyFill="1" applyBorder="1" applyAlignment="1">
      <alignment horizontal="center" vertical="center" wrapText="1"/>
    </xf>
    <xf numFmtId="0" fontId="14" fillId="3" borderId="45" xfId="0" applyFont="1" applyFill="1" applyBorder="1" applyAlignment="1">
      <alignment horizontal="center" vertical="center" wrapText="1"/>
    </xf>
    <xf numFmtId="0" fontId="5" fillId="8" borderId="0" xfId="0" applyFont="1" applyFill="1"/>
    <xf numFmtId="0" fontId="3" fillId="0" borderId="1" xfId="1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2" fontId="5" fillId="0" borderId="1" xfId="0" applyNumberFormat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3" fillId="0" borderId="4" xfId="1" applyNumberFormat="1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2" fontId="5" fillId="0" borderId="4" xfId="0" applyNumberFormat="1" applyFont="1" applyBorder="1" applyAlignment="1">
      <alignment horizontal="right"/>
    </xf>
    <xf numFmtId="0" fontId="3" fillId="0" borderId="6" xfId="1" applyNumberFormat="1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2" fontId="5" fillId="0" borderId="6" xfId="0" applyNumberFormat="1" applyFont="1" applyBorder="1" applyAlignment="1">
      <alignment horizontal="right"/>
    </xf>
    <xf numFmtId="2" fontId="3" fillId="0" borderId="6" xfId="1" applyNumberFormat="1" applyBorder="1" applyAlignment="1">
      <alignment horizontal="right"/>
    </xf>
    <xf numFmtId="2" fontId="3" fillId="0" borderId="32" xfId="1" applyNumberFormat="1" applyBorder="1" applyAlignment="1">
      <alignment horizontal="right"/>
    </xf>
    <xf numFmtId="2" fontId="3" fillId="0" borderId="31" xfId="1" applyNumberFormat="1" applyBorder="1" applyAlignment="1">
      <alignment horizontal="right"/>
    </xf>
    <xf numFmtId="2" fontId="3" fillId="0" borderId="30" xfId="1" applyNumberFormat="1" applyBorder="1" applyAlignment="1">
      <alignment horizontal="right"/>
    </xf>
    <xf numFmtId="0" fontId="3" fillId="0" borderId="19" xfId="1" applyNumberFormat="1" applyFont="1" applyBorder="1" applyAlignment="1">
      <alignment horizontal="right"/>
    </xf>
    <xf numFmtId="0" fontId="5" fillId="0" borderId="19" xfId="0" applyFont="1" applyBorder="1" applyAlignment="1">
      <alignment horizontal="right"/>
    </xf>
    <xf numFmtId="2" fontId="5" fillId="0" borderId="19" xfId="0" applyNumberFormat="1" applyFont="1" applyBorder="1" applyAlignment="1">
      <alignment horizontal="right"/>
    </xf>
    <xf numFmtId="2" fontId="3" fillId="0" borderId="29" xfId="1" applyNumberFormat="1" applyBorder="1" applyAlignment="1">
      <alignment horizontal="right"/>
    </xf>
    <xf numFmtId="0" fontId="3" fillId="0" borderId="18" xfId="1" applyNumberFormat="1" applyFont="1" applyBorder="1" applyAlignment="1">
      <alignment horizontal="right"/>
    </xf>
    <xf numFmtId="0" fontId="5" fillId="0" borderId="18" xfId="0" applyFont="1" applyBorder="1" applyAlignment="1">
      <alignment horizontal="right"/>
    </xf>
    <xf numFmtId="2" fontId="5" fillId="0" borderId="18" xfId="0" applyNumberFormat="1" applyFont="1" applyBorder="1" applyAlignment="1">
      <alignment horizontal="right"/>
    </xf>
    <xf numFmtId="2" fontId="3" fillId="0" borderId="27" xfId="1" applyNumberFormat="1" applyBorder="1" applyAlignment="1">
      <alignment horizontal="right"/>
    </xf>
    <xf numFmtId="0" fontId="3" fillId="0" borderId="24" xfId="1" applyNumberFormat="1" applyFont="1" applyBorder="1" applyAlignment="1">
      <alignment horizontal="right"/>
    </xf>
    <xf numFmtId="0" fontId="5" fillId="0" borderId="24" xfId="0" applyFont="1" applyBorder="1" applyAlignment="1">
      <alignment horizontal="right"/>
    </xf>
    <xf numFmtId="2" fontId="5" fillId="0" borderId="24" xfId="0" applyNumberFormat="1" applyFont="1" applyBorder="1" applyAlignment="1">
      <alignment horizontal="right"/>
    </xf>
    <xf numFmtId="2" fontId="3" fillId="0" borderId="33" xfId="1" applyNumberFormat="1" applyBorder="1" applyAlignment="1">
      <alignment horizontal="right"/>
    </xf>
    <xf numFmtId="0" fontId="6" fillId="3" borderId="0" xfId="0" applyFont="1" applyFill="1" applyBorder="1" applyAlignment="1">
      <alignment horizontal="center" vertical="center"/>
    </xf>
    <xf numFmtId="0" fontId="14" fillId="3" borderId="55" xfId="0" applyFont="1" applyFill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right" vertical="center"/>
    </xf>
    <xf numFmtId="0" fontId="5" fillId="9" borderId="0" xfId="0" applyFont="1" applyFill="1"/>
    <xf numFmtId="0" fontId="1" fillId="0" borderId="36" xfId="1" applyFont="1" applyBorder="1" applyAlignment="1">
      <alignment horizontal="right" vertical="center"/>
    </xf>
    <xf numFmtId="0" fontId="2" fillId="0" borderId="42" xfId="1" applyFont="1" applyFill="1" applyBorder="1" applyAlignment="1">
      <alignment horizontal="center" vertical="center"/>
    </xf>
    <xf numFmtId="0" fontId="2" fillId="0" borderId="19" xfId="1" applyFont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2" fillId="0" borderId="52" xfId="1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2" fontId="6" fillId="3" borderId="45" xfId="0" applyNumberFormat="1" applyFont="1" applyFill="1" applyBorder="1" applyAlignment="1">
      <alignment horizontal="left" vertical="center" wrapText="1"/>
    </xf>
    <xf numFmtId="2" fontId="2" fillId="2" borderId="45" xfId="0" applyNumberFormat="1" applyFont="1" applyFill="1" applyBorder="1" applyAlignment="1">
      <alignment horizontal="left" vertical="center" wrapText="1"/>
    </xf>
    <xf numFmtId="2" fontId="9" fillId="0" borderId="0" xfId="1" applyNumberFormat="1" applyFont="1" applyFill="1" applyBorder="1" applyAlignment="1">
      <alignment horizontal="right"/>
    </xf>
    <xf numFmtId="0" fontId="1" fillId="0" borderId="14" xfId="1" applyFont="1" applyBorder="1" applyAlignment="1">
      <alignment horizontal="right" vertical="center"/>
    </xf>
    <xf numFmtId="0" fontId="1" fillId="0" borderId="59" xfId="1" applyFont="1" applyBorder="1" applyAlignment="1">
      <alignment horizontal="right" vertical="center"/>
    </xf>
    <xf numFmtId="0" fontId="1" fillId="2" borderId="25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4" fillId="0" borderId="14" xfId="1" applyFont="1" applyBorder="1" applyAlignment="1">
      <alignment horizontal="right" vertical="center"/>
    </xf>
    <xf numFmtId="0" fontId="4" fillId="2" borderId="2" xfId="0" applyFont="1" applyFill="1" applyBorder="1" applyAlignment="1">
      <alignment vertical="center" wrapText="1"/>
    </xf>
    <xf numFmtId="0" fontId="1" fillId="0" borderId="53" xfId="1" applyFont="1" applyBorder="1" applyAlignment="1">
      <alignment horizontal="right" vertical="center"/>
    </xf>
    <xf numFmtId="0" fontId="3" fillId="0" borderId="3" xfId="1" applyBorder="1"/>
    <xf numFmtId="0" fontId="12" fillId="0" borderId="0" xfId="0" applyFont="1" applyAlignment="1">
      <alignment horizontal="center"/>
    </xf>
    <xf numFmtId="0" fontId="5" fillId="10" borderId="0" xfId="0" applyFont="1" applyFill="1"/>
    <xf numFmtId="0" fontId="4" fillId="0" borderId="9" xfId="0" applyFont="1" applyBorder="1" applyAlignment="1">
      <alignment horizontal="right" vertical="center"/>
    </xf>
    <xf numFmtId="0" fontId="0" fillId="2" borderId="18" xfId="0" applyFont="1" applyFill="1" applyBorder="1" applyAlignment="1">
      <alignment vertical="center"/>
    </xf>
    <xf numFmtId="0" fontId="0" fillId="2" borderId="21" xfId="0" applyFont="1" applyFill="1" applyBorder="1" applyAlignment="1">
      <alignment vertical="center" wrapText="1"/>
    </xf>
    <xf numFmtId="0" fontId="3" fillId="0" borderId="18" xfId="1" applyNumberFormat="1" applyFont="1" applyBorder="1" applyAlignment="1">
      <alignment horizontal="right" vertical="center"/>
    </xf>
    <xf numFmtId="2" fontId="3" fillId="0" borderId="27" xfId="1" applyNumberFormat="1" applyBorder="1" applyAlignment="1">
      <alignment vertical="center"/>
    </xf>
    <xf numFmtId="0" fontId="4" fillId="0" borderId="10" xfId="0" applyFont="1" applyBorder="1" applyAlignment="1">
      <alignment horizontal="right" vertical="center"/>
    </xf>
    <xf numFmtId="0" fontId="0" fillId="2" borderId="6" xfId="0" applyFont="1" applyFill="1" applyBorder="1" applyAlignment="1">
      <alignment vertical="center"/>
    </xf>
    <xf numFmtId="0" fontId="0" fillId="2" borderId="25" xfId="0" applyFont="1" applyFill="1" applyBorder="1" applyAlignment="1">
      <alignment vertical="center" wrapText="1"/>
    </xf>
    <xf numFmtId="0" fontId="3" fillId="0" borderId="6" xfId="1" applyNumberFormat="1" applyFont="1" applyBorder="1" applyAlignment="1">
      <alignment horizontal="right" vertical="center"/>
    </xf>
    <xf numFmtId="0" fontId="0" fillId="2" borderId="1" xfId="0" applyFont="1" applyFill="1" applyBorder="1" applyAlignment="1">
      <alignment vertical="center"/>
    </xf>
    <xf numFmtId="0" fontId="0" fillId="2" borderId="2" xfId="0" applyFont="1" applyFill="1" applyBorder="1" applyAlignment="1">
      <alignment vertical="center" wrapText="1"/>
    </xf>
    <xf numFmtId="0" fontId="3" fillId="0" borderId="1" xfId="1" applyNumberFormat="1" applyFont="1" applyBorder="1" applyAlignment="1">
      <alignment horizontal="right" vertical="center"/>
    </xf>
    <xf numFmtId="2" fontId="3" fillId="0" borderId="31" xfId="1" applyNumberFormat="1" applyBorder="1" applyAlignment="1">
      <alignment vertical="center"/>
    </xf>
    <xf numFmtId="0" fontId="4" fillId="0" borderId="15" xfId="0" applyFont="1" applyBorder="1" applyAlignment="1">
      <alignment horizontal="right" vertical="center"/>
    </xf>
    <xf numFmtId="2" fontId="3" fillId="0" borderId="31" xfId="1" applyNumberFormat="1" applyBorder="1" applyAlignment="1">
      <alignment horizontal="right" vertical="center"/>
    </xf>
    <xf numFmtId="2" fontId="3" fillId="0" borderId="32" xfId="1" applyNumberFormat="1" applyBorder="1" applyAlignment="1">
      <alignment horizontal="right" vertical="center"/>
    </xf>
    <xf numFmtId="0" fontId="3" fillId="0" borderId="10" xfId="1" applyBorder="1" applyAlignment="1">
      <alignment vertical="center"/>
    </xf>
    <xf numFmtId="0" fontId="4" fillId="0" borderId="11" xfId="0" applyFont="1" applyBorder="1" applyAlignment="1">
      <alignment horizontal="right" vertical="center"/>
    </xf>
    <xf numFmtId="0" fontId="0" fillId="2" borderId="4" xfId="0" applyFont="1" applyFill="1" applyBorder="1" applyAlignment="1">
      <alignment vertical="center"/>
    </xf>
    <xf numFmtId="0" fontId="0" fillId="2" borderId="20" xfId="0" applyFont="1" applyFill="1" applyBorder="1" applyAlignment="1">
      <alignment vertical="center" wrapText="1"/>
    </xf>
    <xf numFmtId="0" fontId="3" fillId="0" borderId="4" xfId="1" applyNumberFormat="1" applyFont="1" applyBorder="1" applyAlignment="1">
      <alignment horizontal="right" vertical="center"/>
    </xf>
    <xf numFmtId="2" fontId="3" fillId="0" borderId="30" xfId="1" applyNumberFormat="1" applyBorder="1" applyAlignment="1">
      <alignment horizontal="right" vertical="center"/>
    </xf>
    <xf numFmtId="0" fontId="4" fillId="0" borderId="12" xfId="0" applyFont="1" applyBorder="1" applyAlignment="1">
      <alignment horizontal="right" vertical="center"/>
    </xf>
    <xf numFmtId="0" fontId="4" fillId="2" borderId="25" xfId="0" applyFont="1" applyFill="1" applyBorder="1" applyAlignment="1">
      <alignment vertical="center" wrapText="1"/>
    </xf>
    <xf numFmtId="0" fontId="4" fillId="2" borderId="20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0" fontId="0" fillId="0" borderId="1" xfId="0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4" fillId="0" borderId="17" xfId="0" applyFont="1" applyBorder="1" applyAlignment="1">
      <alignment horizontal="right" vertical="center"/>
    </xf>
    <xf numFmtId="0" fontId="0" fillId="2" borderId="19" xfId="0" applyFont="1" applyFill="1" applyBorder="1" applyAlignment="1">
      <alignment vertical="center"/>
    </xf>
    <xf numFmtId="0" fontId="3" fillId="0" borderId="19" xfId="1" applyNumberFormat="1" applyFont="1" applyBorder="1" applyAlignment="1">
      <alignment horizontal="right" vertical="center"/>
    </xf>
    <xf numFmtId="2" fontId="3" fillId="0" borderId="29" xfId="1" applyNumberFormat="1" applyBorder="1" applyAlignment="1">
      <alignment horizontal="right" vertical="center"/>
    </xf>
    <xf numFmtId="2" fontId="3" fillId="0" borderId="27" xfId="1" applyNumberFormat="1" applyBorder="1" applyAlignment="1">
      <alignment horizontal="right" vertical="center"/>
    </xf>
    <xf numFmtId="0" fontId="4" fillId="0" borderId="42" xfId="0" applyFont="1" applyBorder="1" applyAlignment="1">
      <alignment horizontal="right" vertical="center"/>
    </xf>
    <xf numFmtId="0" fontId="4" fillId="2" borderId="22" xfId="0" applyFont="1" applyFill="1" applyBorder="1" applyAlignment="1">
      <alignment vertical="center" wrapText="1"/>
    </xf>
    <xf numFmtId="0" fontId="4" fillId="0" borderId="13" xfId="0" applyFont="1" applyBorder="1" applyAlignment="1">
      <alignment horizontal="right" vertical="center"/>
    </xf>
    <xf numFmtId="0" fontId="0" fillId="2" borderId="22" xfId="0" applyFont="1" applyFill="1" applyBorder="1" applyAlignment="1">
      <alignment vertical="center" wrapText="1"/>
    </xf>
    <xf numFmtId="0" fontId="14" fillId="3" borderId="17" xfId="0" applyFont="1" applyFill="1" applyBorder="1" applyAlignment="1">
      <alignment horizontal="center" vertical="center" wrapText="1"/>
    </xf>
    <xf numFmtId="0" fontId="14" fillId="3" borderId="13" xfId="0" applyFont="1" applyFill="1" applyBorder="1" applyAlignment="1">
      <alignment horizontal="center" vertical="center" wrapText="1"/>
    </xf>
    <xf numFmtId="0" fontId="14" fillId="3" borderId="19" xfId="0" applyFont="1" applyFill="1" applyBorder="1" applyAlignment="1">
      <alignment horizontal="center" vertical="center" wrapText="1"/>
    </xf>
    <xf numFmtId="2" fontId="3" fillId="0" borderId="36" xfId="1" applyNumberFormat="1" applyBorder="1" applyAlignment="1">
      <alignment horizontal="center" vertical="center"/>
    </xf>
    <xf numFmtId="2" fontId="3" fillId="0" borderId="53" xfId="1" applyNumberFormat="1" applyBorder="1" applyAlignment="1">
      <alignment horizontal="center" vertical="center"/>
    </xf>
    <xf numFmtId="0" fontId="20" fillId="0" borderId="48" xfId="1" applyFont="1" applyBorder="1" applyAlignment="1">
      <alignment horizontal="center" vertical="center" wrapText="1"/>
    </xf>
    <xf numFmtId="0" fontId="20" fillId="0" borderId="46" xfId="1" applyFont="1" applyBorder="1" applyAlignment="1">
      <alignment horizontal="center" vertical="center" wrapText="1"/>
    </xf>
    <xf numFmtId="0" fontId="6" fillId="0" borderId="48" xfId="1" applyFont="1" applyBorder="1" applyAlignment="1">
      <alignment horizontal="left" vertical="center" wrapText="1"/>
    </xf>
    <xf numFmtId="0" fontId="6" fillId="0" borderId="46" xfId="1" applyFont="1" applyBorder="1" applyAlignment="1">
      <alignment horizontal="left" vertical="center" wrapText="1"/>
    </xf>
    <xf numFmtId="0" fontId="1" fillId="2" borderId="36" xfId="0" applyFont="1" applyFill="1" applyBorder="1" applyAlignment="1">
      <alignment vertical="center" wrapText="1"/>
    </xf>
    <xf numFmtId="0" fontId="20" fillId="0" borderId="57" xfId="1" applyFont="1" applyBorder="1" applyAlignment="1">
      <alignment horizontal="center" vertical="center" wrapText="1"/>
    </xf>
    <xf numFmtId="0" fontId="6" fillId="0" borderId="57" xfId="1" applyFont="1" applyBorder="1" applyAlignment="1">
      <alignment horizontal="left" vertical="center" wrapText="1"/>
    </xf>
    <xf numFmtId="2" fontId="3" fillId="0" borderId="1" xfId="1" applyNumberFormat="1" applyBorder="1" applyAlignment="1">
      <alignment horizontal="right" vertical="center"/>
    </xf>
    <xf numFmtId="2" fontId="0" fillId="0" borderId="1" xfId="1" applyNumberFormat="1" applyFont="1" applyBorder="1" applyAlignment="1">
      <alignment horizontal="right" vertical="center"/>
    </xf>
    <xf numFmtId="2" fontId="20" fillId="0" borderId="45" xfId="1" applyNumberFormat="1" applyFont="1" applyBorder="1" applyAlignment="1">
      <alignment horizontal="center" vertical="center" wrapText="1"/>
    </xf>
    <xf numFmtId="0" fontId="1" fillId="2" borderId="35" xfId="0" applyFont="1" applyFill="1" applyBorder="1" applyAlignment="1">
      <alignment vertical="center" wrapText="1"/>
    </xf>
    <xf numFmtId="2" fontId="3" fillId="0" borderId="18" xfId="1" applyNumberFormat="1" applyBorder="1" applyAlignment="1">
      <alignment horizontal="right" vertical="center"/>
    </xf>
    <xf numFmtId="2" fontId="15" fillId="0" borderId="0" xfId="1" applyNumberFormat="1" applyFont="1" applyFill="1" applyBorder="1" applyAlignment="1">
      <alignment horizontal="right"/>
    </xf>
    <xf numFmtId="0" fontId="4" fillId="2" borderId="12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1" fontId="0" fillId="2" borderId="31" xfId="0" applyNumberFormat="1" applyFont="1" applyFill="1" applyBorder="1" applyAlignment="1">
      <alignment horizontal="right" vertical="center"/>
    </xf>
    <xf numFmtId="0" fontId="0" fillId="2" borderId="12" xfId="0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1" fontId="1" fillId="0" borderId="53" xfId="1" applyNumberFormat="1" applyFont="1" applyBorder="1" applyAlignment="1">
      <alignment horizontal="right" vertical="center"/>
    </xf>
    <xf numFmtId="0" fontId="4" fillId="0" borderId="35" xfId="1" applyFont="1" applyBorder="1" applyAlignment="1">
      <alignment horizontal="right" vertical="center"/>
    </xf>
    <xf numFmtId="0" fontId="4" fillId="0" borderId="36" xfId="1" applyFont="1" applyBorder="1" applyAlignment="1">
      <alignment horizontal="right" vertical="center"/>
    </xf>
    <xf numFmtId="0" fontId="0" fillId="2" borderId="2" xfId="0" applyFont="1" applyFill="1" applyBorder="1" applyAlignment="1">
      <alignment horizontal="left" vertical="center" wrapText="1"/>
    </xf>
    <xf numFmtId="0" fontId="4" fillId="0" borderId="54" xfId="1" applyFont="1" applyBorder="1" applyAlignment="1">
      <alignment horizontal="right" vertical="center"/>
    </xf>
    <xf numFmtId="0" fontId="4" fillId="0" borderId="52" xfId="1" applyFont="1" applyBorder="1" applyAlignment="1">
      <alignment horizontal="right" vertical="center"/>
    </xf>
    <xf numFmtId="0" fontId="1" fillId="0" borderId="35" xfId="1" applyFont="1" applyBorder="1" applyAlignment="1">
      <alignment horizontal="right" vertical="center"/>
    </xf>
    <xf numFmtId="0" fontId="1" fillId="0" borderId="54" xfId="1" applyFont="1" applyBorder="1" applyAlignment="1">
      <alignment horizontal="right" vertical="center"/>
    </xf>
    <xf numFmtId="0" fontId="1" fillId="0" borderId="36" xfId="1" applyFont="1" applyBorder="1" applyAlignment="1">
      <alignment vertical="center"/>
    </xf>
    <xf numFmtId="0" fontId="0" fillId="2" borderId="14" xfId="0" applyFont="1" applyFill="1" applyBorder="1" applyAlignment="1">
      <alignment horizontal="right" vertical="center" wrapText="1"/>
    </xf>
    <xf numFmtId="0" fontId="0" fillId="2" borderId="18" xfId="0" applyFont="1" applyFill="1" applyBorder="1" applyAlignment="1">
      <alignment horizontal="right" vertical="center" wrapText="1"/>
    </xf>
    <xf numFmtId="1" fontId="0" fillId="2" borderId="27" xfId="0" applyNumberFormat="1" applyFont="1" applyFill="1" applyBorder="1" applyAlignment="1">
      <alignment horizontal="right" vertical="center"/>
    </xf>
    <xf numFmtId="0" fontId="4" fillId="0" borderId="51" xfId="1" applyFont="1" applyBorder="1" applyAlignment="1">
      <alignment horizontal="right" vertical="center"/>
    </xf>
    <xf numFmtId="0" fontId="4" fillId="0" borderId="53" xfId="1" applyFont="1" applyBorder="1" applyAlignment="1">
      <alignment horizontal="right" vertical="center"/>
    </xf>
    <xf numFmtId="0" fontId="0" fillId="2" borderId="12" xfId="0" applyFill="1" applyBorder="1" applyAlignment="1">
      <alignment horizontal="right" vertical="center" wrapText="1"/>
    </xf>
    <xf numFmtId="0" fontId="0" fillId="2" borderId="1" xfId="0" applyFill="1" applyBorder="1" applyAlignment="1">
      <alignment horizontal="right" vertical="center" wrapText="1"/>
    </xf>
    <xf numFmtId="1" fontId="1" fillId="0" borderId="35" xfId="1" applyNumberFormat="1" applyFont="1" applyBorder="1" applyAlignment="1">
      <alignment horizontal="right" vertical="center"/>
    </xf>
    <xf numFmtId="0" fontId="3" fillId="0" borderId="62" xfId="1" applyFont="1" applyBorder="1" applyAlignment="1">
      <alignment horizontal="center"/>
    </xf>
    <xf numFmtId="0" fontId="0" fillId="2" borderId="60" xfId="0" applyFont="1" applyFill="1" applyBorder="1" applyAlignment="1">
      <alignment wrapText="1"/>
    </xf>
    <xf numFmtId="0" fontId="3" fillId="0" borderId="8" xfId="1" applyBorder="1"/>
    <xf numFmtId="0" fontId="12" fillId="0" borderId="0" xfId="0" applyFont="1" applyAlignment="1">
      <alignment horizontal="center"/>
    </xf>
    <xf numFmtId="0" fontId="0" fillId="0" borderId="6" xfId="0" applyBorder="1"/>
    <xf numFmtId="0" fontId="0" fillId="0" borderId="1" xfId="0" applyBorder="1"/>
    <xf numFmtId="0" fontId="0" fillId="0" borderId="4" xfId="0" applyBorder="1"/>
    <xf numFmtId="0" fontId="4" fillId="2" borderId="21" xfId="0" applyFont="1" applyFill="1" applyBorder="1" applyAlignment="1">
      <alignment vertical="center" wrapText="1"/>
    </xf>
    <xf numFmtId="2" fontId="3" fillId="0" borderId="32" xfId="1" applyNumberFormat="1" applyBorder="1" applyAlignment="1">
      <alignment vertical="center"/>
    </xf>
    <xf numFmtId="1" fontId="1" fillId="0" borderId="36" xfId="1" applyNumberFormat="1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0" fillId="2" borderId="24" xfId="0" applyFont="1" applyFill="1" applyBorder="1" applyAlignment="1">
      <alignment vertical="center"/>
    </xf>
    <xf numFmtId="2" fontId="3" fillId="0" borderId="33" xfId="1" applyNumberFormat="1" applyBorder="1" applyAlignment="1">
      <alignment horizontal="right" vertical="center"/>
    </xf>
    <xf numFmtId="0" fontId="3" fillId="0" borderId="24" xfId="1" applyNumberFormat="1" applyFont="1" applyBorder="1" applyAlignment="1">
      <alignment horizontal="right" vertical="center"/>
    </xf>
    <xf numFmtId="2" fontId="8" fillId="0" borderId="0" xfId="0" applyNumberFormat="1" applyFont="1" applyBorder="1" applyAlignment="1">
      <alignment horizontal="right" vertical="center"/>
    </xf>
    <xf numFmtId="0" fontId="4" fillId="0" borderId="8" xfId="0" applyFont="1" applyBorder="1" applyAlignment="1">
      <alignment horizontal="right"/>
    </xf>
    <xf numFmtId="1" fontId="0" fillId="2" borderId="37" xfId="0" applyNumberFormat="1" applyFont="1" applyFill="1" applyBorder="1" applyAlignment="1">
      <alignment horizontal="right" vertical="top"/>
    </xf>
    <xf numFmtId="2" fontId="3" fillId="0" borderId="35" xfId="1" applyNumberFormat="1" applyBorder="1" applyAlignment="1">
      <alignment horizontal="center" vertical="center"/>
    </xf>
    <xf numFmtId="2" fontId="3" fillId="0" borderId="52" xfId="1" applyNumberFormat="1" applyBorder="1" applyAlignment="1">
      <alignment horizontal="center" vertical="center"/>
    </xf>
    <xf numFmtId="2" fontId="3" fillId="0" borderId="54" xfId="1" applyNumberFormat="1" applyBorder="1" applyAlignment="1">
      <alignment horizontal="center" vertical="center"/>
    </xf>
    <xf numFmtId="2" fontId="0" fillId="0" borderId="36" xfId="1" applyNumberFormat="1" applyFont="1" applyBorder="1" applyAlignment="1">
      <alignment horizontal="center" vertical="center"/>
    </xf>
    <xf numFmtId="2" fontId="3" fillId="0" borderId="18" xfId="1" applyNumberFormat="1" applyBorder="1" applyAlignment="1">
      <alignment horizontal="center" vertical="center"/>
    </xf>
    <xf numFmtId="2" fontId="3" fillId="0" borderId="6" xfId="1" applyNumberFormat="1" applyBorder="1" applyAlignment="1">
      <alignment horizontal="center" vertical="center"/>
    </xf>
    <xf numFmtId="2" fontId="3" fillId="0" borderId="1" xfId="1" applyNumberFormat="1" applyBorder="1" applyAlignment="1">
      <alignment horizontal="center" vertical="center"/>
    </xf>
    <xf numFmtId="2" fontId="3" fillId="0" borderId="19" xfId="1" applyNumberFormat="1" applyBorder="1" applyAlignment="1">
      <alignment horizontal="center" vertical="center"/>
    </xf>
    <xf numFmtId="2" fontId="3" fillId="0" borderId="4" xfId="1" applyNumberFormat="1" applyBorder="1" applyAlignment="1">
      <alignment horizontal="center" vertical="center"/>
    </xf>
    <xf numFmtId="2" fontId="3" fillId="0" borderId="24" xfId="1" applyNumberFormat="1" applyBorder="1" applyAlignment="1">
      <alignment horizontal="center" vertical="center"/>
    </xf>
    <xf numFmtId="0" fontId="4" fillId="0" borderId="4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61" xfId="0" applyFont="1" applyBorder="1" applyAlignment="1">
      <alignment horizontal="left"/>
    </xf>
    <xf numFmtId="0" fontId="4" fillId="0" borderId="40" xfId="0" applyFont="1" applyBorder="1" applyAlignment="1">
      <alignment horizontal="left"/>
    </xf>
    <xf numFmtId="0" fontId="4" fillId="0" borderId="63" xfId="0" applyFont="1" applyBorder="1" applyAlignment="1">
      <alignment horizontal="left"/>
    </xf>
    <xf numFmtId="2" fontId="4" fillId="0" borderId="43" xfId="0" applyNumberFormat="1" applyFont="1" applyBorder="1" applyAlignment="1">
      <alignment horizontal="center"/>
    </xf>
    <xf numFmtId="2" fontId="4" fillId="0" borderId="35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2" fontId="4" fillId="0" borderId="53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36" xfId="0" applyNumberFormat="1" applyFont="1" applyBorder="1" applyAlignment="1">
      <alignment horizontal="center"/>
    </xf>
    <xf numFmtId="2" fontId="4" fillId="0" borderId="61" xfId="0" applyNumberFormat="1" applyFont="1" applyBorder="1" applyAlignment="1">
      <alignment horizontal="center"/>
    </xf>
    <xf numFmtId="2" fontId="4" fillId="0" borderId="54" xfId="0" applyNumberFormat="1" applyFont="1" applyBorder="1" applyAlignment="1">
      <alignment horizontal="center"/>
    </xf>
    <xf numFmtId="2" fontId="4" fillId="0" borderId="40" xfId="0" applyNumberFormat="1" applyFont="1" applyBorder="1" applyAlignment="1">
      <alignment horizontal="center"/>
    </xf>
    <xf numFmtId="2" fontId="4" fillId="0" borderId="52" xfId="0" applyNumberFormat="1" applyFont="1" applyBorder="1" applyAlignment="1">
      <alignment horizontal="center"/>
    </xf>
    <xf numFmtId="2" fontId="4" fillId="0" borderId="63" xfId="0" applyNumberFormat="1" applyFont="1" applyBorder="1" applyAlignment="1">
      <alignment horizontal="center"/>
    </xf>
    <xf numFmtId="2" fontId="4" fillId="0" borderId="37" xfId="0" applyNumberFormat="1" applyFont="1" applyBorder="1" applyAlignment="1">
      <alignment horizontal="center"/>
    </xf>
    <xf numFmtId="2" fontId="0" fillId="2" borderId="1" xfId="0" applyNumberFormat="1" applyFont="1" applyFill="1" applyBorder="1" applyAlignment="1">
      <alignment horizontal="right" vertical="center" wrapText="1"/>
    </xf>
    <xf numFmtId="2" fontId="4" fillId="2" borderId="1" xfId="0" applyNumberFormat="1" applyFont="1" applyFill="1" applyBorder="1" applyAlignment="1">
      <alignment horizontal="right" vertical="center" wrapText="1"/>
    </xf>
    <xf numFmtId="0" fontId="0" fillId="2" borderId="17" xfId="0" applyFont="1" applyFill="1" applyBorder="1" applyAlignment="1">
      <alignment horizontal="right" vertical="center" wrapText="1"/>
    </xf>
    <xf numFmtId="0" fontId="0" fillId="2" borderId="19" xfId="0" applyFont="1" applyFill="1" applyBorder="1" applyAlignment="1">
      <alignment horizontal="right" vertical="center" wrapText="1"/>
    </xf>
    <xf numFmtId="2" fontId="3" fillId="0" borderId="19" xfId="1" applyNumberFormat="1" applyBorder="1" applyAlignment="1">
      <alignment horizontal="right" vertical="center"/>
    </xf>
    <xf numFmtId="1" fontId="0" fillId="2" borderId="29" xfId="0" applyNumberFormat="1" applyFont="1" applyFill="1" applyBorder="1" applyAlignment="1">
      <alignment horizontal="right" vertical="center"/>
    </xf>
    <xf numFmtId="2" fontId="0" fillId="2" borderId="19" xfId="0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horizontal="center"/>
    </xf>
    <xf numFmtId="0" fontId="0" fillId="2" borderId="28" xfId="0" applyFont="1" applyFill="1" applyBorder="1" applyAlignment="1">
      <alignment vertical="center" wrapText="1"/>
    </xf>
    <xf numFmtId="0" fontId="0" fillId="0" borderId="1" xfId="1" applyNumberFormat="1" applyFont="1" applyBorder="1" applyAlignment="1">
      <alignment horizontal="right" vertical="center"/>
    </xf>
    <xf numFmtId="2" fontId="0" fillId="0" borderId="31" xfId="1" applyNumberFormat="1" applyFont="1" applyBorder="1" applyAlignment="1">
      <alignment horizontal="right" vertical="center"/>
    </xf>
    <xf numFmtId="0" fontId="14" fillId="3" borderId="40" xfId="0" applyFont="1" applyFill="1" applyBorder="1" applyAlignment="1">
      <alignment horizontal="center" vertical="center" wrapText="1"/>
    </xf>
    <xf numFmtId="1" fontId="0" fillId="2" borderId="35" xfId="0" applyNumberFormat="1" applyFont="1" applyFill="1" applyBorder="1" applyAlignment="1">
      <alignment horizontal="center" vertical="top"/>
    </xf>
    <xf numFmtId="1" fontId="0" fillId="2" borderId="36" xfId="0" applyNumberFormat="1" applyFont="1" applyFill="1" applyBorder="1" applyAlignment="1">
      <alignment horizontal="center" vertical="top"/>
    </xf>
    <xf numFmtId="1" fontId="0" fillId="2" borderId="53" xfId="0" applyNumberFormat="1" applyFont="1" applyFill="1" applyBorder="1" applyAlignment="1">
      <alignment horizontal="center" vertical="top"/>
    </xf>
    <xf numFmtId="1" fontId="0" fillId="2" borderId="52" xfId="0" applyNumberFormat="1" applyFont="1" applyFill="1" applyBorder="1" applyAlignment="1">
      <alignment horizontal="center" vertical="top"/>
    </xf>
    <xf numFmtId="1" fontId="0" fillId="2" borderId="37" xfId="0" applyNumberFormat="1" applyFont="1" applyFill="1" applyBorder="1" applyAlignment="1">
      <alignment horizontal="center" vertical="top"/>
    </xf>
    <xf numFmtId="2" fontId="8" fillId="2" borderId="0" xfId="0" applyNumberFormat="1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right" vertical="center"/>
    </xf>
    <xf numFmtId="0" fontId="0" fillId="2" borderId="53" xfId="0" applyFont="1" applyFill="1" applyBorder="1" applyAlignment="1">
      <alignment horizontal="center" wrapText="1"/>
    </xf>
    <xf numFmtId="1" fontId="4" fillId="0" borderId="52" xfId="1" applyNumberFormat="1" applyFont="1" applyBorder="1" applyAlignment="1">
      <alignment horizontal="right" vertical="center"/>
    </xf>
    <xf numFmtId="0" fontId="2" fillId="0" borderId="51" xfId="1" applyFont="1" applyBorder="1" applyAlignment="1">
      <alignment horizontal="center" vertical="center" wrapText="1"/>
    </xf>
    <xf numFmtId="0" fontId="2" fillId="0" borderId="37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6" fillId="0" borderId="41" xfId="1" applyFont="1" applyBorder="1" applyAlignment="1">
      <alignment horizontal="center" vertical="center" wrapText="1"/>
    </xf>
    <xf numFmtId="0" fontId="6" fillId="0" borderId="28" xfId="1" applyFont="1" applyBorder="1" applyAlignment="1">
      <alignment horizontal="center" vertical="center" wrapText="1"/>
    </xf>
    <xf numFmtId="0" fontId="2" fillId="0" borderId="38" xfId="1" applyFont="1" applyBorder="1" applyAlignment="1">
      <alignment horizontal="center" vertical="center" wrapText="1"/>
    </xf>
    <xf numFmtId="0" fontId="2" fillId="0" borderId="39" xfId="1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46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49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7" fillId="0" borderId="0" xfId="1" applyFont="1" applyAlignment="1">
      <alignment horizontal="center"/>
    </xf>
    <xf numFmtId="0" fontId="6" fillId="3" borderId="18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1" fontId="3" fillId="0" borderId="14" xfId="1" applyNumberFormat="1" applyBorder="1" applyAlignment="1">
      <alignment horizontal="center" vertical="center"/>
    </xf>
    <xf numFmtId="1" fontId="3" fillId="0" borderId="16" xfId="1" applyNumberFormat="1" applyBorder="1" applyAlignment="1">
      <alignment horizontal="center" vertical="center"/>
    </xf>
    <xf numFmtId="1" fontId="3" fillId="0" borderId="12" xfId="1" applyNumberFormat="1" applyBorder="1" applyAlignment="1">
      <alignment horizontal="center" vertical="center"/>
    </xf>
    <xf numFmtId="1" fontId="3" fillId="0" borderId="17" xfId="1" applyNumberFormat="1" applyBorder="1" applyAlignment="1">
      <alignment horizontal="center" vertical="center"/>
    </xf>
    <xf numFmtId="1" fontId="3" fillId="0" borderId="26" xfId="1" applyNumberFormat="1" applyBorder="1" applyAlignment="1">
      <alignment horizontal="center" vertical="center"/>
    </xf>
    <xf numFmtId="1" fontId="0" fillId="2" borderId="16" xfId="0" applyNumberFormat="1" applyFont="1" applyFill="1" applyBorder="1" applyAlignment="1">
      <alignment horizontal="center" wrapText="1"/>
    </xf>
    <xf numFmtId="1" fontId="0" fillId="0" borderId="12" xfId="1" applyNumberFormat="1" applyFont="1" applyBorder="1" applyAlignment="1">
      <alignment horizontal="center" vertical="center"/>
    </xf>
    <xf numFmtId="2" fontId="0" fillId="2" borderId="53" xfId="0" applyNumberFormat="1" applyFont="1" applyFill="1" applyBorder="1" applyAlignment="1">
      <alignment horizontal="center" wrapText="1"/>
    </xf>
    <xf numFmtId="0" fontId="3" fillId="0" borderId="12" xfId="1" applyBorder="1" applyAlignment="1">
      <alignment vertical="center"/>
    </xf>
    <xf numFmtId="2" fontId="0" fillId="0" borderId="1" xfId="1" applyNumberFormat="1" applyFont="1" applyBorder="1" applyAlignment="1">
      <alignment horizontal="center" vertical="center"/>
    </xf>
    <xf numFmtId="2" fontId="0" fillId="2" borderId="37" xfId="0" applyNumberFormat="1" applyFont="1" applyFill="1" applyBorder="1" applyAlignment="1">
      <alignment horizontal="center" wrapText="1"/>
    </xf>
    <xf numFmtId="1" fontId="0" fillId="2" borderId="8" xfId="0" applyNumberFormat="1" applyFont="1" applyFill="1" applyBorder="1" applyAlignment="1">
      <alignment horizontal="center" wrapText="1"/>
    </xf>
    <xf numFmtId="0" fontId="3" fillId="0" borderId="14" xfId="1" applyNumberFormat="1" applyFont="1" applyBorder="1" applyAlignment="1">
      <alignment horizontal="right" vertical="center"/>
    </xf>
    <xf numFmtId="0" fontId="3" fillId="0" borderId="16" xfId="1" applyNumberFormat="1" applyFont="1" applyBorder="1" applyAlignment="1">
      <alignment horizontal="right" vertical="center"/>
    </xf>
    <xf numFmtId="0" fontId="3" fillId="0" borderId="12" xfId="1" applyNumberFormat="1" applyFont="1" applyBorder="1" applyAlignment="1">
      <alignment horizontal="right" vertical="center"/>
    </xf>
    <xf numFmtId="0" fontId="3" fillId="0" borderId="17" xfId="1" applyNumberFormat="1" applyFont="1" applyBorder="1" applyAlignment="1">
      <alignment horizontal="right" vertical="center"/>
    </xf>
    <xf numFmtId="0" fontId="3" fillId="0" borderId="26" xfId="1" applyNumberFormat="1" applyFont="1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2" xfId="1" applyNumberFormat="1" applyFont="1" applyBorder="1" applyAlignment="1">
      <alignment horizontal="right" vertical="center"/>
    </xf>
    <xf numFmtId="0" fontId="3" fillId="0" borderId="8" xfId="1" applyNumberFormat="1" applyFont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</cellXfs>
  <cellStyles count="9">
    <cellStyle name="Excel Built-in Normal" xfId="2"/>
    <cellStyle name="Excel Built-in Normal 1" xfId="3"/>
    <cellStyle name="Excel Built-in Normal 2" xfId="4"/>
    <cellStyle name="TableStyleLight1" xfId="5"/>
    <cellStyle name="Денежный 2" xfId="6"/>
    <cellStyle name="Обычный" xfId="0" builtinId="0"/>
    <cellStyle name="Обычный 2" xfId="1"/>
    <cellStyle name="Обычный 3" xfId="7"/>
    <cellStyle name="Обычный 4" xfId="8"/>
  </cellStyles>
  <dxfs count="47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CCFF99"/>
      <color rgb="FFFFFF66"/>
      <color rgb="FFFF66CC"/>
      <color rgb="FF660066"/>
      <color rgb="FFFF9D0D"/>
      <color rgb="FFB30101"/>
      <color rgb="FFFD5151"/>
      <color rgb="FFF8B308"/>
      <color rgb="FFFC744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4 кл.  </a:t>
            </a:r>
            <a:r>
              <a:rPr lang="en-US"/>
              <a:t>20</a:t>
            </a:r>
            <a:r>
              <a:rPr lang="ru-RU" baseline="0"/>
              <a:t>23</a:t>
            </a:r>
            <a:r>
              <a:rPr lang="en-US" baseline="0"/>
              <a:t>-2024</a:t>
            </a:r>
            <a:endParaRPr lang="ru-RU"/>
          </a:p>
        </c:rich>
      </c:tx>
      <c:layout>
        <c:manualLayout>
          <c:xMode val="edge"/>
          <c:yMode val="edge"/>
          <c:x val="3.2452283093655505E-2"/>
          <c:y val="1.536054050026081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190220363498969E-2"/>
          <c:y val="6.6595803396912887E-2"/>
          <c:w val="0.9733976991952874"/>
          <c:h val="0.59728731848195471"/>
        </c:manualLayout>
      </c:layout>
      <c:lineChart>
        <c:grouping val="standard"/>
        <c:varyColors val="0"/>
        <c:ser>
          <c:idx val="2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'ГП-4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'ГП-4 диаграмма по районам'!$D$5:$D$122</c:f>
              <c:numCache>
                <c:formatCode>Основной</c:formatCode>
                <c:ptCount val="118"/>
                <c:pt idx="0">
                  <c:v>96.07</c:v>
                </c:pt>
                <c:pt idx="1">
                  <c:v>96.07</c:v>
                </c:pt>
                <c:pt idx="2">
                  <c:v>96.07</c:v>
                </c:pt>
                <c:pt idx="3">
                  <c:v>96.07</c:v>
                </c:pt>
                <c:pt idx="4">
                  <c:v>96.07</c:v>
                </c:pt>
                <c:pt idx="5">
                  <c:v>96.07</c:v>
                </c:pt>
                <c:pt idx="6">
                  <c:v>96.07</c:v>
                </c:pt>
                <c:pt idx="7">
                  <c:v>96.07</c:v>
                </c:pt>
                <c:pt idx="8">
                  <c:v>96.07</c:v>
                </c:pt>
                <c:pt idx="9">
                  <c:v>96.07</c:v>
                </c:pt>
                <c:pt idx="10">
                  <c:v>96.07</c:v>
                </c:pt>
                <c:pt idx="11">
                  <c:v>96.07</c:v>
                </c:pt>
                <c:pt idx="12">
                  <c:v>96.07</c:v>
                </c:pt>
                <c:pt idx="13">
                  <c:v>96.07</c:v>
                </c:pt>
                <c:pt idx="14">
                  <c:v>96.07</c:v>
                </c:pt>
                <c:pt idx="15">
                  <c:v>96.07</c:v>
                </c:pt>
                <c:pt idx="16">
                  <c:v>96.07</c:v>
                </c:pt>
                <c:pt idx="17">
                  <c:v>96.07</c:v>
                </c:pt>
                <c:pt idx="18">
                  <c:v>96.07</c:v>
                </c:pt>
                <c:pt idx="19">
                  <c:v>96.07</c:v>
                </c:pt>
                <c:pt idx="20">
                  <c:v>96.07</c:v>
                </c:pt>
                <c:pt idx="21">
                  <c:v>96.07</c:v>
                </c:pt>
                <c:pt idx="22">
                  <c:v>96.07</c:v>
                </c:pt>
                <c:pt idx="23">
                  <c:v>96.07</c:v>
                </c:pt>
                <c:pt idx="24">
                  <c:v>96.07</c:v>
                </c:pt>
                <c:pt idx="25">
                  <c:v>96.07</c:v>
                </c:pt>
                <c:pt idx="26">
                  <c:v>96.07</c:v>
                </c:pt>
                <c:pt idx="27">
                  <c:v>96.07</c:v>
                </c:pt>
                <c:pt idx="28">
                  <c:v>96.07</c:v>
                </c:pt>
                <c:pt idx="29">
                  <c:v>96.07</c:v>
                </c:pt>
                <c:pt idx="30">
                  <c:v>96.07</c:v>
                </c:pt>
                <c:pt idx="31">
                  <c:v>96.07</c:v>
                </c:pt>
                <c:pt idx="32">
                  <c:v>96.07</c:v>
                </c:pt>
                <c:pt idx="33">
                  <c:v>96.07</c:v>
                </c:pt>
                <c:pt idx="34">
                  <c:v>96.07</c:v>
                </c:pt>
                <c:pt idx="35">
                  <c:v>96.07</c:v>
                </c:pt>
                <c:pt idx="36">
                  <c:v>96.07</c:v>
                </c:pt>
                <c:pt idx="37">
                  <c:v>96.07</c:v>
                </c:pt>
                <c:pt idx="38">
                  <c:v>96.07</c:v>
                </c:pt>
                <c:pt idx="39">
                  <c:v>96.07</c:v>
                </c:pt>
                <c:pt idx="40">
                  <c:v>96.07</c:v>
                </c:pt>
                <c:pt idx="41">
                  <c:v>96.07</c:v>
                </c:pt>
                <c:pt idx="42">
                  <c:v>96.07</c:v>
                </c:pt>
                <c:pt idx="43">
                  <c:v>96.07</c:v>
                </c:pt>
                <c:pt idx="44">
                  <c:v>96.07</c:v>
                </c:pt>
                <c:pt idx="45">
                  <c:v>96.07</c:v>
                </c:pt>
                <c:pt idx="46">
                  <c:v>96.07</c:v>
                </c:pt>
                <c:pt idx="47">
                  <c:v>96.07</c:v>
                </c:pt>
                <c:pt idx="48">
                  <c:v>96.07</c:v>
                </c:pt>
                <c:pt idx="49">
                  <c:v>96.07</c:v>
                </c:pt>
                <c:pt idx="50">
                  <c:v>96.07</c:v>
                </c:pt>
                <c:pt idx="51">
                  <c:v>96.07</c:v>
                </c:pt>
                <c:pt idx="52">
                  <c:v>96.07</c:v>
                </c:pt>
                <c:pt idx="53">
                  <c:v>96.07</c:v>
                </c:pt>
                <c:pt idx="54">
                  <c:v>96.07</c:v>
                </c:pt>
                <c:pt idx="55">
                  <c:v>96.07</c:v>
                </c:pt>
                <c:pt idx="56">
                  <c:v>96.07</c:v>
                </c:pt>
                <c:pt idx="57">
                  <c:v>96.07</c:v>
                </c:pt>
                <c:pt idx="58">
                  <c:v>96.07</c:v>
                </c:pt>
                <c:pt idx="59">
                  <c:v>96.07</c:v>
                </c:pt>
                <c:pt idx="60">
                  <c:v>96.07</c:v>
                </c:pt>
                <c:pt idx="61">
                  <c:v>96.07</c:v>
                </c:pt>
                <c:pt idx="62">
                  <c:v>96.07</c:v>
                </c:pt>
                <c:pt idx="63">
                  <c:v>96.07</c:v>
                </c:pt>
                <c:pt idx="64">
                  <c:v>96.07</c:v>
                </c:pt>
                <c:pt idx="65">
                  <c:v>96.07</c:v>
                </c:pt>
                <c:pt idx="66">
                  <c:v>96.07</c:v>
                </c:pt>
                <c:pt idx="67">
                  <c:v>96.07</c:v>
                </c:pt>
                <c:pt idx="68">
                  <c:v>96.07</c:v>
                </c:pt>
                <c:pt idx="69">
                  <c:v>96.07</c:v>
                </c:pt>
                <c:pt idx="70">
                  <c:v>96.07</c:v>
                </c:pt>
                <c:pt idx="71">
                  <c:v>96.07</c:v>
                </c:pt>
                <c:pt idx="72">
                  <c:v>96.07</c:v>
                </c:pt>
                <c:pt idx="73">
                  <c:v>96.07</c:v>
                </c:pt>
                <c:pt idx="74">
                  <c:v>96.07</c:v>
                </c:pt>
                <c:pt idx="75">
                  <c:v>96.07</c:v>
                </c:pt>
                <c:pt idx="76">
                  <c:v>96.07</c:v>
                </c:pt>
                <c:pt idx="77">
                  <c:v>96.07</c:v>
                </c:pt>
                <c:pt idx="78">
                  <c:v>96.07</c:v>
                </c:pt>
                <c:pt idx="79">
                  <c:v>96.07</c:v>
                </c:pt>
                <c:pt idx="80">
                  <c:v>96.07</c:v>
                </c:pt>
                <c:pt idx="81">
                  <c:v>96.07</c:v>
                </c:pt>
                <c:pt idx="82">
                  <c:v>96.07</c:v>
                </c:pt>
                <c:pt idx="83">
                  <c:v>96.07</c:v>
                </c:pt>
                <c:pt idx="84">
                  <c:v>96.07</c:v>
                </c:pt>
                <c:pt idx="85">
                  <c:v>96.07</c:v>
                </c:pt>
                <c:pt idx="86">
                  <c:v>96.07</c:v>
                </c:pt>
                <c:pt idx="87">
                  <c:v>96.07</c:v>
                </c:pt>
                <c:pt idx="88">
                  <c:v>96.07</c:v>
                </c:pt>
                <c:pt idx="89">
                  <c:v>96.07</c:v>
                </c:pt>
                <c:pt idx="90">
                  <c:v>96.07</c:v>
                </c:pt>
                <c:pt idx="91">
                  <c:v>96.07</c:v>
                </c:pt>
                <c:pt idx="92">
                  <c:v>96.07</c:v>
                </c:pt>
                <c:pt idx="93">
                  <c:v>96.07</c:v>
                </c:pt>
                <c:pt idx="94">
                  <c:v>96.07</c:v>
                </c:pt>
                <c:pt idx="95">
                  <c:v>96.07</c:v>
                </c:pt>
                <c:pt idx="96">
                  <c:v>96.07</c:v>
                </c:pt>
                <c:pt idx="97">
                  <c:v>96.07</c:v>
                </c:pt>
                <c:pt idx="98">
                  <c:v>96.07</c:v>
                </c:pt>
                <c:pt idx="99">
                  <c:v>96.07</c:v>
                </c:pt>
                <c:pt idx="100">
                  <c:v>96.07</c:v>
                </c:pt>
                <c:pt idx="101">
                  <c:v>96.07</c:v>
                </c:pt>
                <c:pt idx="102">
                  <c:v>96.07</c:v>
                </c:pt>
                <c:pt idx="103">
                  <c:v>96.07</c:v>
                </c:pt>
                <c:pt idx="104">
                  <c:v>96.07</c:v>
                </c:pt>
                <c:pt idx="105">
                  <c:v>96.07</c:v>
                </c:pt>
                <c:pt idx="106">
                  <c:v>96.07</c:v>
                </c:pt>
                <c:pt idx="107">
                  <c:v>96.07</c:v>
                </c:pt>
                <c:pt idx="108">
                  <c:v>96.07</c:v>
                </c:pt>
                <c:pt idx="109">
                  <c:v>96.07</c:v>
                </c:pt>
                <c:pt idx="110">
                  <c:v>96.07</c:v>
                </c:pt>
                <c:pt idx="111">
                  <c:v>96.07</c:v>
                </c:pt>
                <c:pt idx="112">
                  <c:v>96.07</c:v>
                </c:pt>
                <c:pt idx="113">
                  <c:v>96.07</c:v>
                </c:pt>
                <c:pt idx="114">
                  <c:v>96.07</c:v>
                </c:pt>
                <c:pt idx="115">
                  <c:v>96.07</c:v>
                </c:pt>
                <c:pt idx="116">
                  <c:v>96.07</c:v>
                </c:pt>
                <c:pt idx="117">
                  <c:v>96.07</c:v>
                </c:pt>
              </c:numCache>
            </c:numRef>
          </c:val>
          <c:smooth val="0"/>
        </c:ser>
        <c:ser>
          <c:idx val="3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'ГП-4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'ГП-4 диаграмма по районам'!$E$5:$E$122</c:f>
              <c:numCache>
                <c:formatCode>0,00</c:formatCode>
                <c:ptCount val="118"/>
                <c:pt idx="0">
                  <c:v>96.292945744090432</c:v>
                </c:pt>
                <c:pt idx="1">
                  <c:v>100</c:v>
                </c:pt>
                <c:pt idx="2">
                  <c:v>97.5</c:v>
                </c:pt>
                <c:pt idx="3">
                  <c:v>92.99363057324841</c:v>
                </c:pt>
                <c:pt idx="4">
                  <c:v>96.116504854368927</c:v>
                </c:pt>
                <c:pt idx="5">
                  <c:v>95.180722891566262</c:v>
                </c:pt>
                <c:pt idx="6">
                  <c:v>100</c:v>
                </c:pt>
                <c:pt idx="7">
                  <c:v>96.899224806201545</c:v>
                </c:pt>
                <c:pt idx="8">
                  <c:v>92.708333333333329</c:v>
                </c:pt>
                <c:pt idx="9">
                  <c:v>95.238095238095241</c:v>
                </c:pt>
                <c:pt idx="10">
                  <c:v>95.398750469133631</c:v>
                </c:pt>
                <c:pt idx="11">
                  <c:v>92.592592592592595</c:v>
                </c:pt>
                <c:pt idx="12">
                  <c:v>97.402597402597408</c:v>
                </c:pt>
                <c:pt idx="13">
                  <c:v>96.969696969696969</c:v>
                </c:pt>
                <c:pt idx="14">
                  <c:v>98.342541436464089</c:v>
                </c:pt>
                <c:pt idx="15">
                  <c:v>100</c:v>
                </c:pt>
                <c:pt idx="16">
                  <c:v>100</c:v>
                </c:pt>
                <c:pt idx="17">
                  <c:v>96.15384615384616</c:v>
                </c:pt>
                <c:pt idx="18">
                  <c:v>89.285714285714292</c:v>
                </c:pt>
                <c:pt idx="19">
                  <c:v>97.333333333333329</c:v>
                </c:pt>
                <c:pt idx="20">
                  <c:v>92.079207920792072</c:v>
                </c:pt>
                <c:pt idx="21">
                  <c:v>92.561983471074385</c:v>
                </c:pt>
                <c:pt idx="22">
                  <c:v>92.063492063492063</c:v>
                </c:pt>
                <c:pt idx="23">
                  <c:v>96.307099286754195</c:v>
                </c:pt>
                <c:pt idx="24">
                  <c:v>89.65517241379311</c:v>
                </c:pt>
                <c:pt idx="25">
                  <c:v>96.638655462184872</c:v>
                </c:pt>
                <c:pt idx="26">
                  <c:v>98.666666666666671</c:v>
                </c:pt>
                <c:pt idx="27">
                  <c:v>96.05263157894737</c:v>
                </c:pt>
                <c:pt idx="28">
                  <c:v>98.80952380952381</c:v>
                </c:pt>
                <c:pt idx="29">
                  <c:v>100</c:v>
                </c:pt>
                <c:pt idx="30">
                  <c:v>91.729323308270679</c:v>
                </c:pt>
                <c:pt idx="31">
                  <c:v>100</c:v>
                </c:pt>
                <c:pt idx="32">
                  <c:v>95.402298850574709</c:v>
                </c:pt>
                <c:pt idx="33">
                  <c:v>89.361702127659569</c:v>
                </c:pt>
                <c:pt idx="34">
                  <c:v>91.935483870967744</c:v>
                </c:pt>
                <c:pt idx="35">
                  <c:v>98.901098901098905</c:v>
                </c:pt>
                <c:pt idx="36">
                  <c:v>100</c:v>
                </c:pt>
                <c:pt idx="37">
                  <c:v>95.522388059701498</c:v>
                </c:pt>
                <c:pt idx="38">
                  <c:v>96.226415094339629</c:v>
                </c:pt>
                <c:pt idx="39">
                  <c:v>98.319327731092443</c:v>
                </c:pt>
                <c:pt idx="40">
                  <c:v>100</c:v>
                </c:pt>
                <c:pt idx="41">
                  <c:v>93.833612717128034</c:v>
                </c:pt>
                <c:pt idx="42">
                  <c:v>88.950276243093924</c:v>
                </c:pt>
                <c:pt idx="43">
                  <c:v>97.435897435897431</c:v>
                </c:pt>
                <c:pt idx="44">
                  <c:v>100</c:v>
                </c:pt>
                <c:pt idx="45">
                  <c:v>93.28358208955224</c:v>
                </c:pt>
                <c:pt idx="46">
                  <c:v>98.412698412698418</c:v>
                </c:pt>
                <c:pt idx="47">
                  <c:v>99.107142857142861</c:v>
                </c:pt>
                <c:pt idx="48">
                  <c:v>84.615384615384613</c:v>
                </c:pt>
                <c:pt idx="49">
                  <c:v>90.825688073394502</c:v>
                </c:pt>
                <c:pt idx="50">
                  <c:v>84.313725490196077</c:v>
                </c:pt>
                <c:pt idx="51">
                  <c:v>90</c:v>
                </c:pt>
                <c:pt idx="52">
                  <c:v>97.5</c:v>
                </c:pt>
                <c:pt idx="53">
                  <c:v>86.04651162790698</c:v>
                </c:pt>
                <c:pt idx="54">
                  <c:v>91.2</c:v>
                </c:pt>
                <c:pt idx="55">
                  <c:v>100</c:v>
                </c:pt>
                <c:pt idx="56">
                  <c:v>98.795180722891573</c:v>
                </c:pt>
                <c:pt idx="57">
                  <c:v>100</c:v>
                </c:pt>
                <c:pt idx="58">
                  <c:v>100</c:v>
                </c:pt>
                <c:pt idx="59">
                  <c:v>97.058823529411768</c:v>
                </c:pt>
                <c:pt idx="60">
                  <c:v>91.764705882352942</c:v>
                </c:pt>
                <c:pt idx="61">
                  <c:v>87.362637362637358</c:v>
                </c:pt>
                <c:pt idx="62">
                  <c:v>96.884519579911526</c:v>
                </c:pt>
                <c:pt idx="63">
                  <c:v>100</c:v>
                </c:pt>
                <c:pt idx="64">
                  <c:v>99.137931034482762</c:v>
                </c:pt>
                <c:pt idx="65">
                  <c:v>95.209580838323348</c:v>
                </c:pt>
                <c:pt idx="66">
                  <c:v>88.372093023255815</c:v>
                </c:pt>
                <c:pt idx="67">
                  <c:v>100</c:v>
                </c:pt>
                <c:pt idx="68">
                  <c:v>96</c:v>
                </c:pt>
                <c:pt idx="69">
                  <c:v>100</c:v>
                </c:pt>
                <c:pt idx="70">
                  <c:v>98.65771812080537</c:v>
                </c:pt>
                <c:pt idx="71">
                  <c:v>98.484848484848484</c:v>
                </c:pt>
                <c:pt idx="72">
                  <c:v>99.492385786802032</c:v>
                </c:pt>
                <c:pt idx="73">
                  <c:v>90.07633587786259</c:v>
                </c:pt>
                <c:pt idx="74">
                  <c:v>97.61904761904762</c:v>
                </c:pt>
                <c:pt idx="75">
                  <c:v>93.333333333333329</c:v>
                </c:pt>
                <c:pt idx="76">
                  <c:v>100</c:v>
                </c:pt>
                <c:pt idx="77">
                  <c:v>96.269024411553346</c:v>
                </c:pt>
                <c:pt idx="78">
                  <c:v>96.774193548387103</c:v>
                </c:pt>
                <c:pt idx="79">
                  <c:v>90.909090909090907</c:v>
                </c:pt>
                <c:pt idx="80">
                  <c:v>95.412844036697251</c:v>
                </c:pt>
                <c:pt idx="81">
                  <c:v>93.805309734513273</c:v>
                </c:pt>
                <c:pt idx="82">
                  <c:v>97.041420118343197</c:v>
                </c:pt>
                <c:pt idx="83">
                  <c:v>97.20930232558139</c:v>
                </c:pt>
                <c:pt idx="84">
                  <c:v>100</c:v>
                </c:pt>
                <c:pt idx="85">
                  <c:v>92.10526315789474</c:v>
                </c:pt>
                <c:pt idx="86">
                  <c:v>97.647058823529406</c:v>
                </c:pt>
                <c:pt idx="87">
                  <c:v>100</c:v>
                </c:pt>
                <c:pt idx="88">
                  <c:v>96.296296296296291</c:v>
                </c:pt>
                <c:pt idx="89">
                  <c:v>95.604395604395606</c:v>
                </c:pt>
                <c:pt idx="90">
                  <c:v>99.2</c:v>
                </c:pt>
                <c:pt idx="91">
                  <c:v>98.837209302325576</c:v>
                </c:pt>
                <c:pt idx="92">
                  <c:v>100</c:v>
                </c:pt>
                <c:pt idx="93">
                  <c:v>100</c:v>
                </c:pt>
                <c:pt idx="94">
                  <c:v>89.256198347107443</c:v>
                </c:pt>
                <c:pt idx="95">
                  <c:v>92.079207920792072</c:v>
                </c:pt>
                <c:pt idx="96">
                  <c:v>99.173553719008268</c:v>
                </c:pt>
                <c:pt idx="97">
                  <c:v>99.069767441860463</c:v>
                </c:pt>
                <c:pt idx="98">
                  <c:v>96.969696969696969</c:v>
                </c:pt>
                <c:pt idx="99">
                  <c:v>91.758241758241752</c:v>
                </c:pt>
                <c:pt idx="100">
                  <c:v>96.268656716417908</c:v>
                </c:pt>
                <c:pt idx="101">
                  <c:v>95.454545454545453</c:v>
                </c:pt>
                <c:pt idx="102">
                  <c:v>95.053003533568898</c:v>
                </c:pt>
                <c:pt idx="103">
                  <c:v>98.013245033112582</c:v>
                </c:pt>
                <c:pt idx="104">
                  <c:v>97.409326424870471</c:v>
                </c:pt>
                <c:pt idx="105">
                  <c:v>96.354166666666671</c:v>
                </c:pt>
                <c:pt idx="106">
                  <c:v>97.422680412371136</c:v>
                </c:pt>
                <c:pt idx="107">
                  <c:v>92.946058091286304</c:v>
                </c:pt>
                <c:pt idx="108">
                  <c:v>97.995568478474397</c:v>
                </c:pt>
                <c:pt idx="109">
                  <c:v>100</c:v>
                </c:pt>
                <c:pt idx="110">
                  <c:v>93.548387096774192</c:v>
                </c:pt>
                <c:pt idx="111">
                  <c:v>100</c:v>
                </c:pt>
                <c:pt idx="112">
                  <c:v>98.461538461538467</c:v>
                </c:pt>
                <c:pt idx="113">
                  <c:v>97.435897435897431</c:v>
                </c:pt>
                <c:pt idx="114">
                  <c:v>100</c:v>
                </c:pt>
                <c:pt idx="115">
                  <c:v>100</c:v>
                </c:pt>
                <c:pt idx="116">
                  <c:v>95.412844036697251</c:v>
                </c:pt>
                <c:pt idx="117">
                  <c:v>97.101449275362313</c:v>
                </c:pt>
              </c:numCache>
            </c:numRef>
          </c:val>
          <c:smooth val="0"/>
        </c:ser>
        <c:ser>
          <c:idx val="0"/>
          <c:order val="2"/>
          <c:tx>
            <c:v>2023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'ГП-4 диаграмма по районам'!$H$5:$H$122</c:f>
              <c:numCache>
                <c:formatCode>Основной</c:formatCode>
                <c:ptCount val="118"/>
                <c:pt idx="0">
                  <c:v>95.71</c:v>
                </c:pt>
                <c:pt idx="1">
                  <c:v>95.71</c:v>
                </c:pt>
                <c:pt idx="2">
                  <c:v>95.71</c:v>
                </c:pt>
                <c:pt idx="3">
                  <c:v>95.71</c:v>
                </c:pt>
                <c:pt idx="4">
                  <c:v>95.71</c:v>
                </c:pt>
                <c:pt idx="5">
                  <c:v>95.71</c:v>
                </c:pt>
                <c:pt idx="6">
                  <c:v>95.71</c:v>
                </c:pt>
                <c:pt idx="7">
                  <c:v>95.71</c:v>
                </c:pt>
                <c:pt idx="8">
                  <c:v>95.71</c:v>
                </c:pt>
                <c:pt idx="9">
                  <c:v>95.71</c:v>
                </c:pt>
                <c:pt idx="10">
                  <c:v>95.71</c:v>
                </c:pt>
                <c:pt idx="11">
                  <c:v>95.71</c:v>
                </c:pt>
                <c:pt idx="12">
                  <c:v>95.71</c:v>
                </c:pt>
                <c:pt idx="13">
                  <c:v>95.71</c:v>
                </c:pt>
                <c:pt idx="14">
                  <c:v>95.71</c:v>
                </c:pt>
                <c:pt idx="15">
                  <c:v>95.71</c:v>
                </c:pt>
                <c:pt idx="16">
                  <c:v>95.71</c:v>
                </c:pt>
                <c:pt idx="17">
                  <c:v>95.71</c:v>
                </c:pt>
                <c:pt idx="18">
                  <c:v>95.71</c:v>
                </c:pt>
                <c:pt idx="19">
                  <c:v>95.71</c:v>
                </c:pt>
                <c:pt idx="20">
                  <c:v>95.71</c:v>
                </c:pt>
                <c:pt idx="21">
                  <c:v>95.71</c:v>
                </c:pt>
                <c:pt idx="22">
                  <c:v>95.71</c:v>
                </c:pt>
                <c:pt idx="23">
                  <c:v>95.71</c:v>
                </c:pt>
                <c:pt idx="24">
                  <c:v>95.71</c:v>
                </c:pt>
                <c:pt idx="25">
                  <c:v>95.71</c:v>
                </c:pt>
                <c:pt idx="26">
                  <c:v>95.71</c:v>
                </c:pt>
                <c:pt idx="27">
                  <c:v>95.71</c:v>
                </c:pt>
                <c:pt idx="28">
                  <c:v>95.71</c:v>
                </c:pt>
                <c:pt idx="29">
                  <c:v>95.71</c:v>
                </c:pt>
                <c:pt idx="30">
                  <c:v>95.71</c:v>
                </c:pt>
                <c:pt idx="31">
                  <c:v>95.71</c:v>
                </c:pt>
                <c:pt idx="32">
                  <c:v>95.71</c:v>
                </c:pt>
                <c:pt idx="33">
                  <c:v>95.71</c:v>
                </c:pt>
                <c:pt idx="34">
                  <c:v>95.71</c:v>
                </c:pt>
                <c:pt idx="35">
                  <c:v>95.71</c:v>
                </c:pt>
                <c:pt idx="36">
                  <c:v>95.71</c:v>
                </c:pt>
                <c:pt idx="37">
                  <c:v>95.71</c:v>
                </c:pt>
                <c:pt idx="38">
                  <c:v>95.71</c:v>
                </c:pt>
                <c:pt idx="39">
                  <c:v>95.71</c:v>
                </c:pt>
                <c:pt idx="40">
                  <c:v>95.71</c:v>
                </c:pt>
                <c:pt idx="41">
                  <c:v>95.71</c:v>
                </c:pt>
                <c:pt idx="42">
                  <c:v>95.71</c:v>
                </c:pt>
                <c:pt idx="43">
                  <c:v>95.71</c:v>
                </c:pt>
                <c:pt idx="44">
                  <c:v>95.71</c:v>
                </c:pt>
                <c:pt idx="45">
                  <c:v>95.71</c:v>
                </c:pt>
                <c:pt idx="46">
                  <c:v>95.71</c:v>
                </c:pt>
                <c:pt idx="47">
                  <c:v>95.71</c:v>
                </c:pt>
                <c:pt idx="48">
                  <c:v>95.71</c:v>
                </c:pt>
                <c:pt idx="49">
                  <c:v>95.71</c:v>
                </c:pt>
                <c:pt idx="50">
                  <c:v>95.71</c:v>
                </c:pt>
                <c:pt idx="51">
                  <c:v>95.71</c:v>
                </c:pt>
                <c:pt idx="52">
                  <c:v>95.71</c:v>
                </c:pt>
                <c:pt idx="53">
                  <c:v>95.71</c:v>
                </c:pt>
                <c:pt idx="54">
                  <c:v>95.71</c:v>
                </c:pt>
                <c:pt idx="55">
                  <c:v>95.71</c:v>
                </c:pt>
                <c:pt idx="56">
                  <c:v>95.71</c:v>
                </c:pt>
                <c:pt idx="57">
                  <c:v>95.71</c:v>
                </c:pt>
                <c:pt idx="58">
                  <c:v>95.71</c:v>
                </c:pt>
                <c:pt idx="59">
                  <c:v>95.71</c:v>
                </c:pt>
                <c:pt idx="60">
                  <c:v>95.71</c:v>
                </c:pt>
                <c:pt idx="61">
                  <c:v>95.71</c:v>
                </c:pt>
                <c:pt idx="62">
                  <c:v>95.71</c:v>
                </c:pt>
                <c:pt idx="63">
                  <c:v>95.71</c:v>
                </c:pt>
                <c:pt idx="64">
                  <c:v>95.71</c:v>
                </c:pt>
                <c:pt idx="65">
                  <c:v>95.71</c:v>
                </c:pt>
                <c:pt idx="66">
                  <c:v>95.71</c:v>
                </c:pt>
                <c:pt idx="67">
                  <c:v>95.71</c:v>
                </c:pt>
                <c:pt idx="68">
                  <c:v>95.71</c:v>
                </c:pt>
                <c:pt idx="69">
                  <c:v>95.71</c:v>
                </c:pt>
                <c:pt idx="70">
                  <c:v>95.71</c:v>
                </c:pt>
                <c:pt idx="71">
                  <c:v>95.71</c:v>
                </c:pt>
                <c:pt idx="72">
                  <c:v>95.71</c:v>
                </c:pt>
                <c:pt idx="73">
                  <c:v>95.71</c:v>
                </c:pt>
                <c:pt idx="74">
                  <c:v>95.71</c:v>
                </c:pt>
                <c:pt idx="75">
                  <c:v>95.71</c:v>
                </c:pt>
                <c:pt idx="76">
                  <c:v>95.71</c:v>
                </c:pt>
                <c:pt idx="77">
                  <c:v>95.71</c:v>
                </c:pt>
                <c:pt idx="78">
                  <c:v>95.71</c:v>
                </c:pt>
                <c:pt idx="79">
                  <c:v>95.71</c:v>
                </c:pt>
                <c:pt idx="80">
                  <c:v>95.71</c:v>
                </c:pt>
                <c:pt idx="81">
                  <c:v>95.71</c:v>
                </c:pt>
                <c:pt idx="82">
                  <c:v>95.71</c:v>
                </c:pt>
                <c:pt idx="83">
                  <c:v>95.71</c:v>
                </c:pt>
                <c:pt idx="84">
                  <c:v>95.71</c:v>
                </c:pt>
                <c:pt idx="85">
                  <c:v>95.71</c:v>
                </c:pt>
                <c:pt idx="86">
                  <c:v>95.71</c:v>
                </c:pt>
                <c:pt idx="87">
                  <c:v>95.71</c:v>
                </c:pt>
                <c:pt idx="88">
                  <c:v>95.71</c:v>
                </c:pt>
                <c:pt idx="89">
                  <c:v>95.71</c:v>
                </c:pt>
                <c:pt idx="90">
                  <c:v>95.71</c:v>
                </c:pt>
                <c:pt idx="91">
                  <c:v>95.71</c:v>
                </c:pt>
                <c:pt idx="92">
                  <c:v>95.71</c:v>
                </c:pt>
                <c:pt idx="93">
                  <c:v>95.71</c:v>
                </c:pt>
                <c:pt idx="94">
                  <c:v>95.71</c:v>
                </c:pt>
                <c:pt idx="95">
                  <c:v>95.71</c:v>
                </c:pt>
                <c:pt idx="96">
                  <c:v>95.71</c:v>
                </c:pt>
                <c:pt idx="97">
                  <c:v>95.71</c:v>
                </c:pt>
                <c:pt idx="98">
                  <c:v>95.71</c:v>
                </c:pt>
                <c:pt idx="99">
                  <c:v>95.71</c:v>
                </c:pt>
                <c:pt idx="100">
                  <c:v>95.71</c:v>
                </c:pt>
                <c:pt idx="101">
                  <c:v>95.71</c:v>
                </c:pt>
                <c:pt idx="102">
                  <c:v>95.71</c:v>
                </c:pt>
                <c:pt idx="103">
                  <c:v>95.71</c:v>
                </c:pt>
                <c:pt idx="104">
                  <c:v>95.71</c:v>
                </c:pt>
                <c:pt idx="105">
                  <c:v>95.71</c:v>
                </c:pt>
                <c:pt idx="106">
                  <c:v>95.71</c:v>
                </c:pt>
                <c:pt idx="107">
                  <c:v>95.71</c:v>
                </c:pt>
                <c:pt idx="108">
                  <c:v>95.71</c:v>
                </c:pt>
                <c:pt idx="109">
                  <c:v>95.71</c:v>
                </c:pt>
                <c:pt idx="110">
                  <c:v>95.71</c:v>
                </c:pt>
                <c:pt idx="111">
                  <c:v>95.71</c:v>
                </c:pt>
                <c:pt idx="112">
                  <c:v>95.71</c:v>
                </c:pt>
                <c:pt idx="113">
                  <c:v>95.71</c:v>
                </c:pt>
                <c:pt idx="114">
                  <c:v>95.71</c:v>
                </c:pt>
                <c:pt idx="115">
                  <c:v>95.71</c:v>
                </c:pt>
                <c:pt idx="116">
                  <c:v>95.71</c:v>
                </c:pt>
                <c:pt idx="117">
                  <c:v>95.71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2023 ср. балл ОУ</c:v>
          </c:tx>
          <c:spPr>
            <a:ln w="254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'ГП-4 диаграмма по районам'!$I$5:$I$122</c:f>
              <c:numCache>
                <c:formatCode>0,00</c:formatCode>
                <c:ptCount val="118"/>
                <c:pt idx="0">
                  <c:v>95.787869559291508</c:v>
                </c:pt>
                <c:pt idx="1">
                  <c:v>100</c:v>
                </c:pt>
                <c:pt idx="2">
                  <c:v>100</c:v>
                </c:pt>
                <c:pt idx="3">
                  <c:v>94.230769230769226</c:v>
                </c:pt>
                <c:pt idx="4">
                  <c:v>94.117647058823536</c:v>
                </c:pt>
                <c:pt idx="5">
                  <c:v>98.82352941176471</c:v>
                </c:pt>
                <c:pt idx="6">
                  <c:v>98.901098901098905</c:v>
                </c:pt>
                <c:pt idx="7">
                  <c:v>92.913385826771659</c:v>
                </c:pt>
                <c:pt idx="8">
                  <c:v>95.604395604395606</c:v>
                </c:pt>
                <c:pt idx="9">
                  <c:v>87.5</c:v>
                </c:pt>
                <c:pt idx="10">
                  <c:v>96.186148980451733</c:v>
                </c:pt>
                <c:pt idx="11">
                  <c:v>92.233009708737868</c:v>
                </c:pt>
                <c:pt idx="12">
                  <c:v>100</c:v>
                </c:pt>
                <c:pt idx="13">
                  <c:v>96.19047619047619</c:v>
                </c:pt>
                <c:pt idx="14">
                  <c:v>97.777777777777771</c:v>
                </c:pt>
                <c:pt idx="15">
                  <c:v>99.367088607594937</c:v>
                </c:pt>
                <c:pt idx="16">
                  <c:v>94.059405940594061</c:v>
                </c:pt>
                <c:pt idx="17">
                  <c:v>96.15384615384616</c:v>
                </c:pt>
                <c:pt idx="18">
                  <c:v>97.368421052631575</c:v>
                </c:pt>
                <c:pt idx="19">
                  <c:v>97.61904761904762</c:v>
                </c:pt>
                <c:pt idx="20">
                  <c:v>93.75</c:v>
                </c:pt>
                <c:pt idx="21">
                  <c:v>95.270270270270274</c:v>
                </c:pt>
                <c:pt idx="22">
                  <c:v>94.444444444444443</c:v>
                </c:pt>
                <c:pt idx="23">
                  <c:v>95.102945273743103</c:v>
                </c:pt>
                <c:pt idx="24">
                  <c:v>87.234042553191486</c:v>
                </c:pt>
                <c:pt idx="25">
                  <c:v>99.082568807339456</c:v>
                </c:pt>
                <c:pt idx="26">
                  <c:v>98.76543209876543</c:v>
                </c:pt>
                <c:pt idx="27">
                  <c:v>95.535714285714292</c:v>
                </c:pt>
                <c:pt idx="28">
                  <c:v>95.714285714285708</c:v>
                </c:pt>
                <c:pt idx="29">
                  <c:v>98.039215686274517</c:v>
                </c:pt>
                <c:pt idx="30">
                  <c:v>86.428571428571431</c:v>
                </c:pt>
                <c:pt idx="31">
                  <c:v>88.679245283018872</c:v>
                </c:pt>
                <c:pt idx="32">
                  <c:v>98.86363636363636</c:v>
                </c:pt>
                <c:pt idx="33">
                  <c:v>95.652173913043484</c:v>
                </c:pt>
                <c:pt idx="34">
                  <c:v>97.9381443298969</c:v>
                </c:pt>
                <c:pt idx="35">
                  <c:v>98.611111111111114</c:v>
                </c:pt>
                <c:pt idx="36">
                  <c:v>97.674418604651166</c:v>
                </c:pt>
                <c:pt idx="37">
                  <c:v>89.772727272727266</c:v>
                </c:pt>
                <c:pt idx="38">
                  <c:v>92.857142857142861</c:v>
                </c:pt>
                <c:pt idx="39">
                  <c:v>95.901639344262293</c:v>
                </c:pt>
                <c:pt idx="40">
                  <c:v>100</c:v>
                </c:pt>
                <c:pt idx="41">
                  <c:v>95.782250794376651</c:v>
                </c:pt>
                <c:pt idx="42">
                  <c:v>93.172690763052202</c:v>
                </c:pt>
                <c:pt idx="43">
                  <c:v>100</c:v>
                </c:pt>
                <c:pt idx="44">
                  <c:v>96.774193548387103</c:v>
                </c:pt>
                <c:pt idx="45">
                  <c:v>98.297872340425528</c:v>
                </c:pt>
                <c:pt idx="46">
                  <c:v>98.529411764705884</c:v>
                </c:pt>
                <c:pt idx="47">
                  <c:v>96.116504854368927</c:v>
                </c:pt>
                <c:pt idx="48">
                  <c:v>96.666666666666671</c:v>
                </c:pt>
                <c:pt idx="49">
                  <c:v>90.909090909090907</c:v>
                </c:pt>
                <c:pt idx="50">
                  <c:v>95.454545454545453</c:v>
                </c:pt>
                <c:pt idx="51">
                  <c:v>96.551724137931032</c:v>
                </c:pt>
                <c:pt idx="52">
                  <c:v>100</c:v>
                </c:pt>
                <c:pt idx="53">
                  <c:v>94.545454545454547</c:v>
                </c:pt>
                <c:pt idx="54">
                  <c:v>100</c:v>
                </c:pt>
                <c:pt idx="55">
                  <c:v>100</c:v>
                </c:pt>
                <c:pt idx="56">
                  <c:v>93.75</c:v>
                </c:pt>
                <c:pt idx="57">
                  <c:v>91.208791208791212</c:v>
                </c:pt>
                <c:pt idx="58">
                  <c:v>97.47899159663865</c:v>
                </c:pt>
                <c:pt idx="59">
                  <c:v>95.419847328244273</c:v>
                </c:pt>
                <c:pt idx="60">
                  <c:v>87.5</c:v>
                </c:pt>
                <c:pt idx="61">
                  <c:v>93.269230769230774</c:v>
                </c:pt>
                <c:pt idx="62">
                  <c:v>95.7324779042291</c:v>
                </c:pt>
                <c:pt idx="63">
                  <c:v>100</c:v>
                </c:pt>
                <c:pt idx="64">
                  <c:v>87.719298245614041</c:v>
                </c:pt>
                <c:pt idx="65">
                  <c:v>85.148514851485146</c:v>
                </c:pt>
                <c:pt idx="66">
                  <c:v>97.590361445783131</c:v>
                </c:pt>
                <c:pt idx="67">
                  <c:v>96.590909090909093</c:v>
                </c:pt>
                <c:pt idx="68">
                  <c:v>95.50561797752809</c:v>
                </c:pt>
                <c:pt idx="69">
                  <c:v>100</c:v>
                </c:pt>
                <c:pt idx="70">
                  <c:v>99.421965317919074</c:v>
                </c:pt>
                <c:pt idx="71">
                  <c:v>96.92307692307692</c:v>
                </c:pt>
                <c:pt idx="72">
                  <c:v>96.195652173913047</c:v>
                </c:pt>
                <c:pt idx="73">
                  <c:v>97.142857142857139</c:v>
                </c:pt>
                <c:pt idx="74">
                  <c:v>98.888888888888886</c:v>
                </c:pt>
                <c:pt idx="75">
                  <c:v>95.614035087719301</c:v>
                </c:pt>
                <c:pt idx="76">
                  <c:v>93.513513513513516</c:v>
                </c:pt>
                <c:pt idx="77">
                  <c:v>96.28300616181015</c:v>
                </c:pt>
                <c:pt idx="78">
                  <c:v>96.739130434782609</c:v>
                </c:pt>
                <c:pt idx="79">
                  <c:v>86.075949367088612</c:v>
                </c:pt>
                <c:pt idx="80">
                  <c:v>100</c:v>
                </c:pt>
                <c:pt idx="81">
                  <c:v>99.1869918699187</c:v>
                </c:pt>
                <c:pt idx="82">
                  <c:v>94.968553459119491</c:v>
                </c:pt>
                <c:pt idx="83">
                  <c:v>97.345132743362825</c:v>
                </c:pt>
                <c:pt idx="84">
                  <c:v>100</c:v>
                </c:pt>
                <c:pt idx="85">
                  <c:v>89.795918367346943</c:v>
                </c:pt>
                <c:pt idx="86">
                  <c:v>100</c:v>
                </c:pt>
                <c:pt idx="87">
                  <c:v>94.615384615384613</c:v>
                </c:pt>
                <c:pt idx="88">
                  <c:v>90.217391304347828</c:v>
                </c:pt>
                <c:pt idx="89">
                  <c:v>97.402597402597408</c:v>
                </c:pt>
                <c:pt idx="90">
                  <c:v>94.630872483221481</c:v>
                </c:pt>
                <c:pt idx="91">
                  <c:v>99.212598425196845</c:v>
                </c:pt>
                <c:pt idx="92">
                  <c:v>97.333333333333329</c:v>
                </c:pt>
                <c:pt idx="93">
                  <c:v>100</c:v>
                </c:pt>
                <c:pt idx="94">
                  <c:v>97.163120567375884</c:v>
                </c:pt>
                <c:pt idx="95">
                  <c:v>96.385542168674704</c:v>
                </c:pt>
                <c:pt idx="96">
                  <c:v>97.849462365591393</c:v>
                </c:pt>
                <c:pt idx="97">
                  <c:v>98.479087452471489</c:v>
                </c:pt>
                <c:pt idx="98">
                  <c:v>97.154471544715449</c:v>
                </c:pt>
                <c:pt idx="99">
                  <c:v>97.326203208556151</c:v>
                </c:pt>
                <c:pt idx="100">
                  <c:v>98.360655737704917</c:v>
                </c:pt>
                <c:pt idx="101">
                  <c:v>99.272727272727266</c:v>
                </c:pt>
                <c:pt idx="102">
                  <c:v>92.982456140350877</c:v>
                </c:pt>
                <c:pt idx="103">
                  <c:v>92.571428571428569</c:v>
                </c:pt>
                <c:pt idx="104">
                  <c:v>96.551724137931032</c:v>
                </c:pt>
                <c:pt idx="105">
                  <c:v>100</c:v>
                </c:pt>
                <c:pt idx="106">
                  <c:v>95.478723404255319</c:v>
                </c:pt>
                <c:pt idx="107">
                  <c:v>91.390728476821195</c:v>
                </c:pt>
                <c:pt idx="108">
                  <c:v>96.840857715637952</c:v>
                </c:pt>
                <c:pt idx="109">
                  <c:v>100</c:v>
                </c:pt>
                <c:pt idx="110">
                  <c:v>96.551724137931032</c:v>
                </c:pt>
                <c:pt idx="111">
                  <c:v>93.877551020408163</c:v>
                </c:pt>
                <c:pt idx="112">
                  <c:v>100</c:v>
                </c:pt>
                <c:pt idx="113">
                  <c:v>100</c:v>
                </c:pt>
                <c:pt idx="114">
                  <c:v>97.014925373134332</c:v>
                </c:pt>
                <c:pt idx="115">
                  <c:v>100</c:v>
                </c:pt>
                <c:pt idx="116">
                  <c:v>91.336633663366342</c:v>
                </c:pt>
                <c:pt idx="117">
                  <c:v>92.786885245901644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10752"/>
        <c:axId val="88416640"/>
      </c:lineChart>
      <c:catAx>
        <c:axId val="884107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8416640"/>
        <c:crosses val="autoZero"/>
        <c:auto val="1"/>
        <c:lblAlgn val="ctr"/>
        <c:lblOffset val="100"/>
        <c:noMultiLvlLbl val="0"/>
      </c:catAx>
      <c:valAx>
        <c:axId val="88416640"/>
        <c:scaling>
          <c:orientation val="minMax"/>
          <c:max val="100"/>
          <c:min val="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8410752"/>
        <c:crosses val="autoZero"/>
        <c:crossBetween val="between"/>
        <c:majorUnit val="5"/>
        <c:minorUnit val="4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90198244660715"/>
          <c:y val="9.5250634465552861E-3"/>
          <c:w val="0.55166089698449117"/>
          <c:h val="4.258704885864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4 кл.  2023-2024</a:t>
            </a:r>
          </a:p>
        </c:rich>
      </c:tx>
      <c:layout>
        <c:manualLayout>
          <c:xMode val="edge"/>
          <c:yMode val="edge"/>
          <c:x val="3.728570859502596E-2"/>
          <c:y val="4.034249618752593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980964781033965E-2"/>
          <c:y val="6.1682943120382069E-2"/>
          <c:w val="0.97778997815644664"/>
          <c:h val="0.57616552918386521"/>
        </c:manualLayout>
      </c:layout>
      <c:lineChart>
        <c:grouping val="standard"/>
        <c:varyColors val="0"/>
        <c:ser>
          <c:idx val="2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'ГП-4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СШ  № 12</c:v>
                </c:pt>
                <c:pt idx="3">
                  <c:v>МАОУ Гимназия № 8</c:v>
                </c:pt>
                <c:pt idx="4">
                  <c:v>МАОУ СШ № 19</c:v>
                </c:pt>
                <c:pt idx="5">
                  <c:v>МАОУ Лицей № 7</c:v>
                </c:pt>
                <c:pt idx="6">
                  <c:v>МБОУ СШ № 86 </c:v>
                </c:pt>
                <c:pt idx="7">
                  <c:v>МАОУ Лицей № 28</c:v>
                </c:pt>
                <c:pt idx="8">
                  <c:v>МАОУ Гимназия №  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СШ № 8 "Созидание"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СШ № 63</c:v>
                </c:pt>
                <c:pt idx="16">
                  <c:v>МАОУ Гимназия № 10</c:v>
                </c:pt>
                <c:pt idx="17">
                  <c:v>МАОУ СШ № 46</c:v>
                </c:pt>
                <c:pt idx="18">
                  <c:v>МАОУ Гимназия № 4</c:v>
                </c:pt>
                <c:pt idx="19">
                  <c:v>МАОУ СШ № 90</c:v>
                </c:pt>
                <c:pt idx="20">
                  <c:v>МАОУ СШ № 81</c:v>
                </c:pt>
                <c:pt idx="21">
                  <c:v>МАОУ СШ № 135</c:v>
                </c:pt>
                <c:pt idx="22">
                  <c:v>МАОУ СШ № 55</c:v>
                </c:pt>
                <c:pt idx="23">
                  <c:v>ЛЕНИНСКИЙ РАЙОН</c:v>
                </c:pt>
                <c:pt idx="24">
                  <c:v>МБОУ СШ № 13</c:v>
                </c:pt>
                <c:pt idx="25">
                  <c:v>МБОУ СШ № 31</c:v>
                </c:pt>
                <c:pt idx="26">
                  <c:v>МАОУ СШ № 65</c:v>
                </c:pt>
                <c:pt idx="27">
                  <c:v>МАОУ СШ № 148</c:v>
                </c:pt>
                <c:pt idx="28">
                  <c:v>МБОУ СШ № 64</c:v>
                </c:pt>
                <c:pt idx="29">
                  <c:v>МАОУ Лицей № 12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Гимназия № 11 </c:v>
                </c:pt>
                <c:pt idx="33">
                  <c:v>МАОУ СШ № 89</c:v>
                </c:pt>
                <c:pt idx="34">
                  <c:v>МАОУ Лицей № 3</c:v>
                </c:pt>
                <c:pt idx="35">
                  <c:v>МБОУ СШ № 79</c:v>
                </c:pt>
                <c:pt idx="36">
                  <c:v>МБОУ СШ № 44</c:v>
                </c:pt>
                <c:pt idx="37">
                  <c:v>МАОУ СШ № 53</c:v>
                </c:pt>
                <c:pt idx="38">
                  <c:v>МАОУ СШ № 16</c:v>
                </c:pt>
                <c:pt idx="39">
                  <c:v>МБОУ Гимназия № 7</c:v>
                </c:pt>
                <c:pt idx="40">
                  <c:v>МАОУ СШ № 50</c:v>
                </c:pt>
                <c:pt idx="41">
                  <c:v>ОКТЯБРЬСКИЙ РАЙОН</c:v>
                </c:pt>
                <c:pt idx="42">
                  <c:v>МАОУ Гимназия № 13 "Академ"</c:v>
                </c:pt>
                <c:pt idx="43">
                  <c:v>МБОУ СШ № 73</c:v>
                </c:pt>
                <c:pt idx="44">
                  <c:v>МБОУ СШ № 84</c:v>
                </c:pt>
                <c:pt idx="45">
                  <c:v>МБОУ СШ № 95</c:v>
                </c:pt>
                <c:pt idx="46">
                  <c:v>МБОУ Лицей № 10</c:v>
                </c:pt>
                <c:pt idx="47">
                  <c:v>МАОУ СШ № 82</c:v>
                </c:pt>
                <c:pt idx="48">
                  <c:v>МБОУ Лицей № 8</c:v>
                </c:pt>
                <c:pt idx="49">
                  <c:v>МБОУ СШ № 36</c:v>
                </c:pt>
                <c:pt idx="50">
                  <c:v>МБОУ Гимназия № 3</c:v>
                </c:pt>
                <c:pt idx="51">
                  <c:v>МБОУ СШ № 99</c:v>
                </c:pt>
                <c:pt idx="52">
                  <c:v>МАОУ Лицей № 1</c:v>
                </c:pt>
                <c:pt idx="53">
                  <c:v>МБОУ СШ № 133</c:v>
                </c:pt>
                <c:pt idx="54">
                  <c:v>МАОУ СШ № 72 </c:v>
                </c:pt>
                <c:pt idx="55">
                  <c:v>МАОУ СШ № 3</c:v>
                </c:pt>
                <c:pt idx="56">
                  <c:v>МБОУ СШ № 30</c:v>
                </c:pt>
                <c:pt idx="57">
                  <c:v>МАОУ «КУГ № 1 – Универс»</c:v>
                </c:pt>
                <c:pt idx="58">
                  <c:v>МАОУ СШ № 159</c:v>
                </c:pt>
                <c:pt idx="59">
                  <c:v>МБОУ СШ № 39</c:v>
                </c:pt>
                <c:pt idx="60">
                  <c:v>МАОУ Школа-интернат № 1</c:v>
                </c:pt>
                <c:pt idx="61">
                  <c:v>МБОУ СШ № 21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СШ № 23</c:v>
                </c:pt>
                <c:pt idx="65">
                  <c:v>МАОУ СШ № 42</c:v>
                </c:pt>
                <c:pt idx="66">
                  <c:v>МАОУ СШ № 158 "Грани"</c:v>
                </c:pt>
                <c:pt idx="67">
                  <c:v>МАОУ СШ № 76</c:v>
                </c:pt>
                <c:pt idx="68">
                  <c:v>МАОУ Лицей № 9 "Лидер"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93</c:v>
                </c:pt>
                <c:pt idx="72">
                  <c:v>МАОУ СШ № 34</c:v>
                </c:pt>
                <c:pt idx="73">
                  <c:v>МАОУ СШ № 6</c:v>
                </c:pt>
                <c:pt idx="74">
                  <c:v>МАОУ СШ № 137</c:v>
                </c:pt>
                <c:pt idx="75">
                  <c:v>МАОУ СШ № 78</c:v>
                </c:pt>
                <c:pt idx="76">
                  <c:v>МАОУ СШ № 17</c:v>
                </c:pt>
                <c:pt idx="77">
                  <c:v>СОВЕТСКИЙ РАЙОН</c:v>
                </c:pt>
                <c:pt idx="78">
                  <c:v>МБОУ СШ № 56</c:v>
                </c:pt>
                <c:pt idx="79">
                  <c:v>МАОУ СШ № 85</c:v>
                </c:pt>
                <c:pt idx="80">
                  <c:v>МАОУ СШ № 121</c:v>
                </c:pt>
                <c:pt idx="81">
                  <c:v>МАОУ СШ № 129</c:v>
                </c:pt>
                <c:pt idx="82">
                  <c:v>МАОУ СШ № 108</c:v>
                </c:pt>
                <c:pt idx="83">
                  <c:v>МАОУ СШ № 141</c:v>
                </c:pt>
                <c:pt idx="84">
                  <c:v>МАОУ СШ № 143</c:v>
                </c:pt>
                <c:pt idx="85">
                  <c:v>МАОУ СШ № 115</c:v>
                </c:pt>
                <c:pt idx="86">
                  <c:v>МАОУ СШ № 151</c:v>
                </c:pt>
                <c:pt idx="87">
                  <c:v>МАОУ СШ № 69</c:v>
                </c:pt>
                <c:pt idx="88">
                  <c:v>МАОУ СШ № 156</c:v>
                </c:pt>
                <c:pt idx="89">
                  <c:v>МАОУ СШ № 152 </c:v>
                </c:pt>
                <c:pt idx="90">
                  <c:v>МАОУ СШ № 24</c:v>
                </c:pt>
                <c:pt idx="91">
                  <c:v>МАОУ СШ № 18</c:v>
                </c:pt>
                <c:pt idx="92">
                  <c:v>МАОУ СШ № 144</c:v>
                </c:pt>
                <c:pt idx="93">
                  <c:v>МАОУ СШ № 1</c:v>
                </c:pt>
                <c:pt idx="94">
                  <c:v>МАОУ СШ № 154</c:v>
                </c:pt>
                <c:pt idx="95">
                  <c:v>МАОУ СШ № 91</c:v>
                </c:pt>
                <c:pt idx="96">
                  <c:v>МАОУ СШ № 147</c:v>
                </c:pt>
                <c:pt idx="97">
                  <c:v>МАОУ СШ № 98</c:v>
                </c:pt>
                <c:pt idx="98">
                  <c:v>МАОУ СШ № 149</c:v>
                </c:pt>
                <c:pt idx="99">
                  <c:v>МАОУ СШ № 5</c:v>
                </c:pt>
                <c:pt idx="100">
                  <c:v>МАОУ СШ № 150</c:v>
                </c:pt>
                <c:pt idx="101">
                  <c:v>МАОУ СШ № 7</c:v>
                </c:pt>
                <c:pt idx="102">
                  <c:v>МАОУ СШ № 157</c:v>
                </c:pt>
                <c:pt idx="103">
                  <c:v>МАОУ СШ № 66</c:v>
                </c:pt>
                <c:pt idx="104">
                  <c:v>МАОУ СШ № 139</c:v>
                </c:pt>
                <c:pt idx="105">
                  <c:v>МАОУ СШ № 145</c:v>
                </c:pt>
                <c:pt idx="106">
                  <c:v>МБОУ СШ № 2</c:v>
                </c:pt>
                <c:pt idx="107">
                  <c:v>МАОУ СШ № 134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МАОУ СШ № 155</c:v>
                </c:pt>
                <c:pt idx="116">
                  <c:v>МАОУ СШ "Комплекс Покровский"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'ГП-4 диаграмма'!$D$5:$D$122</c:f>
              <c:numCache>
                <c:formatCode>Основной</c:formatCode>
                <c:ptCount val="118"/>
                <c:pt idx="0">
                  <c:v>96.07</c:v>
                </c:pt>
                <c:pt idx="1">
                  <c:v>96.07</c:v>
                </c:pt>
                <c:pt idx="2">
                  <c:v>96.07</c:v>
                </c:pt>
                <c:pt idx="3">
                  <c:v>96.07</c:v>
                </c:pt>
                <c:pt idx="4">
                  <c:v>96.07</c:v>
                </c:pt>
                <c:pt idx="5">
                  <c:v>96.07</c:v>
                </c:pt>
                <c:pt idx="6">
                  <c:v>96.07</c:v>
                </c:pt>
                <c:pt idx="7">
                  <c:v>96.07</c:v>
                </c:pt>
                <c:pt idx="8">
                  <c:v>96.07</c:v>
                </c:pt>
                <c:pt idx="9">
                  <c:v>96.07</c:v>
                </c:pt>
                <c:pt idx="10">
                  <c:v>96.07</c:v>
                </c:pt>
                <c:pt idx="11">
                  <c:v>96.07</c:v>
                </c:pt>
                <c:pt idx="12">
                  <c:v>96.07</c:v>
                </c:pt>
                <c:pt idx="13">
                  <c:v>96.07</c:v>
                </c:pt>
                <c:pt idx="14">
                  <c:v>96.07</c:v>
                </c:pt>
                <c:pt idx="15">
                  <c:v>96.07</c:v>
                </c:pt>
                <c:pt idx="16">
                  <c:v>96.07</c:v>
                </c:pt>
                <c:pt idx="17">
                  <c:v>96.07</c:v>
                </c:pt>
                <c:pt idx="18">
                  <c:v>96.07</c:v>
                </c:pt>
                <c:pt idx="19">
                  <c:v>96.07</c:v>
                </c:pt>
                <c:pt idx="20">
                  <c:v>96.07</c:v>
                </c:pt>
                <c:pt idx="21">
                  <c:v>96.07</c:v>
                </c:pt>
                <c:pt idx="22">
                  <c:v>96.07</c:v>
                </c:pt>
                <c:pt idx="23">
                  <c:v>96.07</c:v>
                </c:pt>
                <c:pt idx="24">
                  <c:v>96.07</c:v>
                </c:pt>
                <c:pt idx="25">
                  <c:v>96.07</c:v>
                </c:pt>
                <c:pt idx="26">
                  <c:v>96.07</c:v>
                </c:pt>
                <c:pt idx="27">
                  <c:v>96.07</c:v>
                </c:pt>
                <c:pt idx="28">
                  <c:v>96.07</c:v>
                </c:pt>
                <c:pt idx="29">
                  <c:v>96.07</c:v>
                </c:pt>
                <c:pt idx="30">
                  <c:v>96.07</c:v>
                </c:pt>
                <c:pt idx="31">
                  <c:v>96.07</c:v>
                </c:pt>
                <c:pt idx="32">
                  <c:v>96.07</c:v>
                </c:pt>
                <c:pt idx="33">
                  <c:v>96.07</c:v>
                </c:pt>
                <c:pt idx="34">
                  <c:v>96.07</c:v>
                </c:pt>
                <c:pt idx="35">
                  <c:v>96.07</c:v>
                </c:pt>
                <c:pt idx="36">
                  <c:v>96.07</c:v>
                </c:pt>
                <c:pt idx="37">
                  <c:v>96.07</c:v>
                </c:pt>
                <c:pt idx="38">
                  <c:v>96.07</c:v>
                </c:pt>
                <c:pt idx="39">
                  <c:v>96.07</c:v>
                </c:pt>
                <c:pt idx="40">
                  <c:v>96.07</c:v>
                </c:pt>
                <c:pt idx="41">
                  <c:v>96.07</c:v>
                </c:pt>
                <c:pt idx="42">
                  <c:v>96.07</c:v>
                </c:pt>
                <c:pt idx="43">
                  <c:v>96.07</c:v>
                </c:pt>
                <c:pt idx="44">
                  <c:v>96.07</c:v>
                </c:pt>
                <c:pt idx="45">
                  <c:v>96.07</c:v>
                </c:pt>
                <c:pt idx="46">
                  <c:v>96.07</c:v>
                </c:pt>
                <c:pt idx="47">
                  <c:v>96.07</c:v>
                </c:pt>
                <c:pt idx="48">
                  <c:v>96.07</c:v>
                </c:pt>
                <c:pt idx="49">
                  <c:v>96.07</c:v>
                </c:pt>
                <c:pt idx="50">
                  <c:v>96.07</c:v>
                </c:pt>
                <c:pt idx="51">
                  <c:v>96.07</c:v>
                </c:pt>
                <c:pt idx="52">
                  <c:v>96.07</c:v>
                </c:pt>
                <c:pt idx="53">
                  <c:v>96.07</c:v>
                </c:pt>
                <c:pt idx="54">
                  <c:v>96.07</c:v>
                </c:pt>
                <c:pt idx="55">
                  <c:v>96.07</c:v>
                </c:pt>
                <c:pt idx="56">
                  <c:v>96.07</c:v>
                </c:pt>
                <c:pt idx="57">
                  <c:v>96.07</c:v>
                </c:pt>
                <c:pt idx="58">
                  <c:v>96.07</c:v>
                </c:pt>
                <c:pt idx="59">
                  <c:v>96.07</c:v>
                </c:pt>
                <c:pt idx="60">
                  <c:v>96.07</c:v>
                </c:pt>
                <c:pt idx="61">
                  <c:v>96.07</c:v>
                </c:pt>
                <c:pt idx="62">
                  <c:v>96.07</c:v>
                </c:pt>
                <c:pt idx="63">
                  <c:v>96.07</c:v>
                </c:pt>
                <c:pt idx="64">
                  <c:v>96.07</c:v>
                </c:pt>
                <c:pt idx="65">
                  <c:v>96.07</c:v>
                </c:pt>
                <c:pt idx="66">
                  <c:v>96.07</c:v>
                </c:pt>
                <c:pt idx="67">
                  <c:v>96.07</c:v>
                </c:pt>
                <c:pt idx="68">
                  <c:v>96.07</c:v>
                </c:pt>
                <c:pt idx="69">
                  <c:v>96.07</c:v>
                </c:pt>
                <c:pt idx="70">
                  <c:v>96.07</c:v>
                </c:pt>
                <c:pt idx="71">
                  <c:v>96.07</c:v>
                </c:pt>
                <c:pt idx="72">
                  <c:v>96.07</c:v>
                </c:pt>
                <c:pt idx="73">
                  <c:v>96.07</c:v>
                </c:pt>
                <c:pt idx="74">
                  <c:v>96.07</c:v>
                </c:pt>
                <c:pt idx="75">
                  <c:v>96.07</c:v>
                </c:pt>
                <c:pt idx="76">
                  <c:v>96.07</c:v>
                </c:pt>
                <c:pt idx="77">
                  <c:v>96.07</c:v>
                </c:pt>
                <c:pt idx="78">
                  <c:v>96.07</c:v>
                </c:pt>
                <c:pt idx="79">
                  <c:v>96.07</c:v>
                </c:pt>
                <c:pt idx="80">
                  <c:v>96.07</c:v>
                </c:pt>
                <c:pt idx="81">
                  <c:v>96.07</c:v>
                </c:pt>
                <c:pt idx="82">
                  <c:v>96.07</c:v>
                </c:pt>
                <c:pt idx="83">
                  <c:v>96.07</c:v>
                </c:pt>
                <c:pt idx="84">
                  <c:v>96.07</c:v>
                </c:pt>
                <c:pt idx="85">
                  <c:v>96.07</c:v>
                </c:pt>
                <c:pt idx="86">
                  <c:v>96.07</c:v>
                </c:pt>
                <c:pt idx="87">
                  <c:v>96.07</c:v>
                </c:pt>
                <c:pt idx="88">
                  <c:v>96.07</c:v>
                </c:pt>
                <c:pt idx="89">
                  <c:v>96.07</c:v>
                </c:pt>
                <c:pt idx="90">
                  <c:v>96.07</c:v>
                </c:pt>
                <c:pt idx="91">
                  <c:v>96.07</c:v>
                </c:pt>
                <c:pt idx="92">
                  <c:v>96.07</c:v>
                </c:pt>
                <c:pt idx="93">
                  <c:v>96.07</c:v>
                </c:pt>
                <c:pt idx="94">
                  <c:v>96.07</c:v>
                </c:pt>
                <c:pt idx="95">
                  <c:v>96.07</c:v>
                </c:pt>
                <c:pt idx="96">
                  <c:v>96.07</c:v>
                </c:pt>
                <c:pt idx="97">
                  <c:v>96.07</c:v>
                </c:pt>
                <c:pt idx="98">
                  <c:v>96.07</c:v>
                </c:pt>
                <c:pt idx="99">
                  <c:v>96.07</c:v>
                </c:pt>
                <c:pt idx="100">
                  <c:v>96.07</c:v>
                </c:pt>
                <c:pt idx="101">
                  <c:v>96.07</c:v>
                </c:pt>
                <c:pt idx="102">
                  <c:v>96.07</c:v>
                </c:pt>
                <c:pt idx="103">
                  <c:v>96.07</c:v>
                </c:pt>
                <c:pt idx="104">
                  <c:v>96.07</c:v>
                </c:pt>
                <c:pt idx="105">
                  <c:v>96.07</c:v>
                </c:pt>
                <c:pt idx="106">
                  <c:v>96.07</c:v>
                </c:pt>
                <c:pt idx="107">
                  <c:v>96.07</c:v>
                </c:pt>
                <c:pt idx="108">
                  <c:v>96.07</c:v>
                </c:pt>
                <c:pt idx="109">
                  <c:v>96.07</c:v>
                </c:pt>
                <c:pt idx="110">
                  <c:v>96.07</c:v>
                </c:pt>
                <c:pt idx="111">
                  <c:v>96.07</c:v>
                </c:pt>
                <c:pt idx="112">
                  <c:v>96.07</c:v>
                </c:pt>
                <c:pt idx="113">
                  <c:v>96.07</c:v>
                </c:pt>
                <c:pt idx="114">
                  <c:v>96.07</c:v>
                </c:pt>
                <c:pt idx="115">
                  <c:v>96.07</c:v>
                </c:pt>
                <c:pt idx="116">
                  <c:v>96.07</c:v>
                </c:pt>
                <c:pt idx="117">
                  <c:v>96.07</c:v>
                </c:pt>
              </c:numCache>
            </c:numRef>
          </c:val>
          <c:smooth val="0"/>
        </c:ser>
        <c:ser>
          <c:idx val="3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'ГП-4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СШ  № 12</c:v>
                </c:pt>
                <c:pt idx="3">
                  <c:v>МАОУ Гимназия № 8</c:v>
                </c:pt>
                <c:pt idx="4">
                  <c:v>МАОУ СШ № 19</c:v>
                </c:pt>
                <c:pt idx="5">
                  <c:v>МАОУ Лицей № 7</c:v>
                </c:pt>
                <c:pt idx="6">
                  <c:v>МБОУ СШ № 86 </c:v>
                </c:pt>
                <c:pt idx="7">
                  <c:v>МАОУ Лицей № 28</c:v>
                </c:pt>
                <c:pt idx="8">
                  <c:v>МАОУ Гимназия №  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СШ № 8 "Созидание"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СШ № 63</c:v>
                </c:pt>
                <c:pt idx="16">
                  <c:v>МАОУ Гимназия № 10</c:v>
                </c:pt>
                <c:pt idx="17">
                  <c:v>МАОУ СШ № 46</c:v>
                </c:pt>
                <c:pt idx="18">
                  <c:v>МАОУ Гимназия № 4</c:v>
                </c:pt>
                <c:pt idx="19">
                  <c:v>МАОУ СШ № 90</c:v>
                </c:pt>
                <c:pt idx="20">
                  <c:v>МАОУ СШ № 81</c:v>
                </c:pt>
                <c:pt idx="21">
                  <c:v>МАОУ СШ № 135</c:v>
                </c:pt>
                <c:pt idx="22">
                  <c:v>МАОУ СШ № 55</c:v>
                </c:pt>
                <c:pt idx="23">
                  <c:v>ЛЕНИНСКИЙ РАЙОН</c:v>
                </c:pt>
                <c:pt idx="24">
                  <c:v>МБОУ СШ № 13</c:v>
                </c:pt>
                <c:pt idx="25">
                  <c:v>МБОУ СШ № 31</c:v>
                </c:pt>
                <c:pt idx="26">
                  <c:v>МАОУ СШ № 65</c:v>
                </c:pt>
                <c:pt idx="27">
                  <c:v>МАОУ СШ № 148</c:v>
                </c:pt>
                <c:pt idx="28">
                  <c:v>МБОУ СШ № 64</c:v>
                </c:pt>
                <c:pt idx="29">
                  <c:v>МАОУ Лицей № 12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Гимназия № 11 </c:v>
                </c:pt>
                <c:pt idx="33">
                  <c:v>МАОУ СШ № 89</c:v>
                </c:pt>
                <c:pt idx="34">
                  <c:v>МАОУ Лицей № 3</c:v>
                </c:pt>
                <c:pt idx="35">
                  <c:v>МБОУ СШ № 79</c:v>
                </c:pt>
                <c:pt idx="36">
                  <c:v>МБОУ СШ № 44</c:v>
                </c:pt>
                <c:pt idx="37">
                  <c:v>МАОУ СШ № 53</c:v>
                </c:pt>
                <c:pt idx="38">
                  <c:v>МАОУ СШ № 16</c:v>
                </c:pt>
                <c:pt idx="39">
                  <c:v>МБОУ Гимназия № 7</c:v>
                </c:pt>
                <c:pt idx="40">
                  <c:v>МАОУ СШ № 50</c:v>
                </c:pt>
                <c:pt idx="41">
                  <c:v>ОКТЯБРЬСКИЙ РАЙОН</c:v>
                </c:pt>
                <c:pt idx="42">
                  <c:v>МАОУ Гимназия № 13 "Академ"</c:v>
                </c:pt>
                <c:pt idx="43">
                  <c:v>МБОУ СШ № 73</c:v>
                </c:pt>
                <c:pt idx="44">
                  <c:v>МБОУ СШ № 84</c:v>
                </c:pt>
                <c:pt idx="45">
                  <c:v>МБОУ СШ № 95</c:v>
                </c:pt>
                <c:pt idx="46">
                  <c:v>МБОУ Лицей № 10</c:v>
                </c:pt>
                <c:pt idx="47">
                  <c:v>МАОУ СШ № 82</c:v>
                </c:pt>
                <c:pt idx="48">
                  <c:v>МБОУ Лицей № 8</c:v>
                </c:pt>
                <c:pt idx="49">
                  <c:v>МБОУ СШ № 36</c:v>
                </c:pt>
                <c:pt idx="50">
                  <c:v>МБОУ Гимназия № 3</c:v>
                </c:pt>
                <c:pt idx="51">
                  <c:v>МБОУ СШ № 99</c:v>
                </c:pt>
                <c:pt idx="52">
                  <c:v>МАОУ Лицей № 1</c:v>
                </c:pt>
                <c:pt idx="53">
                  <c:v>МБОУ СШ № 133</c:v>
                </c:pt>
                <c:pt idx="54">
                  <c:v>МАОУ СШ № 72 </c:v>
                </c:pt>
                <c:pt idx="55">
                  <c:v>МАОУ СШ № 3</c:v>
                </c:pt>
                <c:pt idx="56">
                  <c:v>МБОУ СШ № 30</c:v>
                </c:pt>
                <c:pt idx="57">
                  <c:v>МАОУ «КУГ № 1 – Универс»</c:v>
                </c:pt>
                <c:pt idx="58">
                  <c:v>МАОУ СШ № 159</c:v>
                </c:pt>
                <c:pt idx="59">
                  <c:v>МБОУ СШ № 39</c:v>
                </c:pt>
                <c:pt idx="60">
                  <c:v>МАОУ Школа-интернат № 1</c:v>
                </c:pt>
                <c:pt idx="61">
                  <c:v>МБОУ СШ № 21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СШ № 23</c:v>
                </c:pt>
                <c:pt idx="65">
                  <c:v>МАОУ СШ № 42</c:v>
                </c:pt>
                <c:pt idx="66">
                  <c:v>МАОУ СШ № 158 "Грани"</c:v>
                </c:pt>
                <c:pt idx="67">
                  <c:v>МАОУ СШ № 76</c:v>
                </c:pt>
                <c:pt idx="68">
                  <c:v>МАОУ Лицей № 9 "Лидер"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93</c:v>
                </c:pt>
                <c:pt idx="72">
                  <c:v>МАОУ СШ № 34</c:v>
                </c:pt>
                <c:pt idx="73">
                  <c:v>МАОУ СШ № 6</c:v>
                </c:pt>
                <c:pt idx="74">
                  <c:v>МАОУ СШ № 137</c:v>
                </c:pt>
                <c:pt idx="75">
                  <c:v>МАОУ СШ № 78</c:v>
                </c:pt>
                <c:pt idx="76">
                  <c:v>МАОУ СШ № 17</c:v>
                </c:pt>
                <c:pt idx="77">
                  <c:v>СОВЕТСКИЙ РАЙОН</c:v>
                </c:pt>
                <c:pt idx="78">
                  <c:v>МБОУ СШ № 56</c:v>
                </c:pt>
                <c:pt idx="79">
                  <c:v>МАОУ СШ № 85</c:v>
                </c:pt>
                <c:pt idx="80">
                  <c:v>МАОУ СШ № 121</c:v>
                </c:pt>
                <c:pt idx="81">
                  <c:v>МАОУ СШ № 129</c:v>
                </c:pt>
                <c:pt idx="82">
                  <c:v>МАОУ СШ № 108</c:v>
                </c:pt>
                <c:pt idx="83">
                  <c:v>МАОУ СШ № 141</c:v>
                </c:pt>
                <c:pt idx="84">
                  <c:v>МАОУ СШ № 143</c:v>
                </c:pt>
                <c:pt idx="85">
                  <c:v>МАОУ СШ № 115</c:v>
                </c:pt>
                <c:pt idx="86">
                  <c:v>МАОУ СШ № 151</c:v>
                </c:pt>
                <c:pt idx="87">
                  <c:v>МАОУ СШ № 69</c:v>
                </c:pt>
                <c:pt idx="88">
                  <c:v>МАОУ СШ № 156</c:v>
                </c:pt>
                <c:pt idx="89">
                  <c:v>МАОУ СШ № 152 </c:v>
                </c:pt>
                <c:pt idx="90">
                  <c:v>МАОУ СШ № 24</c:v>
                </c:pt>
                <c:pt idx="91">
                  <c:v>МАОУ СШ № 18</c:v>
                </c:pt>
                <c:pt idx="92">
                  <c:v>МАОУ СШ № 144</c:v>
                </c:pt>
                <c:pt idx="93">
                  <c:v>МАОУ СШ № 1</c:v>
                </c:pt>
                <c:pt idx="94">
                  <c:v>МАОУ СШ № 154</c:v>
                </c:pt>
                <c:pt idx="95">
                  <c:v>МАОУ СШ № 91</c:v>
                </c:pt>
                <c:pt idx="96">
                  <c:v>МАОУ СШ № 147</c:v>
                </c:pt>
                <c:pt idx="97">
                  <c:v>МАОУ СШ № 98</c:v>
                </c:pt>
                <c:pt idx="98">
                  <c:v>МАОУ СШ № 149</c:v>
                </c:pt>
                <c:pt idx="99">
                  <c:v>МАОУ СШ № 5</c:v>
                </c:pt>
                <c:pt idx="100">
                  <c:v>МАОУ СШ № 150</c:v>
                </c:pt>
                <c:pt idx="101">
                  <c:v>МАОУ СШ № 7</c:v>
                </c:pt>
                <c:pt idx="102">
                  <c:v>МАОУ СШ № 157</c:v>
                </c:pt>
                <c:pt idx="103">
                  <c:v>МАОУ СШ № 66</c:v>
                </c:pt>
                <c:pt idx="104">
                  <c:v>МАОУ СШ № 139</c:v>
                </c:pt>
                <c:pt idx="105">
                  <c:v>МАОУ СШ № 145</c:v>
                </c:pt>
                <c:pt idx="106">
                  <c:v>МБОУ СШ № 2</c:v>
                </c:pt>
                <c:pt idx="107">
                  <c:v>МАОУ СШ № 134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МАОУ СШ № 155</c:v>
                </c:pt>
                <c:pt idx="116">
                  <c:v>МАОУ СШ "Комплекс Покровский"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'ГП-4 диаграмма'!$E$5:$E$122</c:f>
              <c:numCache>
                <c:formatCode>0,00</c:formatCode>
                <c:ptCount val="118"/>
                <c:pt idx="0">
                  <c:v>96.292945744090417</c:v>
                </c:pt>
                <c:pt idx="1">
                  <c:v>100</c:v>
                </c:pt>
                <c:pt idx="2">
                  <c:v>100</c:v>
                </c:pt>
                <c:pt idx="3">
                  <c:v>97.5</c:v>
                </c:pt>
                <c:pt idx="4">
                  <c:v>96.899224806201545</c:v>
                </c:pt>
                <c:pt idx="5">
                  <c:v>96.116504854368927</c:v>
                </c:pt>
                <c:pt idx="6">
                  <c:v>95.238095238095241</c:v>
                </c:pt>
                <c:pt idx="7">
                  <c:v>95.180722891566262</c:v>
                </c:pt>
                <c:pt idx="8">
                  <c:v>92.99363057324841</c:v>
                </c:pt>
                <c:pt idx="9">
                  <c:v>92.708333333333329</c:v>
                </c:pt>
                <c:pt idx="10">
                  <c:v>95.398750469133617</c:v>
                </c:pt>
                <c:pt idx="11">
                  <c:v>100</c:v>
                </c:pt>
                <c:pt idx="12">
                  <c:v>100</c:v>
                </c:pt>
                <c:pt idx="13">
                  <c:v>98.342541436464089</c:v>
                </c:pt>
                <c:pt idx="14">
                  <c:v>97.402597402597408</c:v>
                </c:pt>
                <c:pt idx="15">
                  <c:v>97.333333333333329</c:v>
                </c:pt>
                <c:pt idx="16">
                  <c:v>96.969696969696969</c:v>
                </c:pt>
                <c:pt idx="17">
                  <c:v>96.15384615384616</c:v>
                </c:pt>
                <c:pt idx="18">
                  <c:v>92.592592592592595</c:v>
                </c:pt>
                <c:pt idx="19">
                  <c:v>92.561983471074385</c:v>
                </c:pt>
                <c:pt idx="20">
                  <c:v>92.079207920792072</c:v>
                </c:pt>
                <c:pt idx="21">
                  <c:v>92.063492063492063</c:v>
                </c:pt>
                <c:pt idx="22">
                  <c:v>89.285714285714292</c:v>
                </c:pt>
                <c:pt idx="23">
                  <c:v>96.307099286754166</c:v>
                </c:pt>
                <c:pt idx="24">
                  <c:v>100</c:v>
                </c:pt>
                <c:pt idx="25">
                  <c:v>100</c:v>
                </c:pt>
                <c:pt idx="26">
                  <c:v>100</c:v>
                </c:pt>
                <c:pt idx="27">
                  <c:v>100</c:v>
                </c:pt>
                <c:pt idx="28">
                  <c:v>98.901098901098905</c:v>
                </c:pt>
                <c:pt idx="29">
                  <c:v>98.80952380952381</c:v>
                </c:pt>
                <c:pt idx="30">
                  <c:v>98.666666666666671</c:v>
                </c:pt>
                <c:pt idx="31">
                  <c:v>98.319327731092443</c:v>
                </c:pt>
                <c:pt idx="32">
                  <c:v>96.638655462184872</c:v>
                </c:pt>
                <c:pt idx="33">
                  <c:v>96.226415094339629</c:v>
                </c:pt>
                <c:pt idx="34">
                  <c:v>96.05263157894737</c:v>
                </c:pt>
                <c:pt idx="35">
                  <c:v>95.522388059701498</c:v>
                </c:pt>
                <c:pt idx="36">
                  <c:v>95.402298850574709</c:v>
                </c:pt>
                <c:pt idx="37">
                  <c:v>91.935483870967744</c:v>
                </c:pt>
                <c:pt idx="38">
                  <c:v>91.729323308270679</c:v>
                </c:pt>
                <c:pt idx="39">
                  <c:v>89.65517241379311</c:v>
                </c:pt>
                <c:pt idx="40">
                  <c:v>89.361702127659569</c:v>
                </c:pt>
                <c:pt idx="41">
                  <c:v>93.833612717128034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99.107142857142861</c:v>
                </c:pt>
                <c:pt idx="47">
                  <c:v>98.795180722891573</c:v>
                </c:pt>
                <c:pt idx="48">
                  <c:v>98.412698412698418</c:v>
                </c:pt>
                <c:pt idx="49">
                  <c:v>97.5</c:v>
                </c:pt>
                <c:pt idx="50">
                  <c:v>97.435897435897431</c:v>
                </c:pt>
                <c:pt idx="51">
                  <c:v>97.058823529411768</c:v>
                </c:pt>
                <c:pt idx="52">
                  <c:v>93.28358208955224</c:v>
                </c:pt>
                <c:pt idx="53">
                  <c:v>91.764705882352942</c:v>
                </c:pt>
                <c:pt idx="54">
                  <c:v>91.2</c:v>
                </c:pt>
                <c:pt idx="55">
                  <c:v>90.825688073394502</c:v>
                </c:pt>
                <c:pt idx="56">
                  <c:v>90</c:v>
                </c:pt>
                <c:pt idx="57">
                  <c:v>88.950276243093924</c:v>
                </c:pt>
                <c:pt idx="58">
                  <c:v>87.362637362637358</c:v>
                </c:pt>
                <c:pt idx="59">
                  <c:v>86.04651162790698</c:v>
                </c:pt>
                <c:pt idx="60">
                  <c:v>84.615384615384613</c:v>
                </c:pt>
                <c:pt idx="61">
                  <c:v>84.313725490196077</c:v>
                </c:pt>
                <c:pt idx="62">
                  <c:v>96.884519579911526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6">
                  <c:v>100</c:v>
                </c:pt>
                <c:pt idx="67">
                  <c:v>99.492385786802032</c:v>
                </c:pt>
                <c:pt idx="68">
                  <c:v>99.137931034482762</c:v>
                </c:pt>
                <c:pt idx="69">
                  <c:v>98.65771812080537</c:v>
                </c:pt>
                <c:pt idx="70">
                  <c:v>98.484848484848484</c:v>
                </c:pt>
                <c:pt idx="71">
                  <c:v>97.61904761904762</c:v>
                </c:pt>
                <c:pt idx="72">
                  <c:v>96</c:v>
                </c:pt>
                <c:pt idx="73">
                  <c:v>95.209580838323348</c:v>
                </c:pt>
                <c:pt idx="74">
                  <c:v>93.333333333333329</c:v>
                </c:pt>
                <c:pt idx="75">
                  <c:v>90.07633587786259</c:v>
                </c:pt>
                <c:pt idx="76">
                  <c:v>88.372093023255815</c:v>
                </c:pt>
                <c:pt idx="77">
                  <c:v>96.269024411553346</c:v>
                </c:pt>
                <c:pt idx="78">
                  <c:v>100</c:v>
                </c:pt>
                <c:pt idx="79">
                  <c:v>100</c:v>
                </c:pt>
                <c:pt idx="80">
                  <c:v>100</c:v>
                </c:pt>
                <c:pt idx="81">
                  <c:v>100</c:v>
                </c:pt>
                <c:pt idx="82">
                  <c:v>99.2</c:v>
                </c:pt>
                <c:pt idx="83">
                  <c:v>99.173553719008268</c:v>
                </c:pt>
                <c:pt idx="84">
                  <c:v>99.069767441860463</c:v>
                </c:pt>
                <c:pt idx="85">
                  <c:v>98.837209302325576</c:v>
                </c:pt>
                <c:pt idx="86">
                  <c:v>98.013245033112582</c:v>
                </c:pt>
                <c:pt idx="87">
                  <c:v>97.647058823529406</c:v>
                </c:pt>
                <c:pt idx="88">
                  <c:v>97.422680412371136</c:v>
                </c:pt>
                <c:pt idx="89">
                  <c:v>97.409326424870471</c:v>
                </c:pt>
                <c:pt idx="90">
                  <c:v>97.20930232558139</c:v>
                </c:pt>
                <c:pt idx="91">
                  <c:v>97.041420118343197</c:v>
                </c:pt>
                <c:pt idx="92">
                  <c:v>96.969696969696969</c:v>
                </c:pt>
                <c:pt idx="93">
                  <c:v>96.774193548387103</c:v>
                </c:pt>
                <c:pt idx="94">
                  <c:v>96.354166666666671</c:v>
                </c:pt>
                <c:pt idx="95">
                  <c:v>96.296296296296291</c:v>
                </c:pt>
                <c:pt idx="96">
                  <c:v>96.268656716417908</c:v>
                </c:pt>
                <c:pt idx="97">
                  <c:v>95.604395604395606</c:v>
                </c:pt>
                <c:pt idx="98">
                  <c:v>95.454545454545453</c:v>
                </c:pt>
                <c:pt idx="99">
                  <c:v>95.412844036697251</c:v>
                </c:pt>
                <c:pt idx="100">
                  <c:v>95.053003533568898</c:v>
                </c:pt>
                <c:pt idx="101">
                  <c:v>93.805309734513273</c:v>
                </c:pt>
                <c:pt idx="102">
                  <c:v>92.946058091286304</c:v>
                </c:pt>
                <c:pt idx="103">
                  <c:v>92.10526315789474</c:v>
                </c:pt>
                <c:pt idx="104">
                  <c:v>92.079207920792072</c:v>
                </c:pt>
                <c:pt idx="105">
                  <c:v>91.758241758241752</c:v>
                </c:pt>
                <c:pt idx="106">
                  <c:v>90.909090909090907</c:v>
                </c:pt>
                <c:pt idx="107">
                  <c:v>89.256198347107443</c:v>
                </c:pt>
                <c:pt idx="108">
                  <c:v>97.995568478474411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98.461538461538467</c:v>
                </c:pt>
                <c:pt idx="114">
                  <c:v>97.435897435897431</c:v>
                </c:pt>
                <c:pt idx="115">
                  <c:v>97.101449275362313</c:v>
                </c:pt>
                <c:pt idx="116">
                  <c:v>95.412844036697251</c:v>
                </c:pt>
                <c:pt idx="117">
                  <c:v>93.548387096774192</c:v>
                </c:pt>
              </c:numCache>
            </c:numRef>
          </c:val>
          <c:smooth val="0"/>
        </c:ser>
        <c:ser>
          <c:idx val="0"/>
          <c:order val="2"/>
          <c:tx>
            <c:v>2023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СШ  № 12</c:v>
                </c:pt>
                <c:pt idx="3">
                  <c:v>МАОУ Гимназия № 8</c:v>
                </c:pt>
                <c:pt idx="4">
                  <c:v>МАОУ СШ № 19</c:v>
                </c:pt>
                <c:pt idx="5">
                  <c:v>МАОУ Лицей № 7</c:v>
                </c:pt>
                <c:pt idx="6">
                  <c:v>МБОУ СШ № 86 </c:v>
                </c:pt>
                <c:pt idx="7">
                  <c:v>МАОУ Лицей № 28</c:v>
                </c:pt>
                <c:pt idx="8">
                  <c:v>МАОУ Гимназия №  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СШ № 8 "Созидание"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СШ № 63</c:v>
                </c:pt>
                <c:pt idx="16">
                  <c:v>МАОУ Гимназия № 10</c:v>
                </c:pt>
                <c:pt idx="17">
                  <c:v>МАОУ СШ № 46</c:v>
                </c:pt>
                <c:pt idx="18">
                  <c:v>МАОУ Гимназия № 4</c:v>
                </c:pt>
                <c:pt idx="19">
                  <c:v>МАОУ СШ № 90</c:v>
                </c:pt>
                <c:pt idx="20">
                  <c:v>МАОУ СШ № 81</c:v>
                </c:pt>
                <c:pt idx="21">
                  <c:v>МАОУ СШ № 135</c:v>
                </c:pt>
                <c:pt idx="22">
                  <c:v>МАОУ СШ № 55</c:v>
                </c:pt>
                <c:pt idx="23">
                  <c:v>ЛЕНИНСКИЙ РАЙОН</c:v>
                </c:pt>
                <c:pt idx="24">
                  <c:v>МБОУ СШ № 13</c:v>
                </c:pt>
                <c:pt idx="25">
                  <c:v>МБОУ СШ № 31</c:v>
                </c:pt>
                <c:pt idx="26">
                  <c:v>МАОУ СШ № 65</c:v>
                </c:pt>
                <c:pt idx="27">
                  <c:v>МАОУ СШ № 148</c:v>
                </c:pt>
                <c:pt idx="28">
                  <c:v>МБОУ СШ № 64</c:v>
                </c:pt>
                <c:pt idx="29">
                  <c:v>МАОУ Лицей № 12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Гимназия № 11 </c:v>
                </c:pt>
                <c:pt idx="33">
                  <c:v>МАОУ СШ № 89</c:v>
                </c:pt>
                <c:pt idx="34">
                  <c:v>МАОУ Лицей № 3</c:v>
                </c:pt>
                <c:pt idx="35">
                  <c:v>МБОУ СШ № 79</c:v>
                </c:pt>
                <c:pt idx="36">
                  <c:v>МБОУ СШ № 44</c:v>
                </c:pt>
                <c:pt idx="37">
                  <c:v>МАОУ СШ № 53</c:v>
                </c:pt>
                <c:pt idx="38">
                  <c:v>МАОУ СШ № 16</c:v>
                </c:pt>
                <c:pt idx="39">
                  <c:v>МБОУ Гимназия № 7</c:v>
                </c:pt>
                <c:pt idx="40">
                  <c:v>МАОУ СШ № 50</c:v>
                </c:pt>
                <c:pt idx="41">
                  <c:v>ОКТЯБРЬСКИЙ РАЙОН</c:v>
                </c:pt>
                <c:pt idx="42">
                  <c:v>МАОУ Гимназия № 13 "Академ"</c:v>
                </c:pt>
                <c:pt idx="43">
                  <c:v>МБОУ СШ № 73</c:v>
                </c:pt>
                <c:pt idx="44">
                  <c:v>МБОУ СШ № 84</c:v>
                </c:pt>
                <c:pt idx="45">
                  <c:v>МБОУ СШ № 95</c:v>
                </c:pt>
                <c:pt idx="46">
                  <c:v>МБОУ Лицей № 10</c:v>
                </c:pt>
                <c:pt idx="47">
                  <c:v>МАОУ СШ № 82</c:v>
                </c:pt>
                <c:pt idx="48">
                  <c:v>МБОУ Лицей № 8</c:v>
                </c:pt>
                <c:pt idx="49">
                  <c:v>МБОУ СШ № 36</c:v>
                </c:pt>
                <c:pt idx="50">
                  <c:v>МБОУ Гимназия № 3</c:v>
                </c:pt>
                <c:pt idx="51">
                  <c:v>МБОУ СШ № 99</c:v>
                </c:pt>
                <c:pt idx="52">
                  <c:v>МАОУ Лицей № 1</c:v>
                </c:pt>
                <c:pt idx="53">
                  <c:v>МБОУ СШ № 133</c:v>
                </c:pt>
                <c:pt idx="54">
                  <c:v>МАОУ СШ № 72 </c:v>
                </c:pt>
                <c:pt idx="55">
                  <c:v>МАОУ СШ № 3</c:v>
                </c:pt>
                <c:pt idx="56">
                  <c:v>МБОУ СШ № 30</c:v>
                </c:pt>
                <c:pt idx="57">
                  <c:v>МАОУ «КУГ № 1 – Универс»</c:v>
                </c:pt>
                <c:pt idx="58">
                  <c:v>МАОУ СШ № 159</c:v>
                </c:pt>
                <c:pt idx="59">
                  <c:v>МБОУ СШ № 39</c:v>
                </c:pt>
                <c:pt idx="60">
                  <c:v>МАОУ Школа-интернат № 1</c:v>
                </c:pt>
                <c:pt idx="61">
                  <c:v>МБОУ СШ № 21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СШ № 23</c:v>
                </c:pt>
                <c:pt idx="65">
                  <c:v>МАОУ СШ № 42</c:v>
                </c:pt>
                <c:pt idx="66">
                  <c:v>МАОУ СШ № 158 "Грани"</c:v>
                </c:pt>
                <c:pt idx="67">
                  <c:v>МАОУ СШ № 76</c:v>
                </c:pt>
                <c:pt idx="68">
                  <c:v>МАОУ Лицей № 9 "Лидер"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93</c:v>
                </c:pt>
                <c:pt idx="72">
                  <c:v>МАОУ СШ № 34</c:v>
                </c:pt>
                <c:pt idx="73">
                  <c:v>МАОУ СШ № 6</c:v>
                </c:pt>
                <c:pt idx="74">
                  <c:v>МАОУ СШ № 137</c:v>
                </c:pt>
                <c:pt idx="75">
                  <c:v>МАОУ СШ № 78</c:v>
                </c:pt>
                <c:pt idx="76">
                  <c:v>МАОУ СШ № 17</c:v>
                </c:pt>
                <c:pt idx="77">
                  <c:v>СОВЕТСКИЙ РАЙОН</c:v>
                </c:pt>
                <c:pt idx="78">
                  <c:v>МБОУ СШ № 56</c:v>
                </c:pt>
                <c:pt idx="79">
                  <c:v>МАОУ СШ № 85</c:v>
                </c:pt>
                <c:pt idx="80">
                  <c:v>МАОУ СШ № 121</c:v>
                </c:pt>
                <c:pt idx="81">
                  <c:v>МАОУ СШ № 129</c:v>
                </c:pt>
                <c:pt idx="82">
                  <c:v>МАОУ СШ № 108</c:v>
                </c:pt>
                <c:pt idx="83">
                  <c:v>МАОУ СШ № 141</c:v>
                </c:pt>
                <c:pt idx="84">
                  <c:v>МАОУ СШ № 143</c:v>
                </c:pt>
                <c:pt idx="85">
                  <c:v>МАОУ СШ № 115</c:v>
                </c:pt>
                <c:pt idx="86">
                  <c:v>МАОУ СШ № 151</c:v>
                </c:pt>
                <c:pt idx="87">
                  <c:v>МАОУ СШ № 69</c:v>
                </c:pt>
                <c:pt idx="88">
                  <c:v>МАОУ СШ № 156</c:v>
                </c:pt>
                <c:pt idx="89">
                  <c:v>МАОУ СШ № 152 </c:v>
                </c:pt>
                <c:pt idx="90">
                  <c:v>МАОУ СШ № 24</c:v>
                </c:pt>
                <c:pt idx="91">
                  <c:v>МАОУ СШ № 18</c:v>
                </c:pt>
                <c:pt idx="92">
                  <c:v>МАОУ СШ № 144</c:v>
                </c:pt>
                <c:pt idx="93">
                  <c:v>МАОУ СШ № 1</c:v>
                </c:pt>
                <c:pt idx="94">
                  <c:v>МАОУ СШ № 154</c:v>
                </c:pt>
                <c:pt idx="95">
                  <c:v>МАОУ СШ № 91</c:v>
                </c:pt>
                <c:pt idx="96">
                  <c:v>МАОУ СШ № 147</c:v>
                </c:pt>
                <c:pt idx="97">
                  <c:v>МАОУ СШ № 98</c:v>
                </c:pt>
                <c:pt idx="98">
                  <c:v>МАОУ СШ № 149</c:v>
                </c:pt>
                <c:pt idx="99">
                  <c:v>МАОУ СШ № 5</c:v>
                </c:pt>
                <c:pt idx="100">
                  <c:v>МАОУ СШ № 150</c:v>
                </c:pt>
                <c:pt idx="101">
                  <c:v>МАОУ СШ № 7</c:v>
                </c:pt>
                <c:pt idx="102">
                  <c:v>МАОУ СШ № 157</c:v>
                </c:pt>
                <c:pt idx="103">
                  <c:v>МАОУ СШ № 66</c:v>
                </c:pt>
                <c:pt idx="104">
                  <c:v>МАОУ СШ № 139</c:v>
                </c:pt>
                <c:pt idx="105">
                  <c:v>МАОУ СШ № 145</c:v>
                </c:pt>
                <c:pt idx="106">
                  <c:v>МБОУ СШ № 2</c:v>
                </c:pt>
                <c:pt idx="107">
                  <c:v>МАОУ СШ № 134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МАОУ СШ № 155</c:v>
                </c:pt>
                <c:pt idx="116">
                  <c:v>МАОУ СШ "Комплекс Покровский"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'ГП-4 диаграмма'!$H$5:$H$122</c:f>
              <c:numCache>
                <c:formatCode>Основной</c:formatCode>
                <c:ptCount val="118"/>
                <c:pt idx="0">
                  <c:v>95.71</c:v>
                </c:pt>
                <c:pt idx="1">
                  <c:v>95.71</c:v>
                </c:pt>
                <c:pt idx="2">
                  <c:v>95.71</c:v>
                </c:pt>
                <c:pt idx="3">
                  <c:v>95.71</c:v>
                </c:pt>
                <c:pt idx="4">
                  <c:v>95.71</c:v>
                </c:pt>
                <c:pt idx="5">
                  <c:v>95.71</c:v>
                </c:pt>
                <c:pt idx="6">
                  <c:v>95.71</c:v>
                </c:pt>
                <c:pt idx="7">
                  <c:v>95.71</c:v>
                </c:pt>
                <c:pt idx="8">
                  <c:v>95.71</c:v>
                </c:pt>
                <c:pt idx="9">
                  <c:v>95.71</c:v>
                </c:pt>
                <c:pt idx="10">
                  <c:v>95.71</c:v>
                </c:pt>
                <c:pt idx="11">
                  <c:v>95.71</c:v>
                </c:pt>
                <c:pt idx="12">
                  <c:v>95.71</c:v>
                </c:pt>
                <c:pt idx="13">
                  <c:v>95.71</c:v>
                </c:pt>
                <c:pt idx="14">
                  <c:v>95.71</c:v>
                </c:pt>
                <c:pt idx="15">
                  <c:v>95.71</c:v>
                </c:pt>
                <c:pt idx="16">
                  <c:v>95.71</c:v>
                </c:pt>
                <c:pt idx="17">
                  <c:v>95.71</c:v>
                </c:pt>
                <c:pt idx="18">
                  <c:v>95.71</c:v>
                </c:pt>
                <c:pt idx="19">
                  <c:v>95.71</c:v>
                </c:pt>
                <c:pt idx="20">
                  <c:v>95.71</c:v>
                </c:pt>
                <c:pt idx="21">
                  <c:v>95.71</c:v>
                </c:pt>
                <c:pt idx="22">
                  <c:v>95.71</c:v>
                </c:pt>
                <c:pt idx="23">
                  <c:v>95.71</c:v>
                </c:pt>
                <c:pt idx="24">
                  <c:v>95.71</c:v>
                </c:pt>
                <c:pt idx="25">
                  <c:v>95.71</c:v>
                </c:pt>
                <c:pt idx="26">
                  <c:v>95.71</c:v>
                </c:pt>
                <c:pt idx="27">
                  <c:v>95.71</c:v>
                </c:pt>
                <c:pt idx="28">
                  <c:v>95.71</c:v>
                </c:pt>
                <c:pt idx="29">
                  <c:v>95.71</c:v>
                </c:pt>
                <c:pt idx="30">
                  <c:v>95.71</c:v>
                </c:pt>
                <c:pt idx="31">
                  <c:v>95.71</c:v>
                </c:pt>
                <c:pt idx="32">
                  <c:v>95.71</c:v>
                </c:pt>
                <c:pt idx="33">
                  <c:v>95.71</c:v>
                </c:pt>
                <c:pt idx="34">
                  <c:v>95.71</c:v>
                </c:pt>
                <c:pt idx="35">
                  <c:v>95.71</c:v>
                </c:pt>
                <c:pt idx="36">
                  <c:v>95.71</c:v>
                </c:pt>
                <c:pt idx="37">
                  <c:v>95.71</c:v>
                </c:pt>
                <c:pt idx="38">
                  <c:v>95.71</c:v>
                </c:pt>
                <c:pt idx="39">
                  <c:v>95.71</c:v>
                </c:pt>
                <c:pt idx="40">
                  <c:v>95.71</c:v>
                </c:pt>
                <c:pt idx="41">
                  <c:v>95.71</c:v>
                </c:pt>
                <c:pt idx="42">
                  <c:v>95.71</c:v>
                </c:pt>
                <c:pt idx="43">
                  <c:v>95.71</c:v>
                </c:pt>
                <c:pt idx="44">
                  <c:v>95.71</c:v>
                </c:pt>
                <c:pt idx="45">
                  <c:v>95.71</c:v>
                </c:pt>
                <c:pt idx="46">
                  <c:v>95.71</c:v>
                </c:pt>
                <c:pt idx="47">
                  <c:v>95.71</c:v>
                </c:pt>
                <c:pt idx="48">
                  <c:v>95.71</c:v>
                </c:pt>
                <c:pt idx="49">
                  <c:v>95.71</c:v>
                </c:pt>
                <c:pt idx="50">
                  <c:v>95.71</c:v>
                </c:pt>
                <c:pt idx="51">
                  <c:v>95.71</c:v>
                </c:pt>
                <c:pt idx="52">
                  <c:v>95.71</c:v>
                </c:pt>
                <c:pt idx="53">
                  <c:v>95.71</c:v>
                </c:pt>
                <c:pt idx="54">
                  <c:v>95.71</c:v>
                </c:pt>
                <c:pt idx="55">
                  <c:v>95.71</c:v>
                </c:pt>
                <c:pt idx="56">
                  <c:v>95.71</c:v>
                </c:pt>
                <c:pt idx="57">
                  <c:v>95.71</c:v>
                </c:pt>
                <c:pt idx="58">
                  <c:v>95.71</c:v>
                </c:pt>
                <c:pt idx="59">
                  <c:v>95.71</c:v>
                </c:pt>
                <c:pt idx="60">
                  <c:v>95.71</c:v>
                </c:pt>
                <c:pt idx="61">
                  <c:v>95.71</c:v>
                </c:pt>
                <c:pt idx="62">
                  <c:v>95.71</c:v>
                </c:pt>
                <c:pt idx="63">
                  <c:v>95.71</c:v>
                </c:pt>
                <c:pt idx="64">
                  <c:v>95.71</c:v>
                </c:pt>
                <c:pt idx="65">
                  <c:v>95.71</c:v>
                </c:pt>
                <c:pt idx="66">
                  <c:v>95.71</c:v>
                </c:pt>
                <c:pt idx="67">
                  <c:v>95.71</c:v>
                </c:pt>
                <c:pt idx="68">
                  <c:v>95.71</c:v>
                </c:pt>
                <c:pt idx="69">
                  <c:v>95.71</c:v>
                </c:pt>
                <c:pt idx="70">
                  <c:v>95.71</c:v>
                </c:pt>
                <c:pt idx="71">
                  <c:v>95.71</c:v>
                </c:pt>
                <c:pt idx="72">
                  <c:v>95.71</c:v>
                </c:pt>
                <c:pt idx="73">
                  <c:v>95.71</c:v>
                </c:pt>
                <c:pt idx="74">
                  <c:v>95.71</c:v>
                </c:pt>
                <c:pt idx="75">
                  <c:v>95.71</c:v>
                </c:pt>
                <c:pt idx="76">
                  <c:v>95.71</c:v>
                </c:pt>
                <c:pt idx="77">
                  <c:v>95.71</c:v>
                </c:pt>
                <c:pt idx="78">
                  <c:v>95.71</c:v>
                </c:pt>
                <c:pt idx="79">
                  <c:v>95.71</c:v>
                </c:pt>
                <c:pt idx="80">
                  <c:v>95.71</c:v>
                </c:pt>
                <c:pt idx="81">
                  <c:v>95.71</c:v>
                </c:pt>
                <c:pt idx="82">
                  <c:v>95.71</c:v>
                </c:pt>
                <c:pt idx="83">
                  <c:v>95.71</c:v>
                </c:pt>
                <c:pt idx="84">
                  <c:v>95.71</c:v>
                </c:pt>
                <c:pt idx="85">
                  <c:v>95.71</c:v>
                </c:pt>
                <c:pt idx="86">
                  <c:v>95.71</c:v>
                </c:pt>
                <c:pt idx="87">
                  <c:v>95.71</c:v>
                </c:pt>
                <c:pt idx="88">
                  <c:v>95.71</c:v>
                </c:pt>
                <c:pt idx="89">
                  <c:v>95.71</c:v>
                </c:pt>
                <c:pt idx="90">
                  <c:v>95.71</c:v>
                </c:pt>
                <c:pt idx="91">
                  <c:v>95.71</c:v>
                </c:pt>
                <c:pt idx="92">
                  <c:v>95.71</c:v>
                </c:pt>
                <c:pt idx="93">
                  <c:v>95.71</c:v>
                </c:pt>
                <c:pt idx="94">
                  <c:v>95.71</c:v>
                </c:pt>
                <c:pt idx="95">
                  <c:v>95.71</c:v>
                </c:pt>
                <c:pt idx="96">
                  <c:v>95.71</c:v>
                </c:pt>
                <c:pt idx="97">
                  <c:v>95.71</c:v>
                </c:pt>
                <c:pt idx="98">
                  <c:v>95.71</c:v>
                </c:pt>
                <c:pt idx="99">
                  <c:v>95.71</c:v>
                </c:pt>
                <c:pt idx="100">
                  <c:v>95.71</c:v>
                </c:pt>
                <c:pt idx="101">
                  <c:v>95.71</c:v>
                </c:pt>
                <c:pt idx="102">
                  <c:v>95.71</c:v>
                </c:pt>
                <c:pt idx="103">
                  <c:v>95.71</c:v>
                </c:pt>
                <c:pt idx="104">
                  <c:v>95.71</c:v>
                </c:pt>
                <c:pt idx="105">
                  <c:v>95.71</c:v>
                </c:pt>
                <c:pt idx="106">
                  <c:v>95.71</c:v>
                </c:pt>
                <c:pt idx="107">
                  <c:v>95.71</c:v>
                </c:pt>
                <c:pt idx="108">
                  <c:v>95.71</c:v>
                </c:pt>
                <c:pt idx="109">
                  <c:v>95.71</c:v>
                </c:pt>
                <c:pt idx="110">
                  <c:v>95.71</c:v>
                </c:pt>
                <c:pt idx="111">
                  <c:v>95.71</c:v>
                </c:pt>
                <c:pt idx="112">
                  <c:v>95.71</c:v>
                </c:pt>
                <c:pt idx="113">
                  <c:v>95.71</c:v>
                </c:pt>
                <c:pt idx="114">
                  <c:v>95.71</c:v>
                </c:pt>
                <c:pt idx="115">
                  <c:v>95.71</c:v>
                </c:pt>
                <c:pt idx="116">
                  <c:v>95.71</c:v>
                </c:pt>
                <c:pt idx="117">
                  <c:v>95.71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2023 ср. балл ОУ</c:v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'ГП-4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СШ  № 12</c:v>
                </c:pt>
                <c:pt idx="3">
                  <c:v>МАОУ Гимназия № 8</c:v>
                </c:pt>
                <c:pt idx="4">
                  <c:v>МАОУ СШ № 19</c:v>
                </c:pt>
                <c:pt idx="5">
                  <c:v>МАОУ Лицей № 7</c:v>
                </c:pt>
                <c:pt idx="6">
                  <c:v>МБОУ СШ № 86 </c:v>
                </c:pt>
                <c:pt idx="7">
                  <c:v>МАОУ Лицей № 28</c:v>
                </c:pt>
                <c:pt idx="8">
                  <c:v>МАОУ Гимназия №  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СШ № 8 "Созидание"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СШ № 63</c:v>
                </c:pt>
                <c:pt idx="16">
                  <c:v>МАОУ Гимназия № 10</c:v>
                </c:pt>
                <c:pt idx="17">
                  <c:v>МАОУ СШ № 46</c:v>
                </c:pt>
                <c:pt idx="18">
                  <c:v>МАОУ Гимназия № 4</c:v>
                </c:pt>
                <c:pt idx="19">
                  <c:v>МАОУ СШ № 90</c:v>
                </c:pt>
                <c:pt idx="20">
                  <c:v>МАОУ СШ № 81</c:v>
                </c:pt>
                <c:pt idx="21">
                  <c:v>МАОУ СШ № 135</c:v>
                </c:pt>
                <c:pt idx="22">
                  <c:v>МАОУ СШ № 55</c:v>
                </c:pt>
                <c:pt idx="23">
                  <c:v>ЛЕНИНСКИЙ РАЙОН</c:v>
                </c:pt>
                <c:pt idx="24">
                  <c:v>МБОУ СШ № 13</c:v>
                </c:pt>
                <c:pt idx="25">
                  <c:v>МБОУ СШ № 31</c:v>
                </c:pt>
                <c:pt idx="26">
                  <c:v>МАОУ СШ № 65</c:v>
                </c:pt>
                <c:pt idx="27">
                  <c:v>МАОУ СШ № 148</c:v>
                </c:pt>
                <c:pt idx="28">
                  <c:v>МБОУ СШ № 64</c:v>
                </c:pt>
                <c:pt idx="29">
                  <c:v>МАОУ Лицей № 12</c:v>
                </c:pt>
                <c:pt idx="30">
                  <c:v>МАОУ Гимназия № 15</c:v>
                </c:pt>
                <c:pt idx="31">
                  <c:v>МБОУ СШ № 94</c:v>
                </c:pt>
                <c:pt idx="32">
                  <c:v>МАОУ Гимназия № 11 </c:v>
                </c:pt>
                <c:pt idx="33">
                  <c:v>МАОУ СШ № 89</c:v>
                </c:pt>
                <c:pt idx="34">
                  <c:v>МАОУ Лицей № 3</c:v>
                </c:pt>
                <c:pt idx="35">
                  <c:v>МБОУ СШ № 79</c:v>
                </c:pt>
                <c:pt idx="36">
                  <c:v>МБОУ СШ № 44</c:v>
                </c:pt>
                <c:pt idx="37">
                  <c:v>МАОУ СШ № 53</c:v>
                </c:pt>
                <c:pt idx="38">
                  <c:v>МАОУ СШ № 16</c:v>
                </c:pt>
                <c:pt idx="39">
                  <c:v>МБОУ Гимназия № 7</c:v>
                </c:pt>
                <c:pt idx="40">
                  <c:v>МАОУ СШ № 50</c:v>
                </c:pt>
                <c:pt idx="41">
                  <c:v>ОКТЯБРЬСКИЙ РАЙОН</c:v>
                </c:pt>
                <c:pt idx="42">
                  <c:v>МАОУ Гимназия № 13 "Академ"</c:v>
                </c:pt>
                <c:pt idx="43">
                  <c:v>МБОУ СШ № 73</c:v>
                </c:pt>
                <c:pt idx="44">
                  <c:v>МБОУ СШ № 84</c:v>
                </c:pt>
                <c:pt idx="45">
                  <c:v>МБОУ СШ № 95</c:v>
                </c:pt>
                <c:pt idx="46">
                  <c:v>МБОУ Лицей № 10</c:v>
                </c:pt>
                <c:pt idx="47">
                  <c:v>МАОУ СШ № 82</c:v>
                </c:pt>
                <c:pt idx="48">
                  <c:v>МБОУ Лицей № 8</c:v>
                </c:pt>
                <c:pt idx="49">
                  <c:v>МБОУ СШ № 36</c:v>
                </c:pt>
                <c:pt idx="50">
                  <c:v>МБОУ Гимназия № 3</c:v>
                </c:pt>
                <c:pt idx="51">
                  <c:v>МБОУ СШ № 99</c:v>
                </c:pt>
                <c:pt idx="52">
                  <c:v>МАОУ Лицей № 1</c:v>
                </c:pt>
                <c:pt idx="53">
                  <c:v>МБОУ СШ № 133</c:v>
                </c:pt>
                <c:pt idx="54">
                  <c:v>МАОУ СШ № 72 </c:v>
                </c:pt>
                <c:pt idx="55">
                  <c:v>МАОУ СШ № 3</c:v>
                </c:pt>
                <c:pt idx="56">
                  <c:v>МБОУ СШ № 30</c:v>
                </c:pt>
                <c:pt idx="57">
                  <c:v>МАОУ «КУГ № 1 – Универс»</c:v>
                </c:pt>
                <c:pt idx="58">
                  <c:v>МАОУ СШ № 159</c:v>
                </c:pt>
                <c:pt idx="59">
                  <c:v>МБОУ СШ № 39</c:v>
                </c:pt>
                <c:pt idx="60">
                  <c:v>МАОУ Школа-интернат № 1</c:v>
                </c:pt>
                <c:pt idx="61">
                  <c:v>МБОУ СШ № 21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СШ № 23</c:v>
                </c:pt>
                <c:pt idx="65">
                  <c:v>МАОУ СШ № 42</c:v>
                </c:pt>
                <c:pt idx="66">
                  <c:v>МАОУ СШ № 158 "Грани"</c:v>
                </c:pt>
                <c:pt idx="67">
                  <c:v>МАОУ СШ № 76</c:v>
                </c:pt>
                <c:pt idx="68">
                  <c:v>МАОУ Лицей № 9 "Лидер"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93</c:v>
                </c:pt>
                <c:pt idx="72">
                  <c:v>МАОУ СШ № 34</c:v>
                </c:pt>
                <c:pt idx="73">
                  <c:v>МАОУ СШ № 6</c:v>
                </c:pt>
                <c:pt idx="74">
                  <c:v>МАОУ СШ № 137</c:v>
                </c:pt>
                <c:pt idx="75">
                  <c:v>МАОУ СШ № 78</c:v>
                </c:pt>
                <c:pt idx="76">
                  <c:v>МАОУ СШ № 17</c:v>
                </c:pt>
                <c:pt idx="77">
                  <c:v>СОВЕТСКИЙ РАЙОН</c:v>
                </c:pt>
                <c:pt idx="78">
                  <c:v>МБОУ СШ № 56</c:v>
                </c:pt>
                <c:pt idx="79">
                  <c:v>МАОУ СШ № 85</c:v>
                </c:pt>
                <c:pt idx="80">
                  <c:v>МАОУ СШ № 121</c:v>
                </c:pt>
                <c:pt idx="81">
                  <c:v>МАОУ СШ № 129</c:v>
                </c:pt>
                <c:pt idx="82">
                  <c:v>МАОУ СШ № 108</c:v>
                </c:pt>
                <c:pt idx="83">
                  <c:v>МАОУ СШ № 141</c:v>
                </c:pt>
                <c:pt idx="84">
                  <c:v>МАОУ СШ № 143</c:v>
                </c:pt>
                <c:pt idx="85">
                  <c:v>МАОУ СШ № 115</c:v>
                </c:pt>
                <c:pt idx="86">
                  <c:v>МАОУ СШ № 151</c:v>
                </c:pt>
                <c:pt idx="87">
                  <c:v>МАОУ СШ № 69</c:v>
                </c:pt>
                <c:pt idx="88">
                  <c:v>МАОУ СШ № 156</c:v>
                </c:pt>
                <c:pt idx="89">
                  <c:v>МАОУ СШ № 152 </c:v>
                </c:pt>
                <c:pt idx="90">
                  <c:v>МАОУ СШ № 24</c:v>
                </c:pt>
                <c:pt idx="91">
                  <c:v>МАОУ СШ № 18</c:v>
                </c:pt>
                <c:pt idx="92">
                  <c:v>МАОУ СШ № 144</c:v>
                </c:pt>
                <c:pt idx="93">
                  <c:v>МАОУ СШ № 1</c:v>
                </c:pt>
                <c:pt idx="94">
                  <c:v>МАОУ СШ № 154</c:v>
                </c:pt>
                <c:pt idx="95">
                  <c:v>МАОУ СШ № 91</c:v>
                </c:pt>
                <c:pt idx="96">
                  <c:v>МАОУ СШ № 147</c:v>
                </c:pt>
                <c:pt idx="97">
                  <c:v>МАОУ СШ № 98</c:v>
                </c:pt>
                <c:pt idx="98">
                  <c:v>МАОУ СШ № 149</c:v>
                </c:pt>
                <c:pt idx="99">
                  <c:v>МАОУ СШ № 5</c:v>
                </c:pt>
                <c:pt idx="100">
                  <c:v>МАОУ СШ № 150</c:v>
                </c:pt>
                <c:pt idx="101">
                  <c:v>МАОУ СШ № 7</c:v>
                </c:pt>
                <c:pt idx="102">
                  <c:v>МАОУ СШ № 157</c:v>
                </c:pt>
                <c:pt idx="103">
                  <c:v>МАОУ СШ № 66</c:v>
                </c:pt>
                <c:pt idx="104">
                  <c:v>МАОУ СШ № 139</c:v>
                </c:pt>
                <c:pt idx="105">
                  <c:v>МАОУ СШ № 145</c:v>
                </c:pt>
                <c:pt idx="106">
                  <c:v>МБОУ СШ № 2</c:v>
                </c:pt>
                <c:pt idx="107">
                  <c:v>МАОУ СШ № 134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МАОУ СШ № 155</c:v>
                </c:pt>
                <c:pt idx="116">
                  <c:v>МАОУ СШ "Комплекс Покровский"</c:v>
                </c:pt>
                <c:pt idx="117">
                  <c:v>МБОУ  Гимназия № 16</c:v>
                </c:pt>
              </c:strCache>
            </c:strRef>
          </c:cat>
          <c:val>
            <c:numRef>
              <c:f>'ГП-4 диаграмма'!$I$5:$I$122</c:f>
              <c:numCache>
                <c:formatCode>0,00</c:formatCode>
                <c:ptCount val="118"/>
                <c:pt idx="0">
                  <c:v>95.787869559291508</c:v>
                </c:pt>
                <c:pt idx="1">
                  <c:v>100</c:v>
                </c:pt>
                <c:pt idx="2">
                  <c:v>98.901098901098905</c:v>
                </c:pt>
                <c:pt idx="3">
                  <c:v>100</c:v>
                </c:pt>
                <c:pt idx="4">
                  <c:v>92.913385826771659</c:v>
                </c:pt>
                <c:pt idx="5">
                  <c:v>94.117647058823536</c:v>
                </c:pt>
                <c:pt idx="6">
                  <c:v>87.5</c:v>
                </c:pt>
                <c:pt idx="7">
                  <c:v>98.82352941176471</c:v>
                </c:pt>
                <c:pt idx="8">
                  <c:v>94.230769230769226</c:v>
                </c:pt>
                <c:pt idx="9">
                  <c:v>95.604395604395606</c:v>
                </c:pt>
                <c:pt idx="10">
                  <c:v>96.186148980451762</c:v>
                </c:pt>
                <c:pt idx="11">
                  <c:v>99.367088607594937</c:v>
                </c:pt>
                <c:pt idx="12">
                  <c:v>94.059405940594061</c:v>
                </c:pt>
                <c:pt idx="13">
                  <c:v>97.777777777777771</c:v>
                </c:pt>
                <c:pt idx="14">
                  <c:v>100</c:v>
                </c:pt>
                <c:pt idx="15">
                  <c:v>97.61904761904762</c:v>
                </c:pt>
                <c:pt idx="16">
                  <c:v>96.19047619047619</c:v>
                </c:pt>
                <c:pt idx="17">
                  <c:v>96.15384615384616</c:v>
                </c:pt>
                <c:pt idx="18">
                  <c:v>92.233009708737868</c:v>
                </c:pt>
                <c:pt idx="19">
                  <c:v>95.270270270270274</c:v>
                </c:pt>
                <c:pt idx="20">
                  <c:v>93.75</c:v>
                </c:pt>
                <c:pt idx="21">
                  <c:v>94.444444444444443</c:v>
                </c:pt>
                <c:pt idx="22">
                  <c:v>97.368421052631575</c:v>
                </c:pt>
                <c:pt idx="23">
                  <c:v>95.102945273743103</c:v>
                </c:pt>
                <c:pt idx="24">
                  <c:v>98.039215686274517</c:v>
                </c:pt>
                <c:pt idx="25">
                  <c:v>88.679245283018872</c:v>
                </c:pt>
                <c:pt idx="26">
                  <c:v>97.674418604651166</c:v>
                </c:pt>
                <c:pt idx="27">
                  <c:v>100</c:v>
                </c:pt>
                <c:pt idx="28">
                  <c:v>98.611111111111114</c:v>
                </c:pt>
                <c:pt idx="29">
                  <c:v>95.714285714285708</c:v>
                </c:pt>
                <c:pt idx="30">
                  <c:v>98.76543209876543</c:v>
                </c:pt>
                <c:pt idx="31">
                  <c:v>95.901639344262293</c:v>
                </c:pt>
                <c:pt idx="32">
                  <c:v>99.082568807339456</c:v>
                </c:pt>
                <c:pt idx="33">
                  <c:v>92.857142857142861</c:v>
                </c:pt>
                <c:pt idx="34">
                  <c:v>95.535714285714292</c:v>
                </c:pt>
                <c:pt idx="35">
                  <c:v>89.772727272727266</c:v>
                </c:pt>
                <c:pt idx="36">
                  <c:v>98.86363636363636</c:v>
                </c:pt>
                <c:pt idx="37">
                  <c:v>97.9381443298969</c:v>
                </c:pt>
                <c:pt idx="38">
                  <c:v>86.428571428571431</c:v>
                </c:pt>
                <c:pt idx="39">
                  <c:v>87.234042553191486</c:v>
                </c:pt>
                <c:pt idx="40">
                  <c:v>95.652173913043484</c:v>
                </c:pt>
                <c:pt idx="41">
                  <c:v>95.782250794376665</c:v>
                </c:pt>
                <c:pt idx="42">
                  <c:v>96.774193548387103</c:v>
                </c:pt>
                <c:pt idx="43">
                  <c:v>100</c:v>
                </c:pt>
                <c:pt idx="44">
                  <c:v>91.208791208791212</c:v>
                </c:pt>
                <c:pt idx="45">
                  <c:v>97.47899159663865</c:v>
                </c:pt>
                <c:pt idx="46">
                  <c:v>96.116504854368927</c:v>
                </c:pt>
                <c:pt idx="47">
                  <c:v>93.75</c:v>
                </c:pt>
                <c:pt idx="48">
                  <c:v>98.529411764705884</c:v>
                </c:pt>
                <c:pt idx="49">
                  <c:v>100</c:v>
                </c:pt>
                <c:pt idx="50">
                  <c:v>100</c:v>
                </c:pt>
                <c:pt idx="51">
                  <c:v>95.419847328244273</c:v>
                </c:pt>
                <c:pt idx="52">
                  <c:v>98.297872340425528</c:v>
                </c:pt>
                <c:pt idx="53">
                  <c:v>87.5</c:v>
                </c:pt>
                <c:pt idx="54">
                  <c:v>100</c:v>
                </c:pt>
                <c:pt idx="55">
                  <c:v>90.909090909090907</c:v>
                </c:pt>
                <c:pt idx="56">
                  <c:v>96.551724137931032</c:v>
                </c:pt>
                <c:pt idx="57">
                  <c:v>93.172690763052202</c:v>
                </c:pt>
                <c:pt idx="58">
                  <c:v>93.269230769230774</c:v>
                </c:pt>
                <c:pt idx="59">
                  <c:v>94.545454545454547</c:v>
                </c:pt>
                <c:pt idx="60">
                  <c:v>96.666666666666671</c:v>
                </c:pt>
                <c:pt idx="61">
                  <c:v>95.454545454545453</c:v>
                </c:pt>
                <c:pt idx="62">
                  <c:v>95.7324779042291</c:v>
                </c:pt>
                <c:pt idx="63">
                  <c:v>100</c:v>
                </c:pt>
                <c:pt idx="64">
                  <c:v>96.590909090909093</c:v>
                </c:pt>
                <c:pt idx="65">
                  <c:v>100</c:v>
                </c:pt>
                <c:pt idx="66">
                  <c:v>93.513513513513516</c:v>
                </c:pt>
                <c:pt idx="67">
                  <c:v>96.195652173913047</c:v>
                </c:pt>
                <c:pt idx="68">
                  <c:v>87.719298245614041</c:v>
                </c:pt>
                <c:pt idx="69">
                  <c:v>99.421965317919074</c:v>
                </c:pt>
                <c:pt idx="70">
                  <c:v>96.92307692307692</c:v>
                </c:pt>
                <c:pt idx="71">
                  <c:v>98.888888888888886</c:v>
                </c:pt>
                <c:pt idx="72">
                  <c:v>95.50561797752809</c:v>
                </c:pt>
                <c:pt idx="73">
                  <c:v>85.148514851485146</c:v>
                </c:pt>
                <c:pt idx="74">
                  <c:v>95.614035087719301</c:v>
                </c:pt>
                <c:pt idx="75">
                  <c:v>97.142857142857139</c:v>
                </c:pt>
                <c:pt idx="76">
                  <c:v>97.590361445783131</c:v>
                </c:pt>
                <c:pt idx="77">
                  <c:v>96.28300616181015</c:v>
                </c:pt>
                <c:pt idx="78">
                  <c:v>100</c:v>
                </c:pt>
                <c:pt idx="79">
                  <c:v>94.615384615384613</c:v>
                </c:pt>
                <c:pt idx="80">
                  <c:v>97.333333333333329</c:v>
                </c:pt>
                <c:pt idx="81">
                  <c:v>100</c:v>
                </c:pt>
                <c:pt idx="82">
                  <c:v>94.630872483221481</c:v>
                </c:pt>
                <c:pt idx="83">
                  <c:v>97.849462365591393</c:v>
                </c:pt>
                <c:pt idx="84">
                  <c:v>98.479087452471489</c:v>
                </c:pt>
                <c:pt idx="85">
                  <c:v>99.212598425196845</c:v>
                </c:pt>
                <c:pt idx="86">
                  <c:v>92.571428571428569</c:v>
                </c:pt>
                <c:pt idx="87">
                  <c:v>100</c:v>
                </c:pt>
                <c:pt idx="88">
                  <c:v>95.478723404255319</c:v>
                </c:pt>
                <c:pt idx="89">
                  <c:v>96.551724137931032</c:v>
                </c:pt>
                <c:pt idx="90">
                  <c:v>97.345132743362825</c:v>
                </c:pt>
                <c:pt idx="91">
                  <c:v>94.968553459119491</c:v>
                </c:pt>
                <c:pt idx="92">
                  <c:v>97.154471544715449</c:v>
                </c:pt>
                <c:pt idx="93">
                  <c:v>96.739130434782609</c:v>
                </c:pt>
                <c:pt idx="94">
                  <c:v>100</c:v>
                </c:pt>
                <c:pt idx="95">
                  <c:v>90.217391304347828</c:v>
                </c:pt>
                <c:pt idx="96">
                  <c:v>98.360655737704917</c:v>
                </c:pt>
                <c:pt idx="97">
                  <c:v>97.402597402597408</c:v>
                </c:pt>
                <c:pt idx="98">
                  <c:v>99.272727272727266</c:v>
                </c:pt>
                <c:pt idx="99">
                  <c:v>100</c:v>
                </c:pt>
                <c:pt idx="100">
                  <c:v>92.982456140350877</c:v>
                </c:pt>
                <c:pt idx="101">
                  <c:v>99.1869918699187</c:v>
                </c:pt>
                <c:pt idx="102">
                  <c:v>91.390728476821195</c:v>
                </c:pt>
                <c:pt idx="103">
                  <c:v>89.795918367346943</c:v>
                </c:pt>
                <c:pt idx="104">
                  <c:v>96.385542168674704</c:v>
                </c:pt>
                <c:pt idx="105">
                  <c:v>97.326203208556151</c:v>
                </c:pt>
                <c:pt idx="106">
                  <c:v>86.075949367088612</c:v>
                </c:pt>
                <c:pt idx="107">
                  <c:v>97.163120567375884</c:v>
                </c:pt>
                <c:pt idx="108">
                  <c:v>96.840857715637938</c:v>
                </c:pt>
                <c:pt idx="109">
                  <c:v>100</c:v>
                </c:pt>
                <c:pt idx="110">
                  <c:v>93.877551020408163</c:v>
                </c:pt>
                <c:pt idx="111">
                  <c:v>97.014925373134332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92.786885245901644</c:v>
                </c:pt>
                <c:pt idx="116">
                  <c:v>91.336633663366342</c:v>
                </c:pt>
                <c:pt idx="117">
                  <c:v>96.551724137931032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428544"/>
        <c:axId val="90430080"/>
      </c:lineChart>
      <c:catAx>
        <c:axId val="904285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430080"/>
        <c:crosses val="autoZero"/>
        <c:auto val="1"/>
        <c:lblAlgn val="ctr"/>
        <c:lblOffset val="100"/>
        <c:noMultiLvlLbl val="0"/>
      </c:catAx>
      <c:valAx>
        <c:axId val="90430080"/>
        <c:scaling>
          <c:orientation val="minMax"/>
          <c:max val="100"/>
          <c:min val="6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428544"/>
        <c:crosses val="autoZero"/>
        <c:crossBetween val="between"/>
        <c:majorUnit val="5"/>
        <c:minorUnit val="4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316479153199938"/>
          <c:y val="9.5250634465552861E-3"/>
          <c:w val="0.55682863731051069"/>
          <c:h val="4.24531273213489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35719</xdr:colOff>
      <xdr:row>0</xdr:row>
      <xdr:rowOff>47624</xdr:rowOff>
    </xdr:from>
    <xdr:to>
      <xdr:col>30</xdr:col>
      <xdr:colOff>285749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0.10643</cdr:x>
      <cdr:y>0.06415</cdr:y>
    </cdr:from>
    <cdr:to>
      <cdr:x>0.10692</cdr:x>
      <cdr:y>0.6819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29230" y="323075"/>
          <a:ext cx="9384" cy="31112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0.21286</cdr:x>
      <cdr:y>0.07044</cdr:y>
    </cdr:from>
    <cdr:to>
      <cdr:x>0.21349</cdr:x>
      <cdr:y>0.6819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058646" y="354773"/>
          <a:ext cx="11968" cy="30795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0.36209</cdr:x>
      <cdr:y>0.07464</cdr:y>
    </cdr:from>
    <cdr:to>
      <cdr:x>0.36242</cdr:x>
      <cdr:y>0.67139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6904135" y="375934"/>
          <a:ext cx="6292" cy="30054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0.53597</cdr:x>
      <cdr:y>0.066</cdr:y>
    </cdr:from>
    <cdr:to>
      <cdr:x>0.53625</cdr:x>
      <cdr:y>0.6819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0219531" y="332399"/>
          <a:ext cx="5253" cy="31018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0.65892</cdr:x>
      <cdr:y>0.06731</cdr:y>
    </cdr:from>
    <cdr:to>
      <cdr:x>0.66031</cdr:x>
      <cdr:y>0.684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563754" y="339017"/>
          <a:ext cx="26444" cy="31058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0.91328</cdr:x>
      <cdr:y>0.06852</cdr:y>
    </cdr:from>
    <cdr:to>
      <cdr:x>0.91674</cdr:x>
      <cdr:y>0.6819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413680" y="345097"/>
          <a:ext cx="66018" cy="30891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0.02377</cdr:x>
      <cdr:y>0.07304</cdr:y>
    </cdr:from>
    <cdr:to>
      <cdr:x>0.02491</cdr:x>
      <cdr:y>0.6777</cdr:y>
    </cdr:to>
    <cdr:sp macro="" textlink="">
      <cdr:nvSpPr>
        <cdr:cNvPr id="20" name="Прямая соединительная линия 19"/>
        <cdr:cNvSpPr/>
      </cdr:nvSpPr>
      <cdr:spPr>
        <a:xfrm xmlns:a="http://schemas.openxmlformats.org/drawingml/2006/main">
          <a:off x="453139" y="367846"/>
          <a:ext cx="21736" cy="30452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ru-RU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79374</xdr:colOff>
      <xdr:row>0</xdr:row>
      <xdr:rowOff>93929</xdr:rowOff>
    </xdr:from>
    <xdr:to>
      <xdr:col>31</xdr:col>
      <xdr:colOff>448469</xdr:colOff>
      <xdr:row>0</xdr:row>
      <xdr:rowOff>5106459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0.10706</cdr:x>
      <cdr:y>0.05477</cdr:y>
    </cdr:from>
    <cdr:to>
      <cdr:x>0.10835</cdr:x>
      <cdr:y>0.66324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18674" y="274536"/>
          <a:ext cx="25528" cy="30499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0.21614</cdr:x>
      <cdr:y>0.05688</cdr:y>
    </cdr:from>
    <cdr:to>
      <cdr:x>0.21653</cdr:x>
      <cdr:y>0.65901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3815293" y="285119"/>
          <a:ext cx="6857" cy="30182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0.36544</cdr:x>
      <cdr:y>0.05879</cdr:y>
    </cdr:from>
    <cdr:to>
      <cdr:x>0.36577</cdr:x>
      <cdr:y>0.66112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6450543" y="294687"/>
          <a:ext cx="5827" cy="30192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0.53856</cdr:x>
      <cdr:y>0.05685</cdr:y>
    </cdr:from>
    <cdr:to>
      <cdr:x>0.53884</cdr:x>
      <cdr:y>0.66324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657847" y="284955"/>
          <a:ext cx="5541" cy="30395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0.66362</cdr:x>
      <cdr:y>0.05687</cdr:y>
    </cdr:from>
    <cdr:to>
      <cdr:x>0.66412</cdr:x>
      <cdr:y>0.66324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3132629" y="285063"/>
          <a:ext cx="9895" cy="30394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0.91935</cdr:x>
      <cdr:y>0.0602</cdr:y>
    </cdr:from>
    <cdr:to>
      <cdr:x>0.92003</cdr:x>
      <cdr:y>0.66324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6228016" y="301775"/>
          <a:ext cx="12110" cy="30227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0.02512</cdr:x>
      <cdr:y>0.05768</cdr:y>
    </cdr:from>
    <cdr:to>
      <cdr:x>0.02585</cdr:x>
      <cdr:y>0.65796</cdr:y>
    </cdr:to>
    <cdr:sp macro="" textlink="">
      <cdr:nvSpPr>
        <cdr:cNvPr id="20" name="Прямая соединительная линия 19"/>
        <cdr:cNvSpPr/>
      </cdr:nvSpPr>
      <cdr:spPr>
        <a:xfrm xmlns:a="http://schemas.openxmlformats.org/drawingml/2006/main">
          <a:off x="439611" y="289099"/>
          <a:ext cx="12827" cy="300893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ru-RU"/>
        </a:p>
      </cdr:txBody>
    </cdr: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" style="1" bestFit="1" customWidth="1"/>
    <col min="2" max="2" width="31.7109375" style="1" customWidth="1"/>
    <col min="3" max="4" width="7.7109375" style="1" customWidth="1"/>
    <col min="5" max="5" width="8.7109375" style="1" customWidth="1"/>
    <col min="6" max="8" width="7.7109375" style="1" customWidth="1"/>
    <col min="9" max="9" width="8.85546875" style="1" customWidth="1"/>
    <col min="10" max="10" width="7.7109375" style="1" customWidth="1"/>
    <col min="11" max="11" width="8.7109375" style="1" customWidth="1"/>
    <col min="12" max="12" width="7.7109375" style="1" customWidth="1"/>
    <col min="13" max="16384" width="9.140625" style="1"/>
  </cols>
  <sheetData>
    <row r="1" spans="1:14" ht="409.5" customHeight="1" thickBot="1" x14ac:dyDescent="0.3"/>
    <row r="2" spans="1:14" ht="15" customHeight="1" x14ac:dyDescent="0.25">
      <c r="A2" s="335" t="s">
        <v>0</v>
      </c>
      <c r="B2" s="337" t="s">
        <v>80</v>
      </c>
      <c r="C2" s="339">
        <v>2024</v>
      </c>
      <c r="D2" s="340"/>
      <c r="E2" s="340"/>
      <c r="F2" s="333"/>
      <c r="G2" s="339">
        <v>2023</v>
      </c>
      <c r="H2" s="340"/>
      <c r="I2" s="340"/>
      <c r="J2" s="333"/>
      <c r="K2" s="333" t="s">
        <v>82</v>
      </c>
    </row>
    <row r="3" spans="1:14" ht="57" customHeight="1" thickBot="1" x14ac:dyDescent="0.3">
      <c r="A3" s="336"/>
      <c r="B3" s="338"/>
      <c r="C3" s="171" t="s">
        <v>74</v>
      </c>
      <c r="D3" s="172" t="s">
        <v>83</v>
      </c>
      <c r="E3" s="173" t="s">
        <v>103</v>
      </c>
      <c r="F3" s="174" t="s">
        <v>76</v>
      </c>
      <c r="G3" s="171" t="s">
        <v>74</v>
      </c>
      <c r="H3" s="172" t="s">
        <v>83</v>
      </c>
      <c r="I3" s="173" t="s">
        <v>103</v>
      </c>
      <c r="J3" s="174" t="s">
        <v>76</v>
      </c>
      <c r="K3" s="334"/>
    </row>
    <row r="4" spans="1:14" ht="15" customHeight="1" thickBot="1" x14ac:dyDescent="0.3">
      <c r="A4" s="77"/>
      <c r="B4" s="78" t="s">
        <v>85</v>
      </c>
      <c r="C4" s="232">
        <f>C5+C15+C28+C46+C67+C82+C113</f>
        <v>13044</v>
      </c>
      <c r="D4" s="237">
        <v>96.07</v>
      </c>
      <c r="E4" s="241">
        <f>AVERAGE(E6:E14,E16:E27,E29:E45,E47:E66,E68:E81,E83:E112,E114:E122)</f>
        <v>95.961518759598491</v>
      </c>
      <c r="F4" s="233"/>
      <c r="G4" s="232">
        <f>G5+G15+G28+G46+G67+G82+G113</f>
        <v>13629</v>
      </c>
      <c r="H4" s="237">
        <v>95.71</v>
      </c>
      <c r="I4" s="241">
        <f>AVERAGE(I6:I14,I16:I27,I29:I45,I47:I66,I68:I81,I83:I112,I114:I122)</f>
        <v>95.937227876526748</v>
      </c>
      <c r="J4" s="233"/>
      <c r="K4" s="79"/>
      <c r="M4" s="136"/>
      <c r="N4" s="20" t="s">
        <v>70</v>
      </c>
    </row>
    <row r="5" spans="1:14" ht="15" customHeight="1" thickBot="1" x14ac:dyDescent="0.3">
      <c r="A5" s="80"/>
      <c r="B5" s="81" t="s">
        <v>86</v>
      </c>
      <c r="C5" s="234">
        <f>SUM(C6:C14)</f>
        <v>900</v>
      </c>
      <c r="D5" s="238">
        <v>96.07</v>
      </c>
      <c r="E5" s="91">
        <f>AVERAGE(E6:E14)</f>
        <v>96.292945744090432</v>
      </c>
      <c r="F5" s="235"/>
      <c r="G5" s="234">
        <f>SUM(G6:G14)</f>
        <v>882</v>
      </c>
      <c r="H5" s="238">
        <v>95.71</v>
      </c>
      <c r="I5" s="91">
        <f>AVERAGE(I6:I14)</f>
        <v>95.787869559291508</v>
      </c>
      <c r="J5" s="235"/>
      <c r="K5" s="82"/>
      <c r="M5" s="106"/>
      <c r="N5" s="20" t="s">
        <v>75</v>
      </c>
    </row>
    <row r="6" spans="1:14" ht="15" customHeight="1" x14ac:dyDescent="0.25">
      <c r="A6" s="179">
        <v>1</v>
      </c>
      <c r="B6" s="182" t="s">
        <v>45</v>
      </c>
      <c r="C6" s="248">
        <v>40</v>
      </c>
      <c r="D6" s="249">
        <v>96.07</v>
      </c>
      <c r="E6" s="239">
        <v>100</v>
      </c>
      <c r="F6" s="242">
        <v>1</v>
      </c>
      <c r="G6" s="248">
        <v>49</v>
      </c>
      <c r="H6" s="249">
        <v>95.71</v>
      </c>
      <c r="I6" s="239">
        <v>100</v>
      </c>
      <c r="J6" s="242">
        <v>1</v>
      </c>
      <c r="K6" s="266">
        <f t="shared" ref="K6:K69" si="0">J6+F6</f>
        <v>2</v>
      </c>
      <c r="M6" s="188"/>
      <c r="N6" s="20" t="s">
        <v>72</v>
      </c>
    </row>
    <row r="7" spans="1:14" ht="15" customHeight="1" x14ac:dyDescent="0.25">
      <c r="A7" s="180">
        <v>2</v>
      </c>
      <c r="B7" s="175" t="s">
        <v>108</v>
      </c>
      <c r="C7" s="248">
        <v>120</v>
      </c>
      <c r="D7" s="249">
        <v>96.07</v>
      </c>
      <c r="E7" s="239">
        <v>97.5</v>
      </c>
      <c r="F7" s="236">
        <v>45</v>
      </c>
      <c r="G7" s="248">
        <v>93</v>
      </c>
      <c r="H7" s="249">
        <v>95.71</v>
      </c>
      <c r="I7" s="239">
        <v>100</v>
      </c>
      <c r="J7" s="236">
        <v>2</v>
      </c>
      <c r="K7" s="170">
        <f t="shared" si="0"/>
        <v>47</v>
      </c>
      <c r="M7" s="34"/>
      <c r="N7" s="20" t="s">
        <v>73</v>
      </c>
    </row>
    <row r="8" spans="1:14" x14ac:dyDescent="0.25">
      <c r="A8" s="76">
        <v>3</v>
      </c>
      <c r="B8" s="175" t="s">
        <v>46</v>
      </c>
      <c r="C8" s="248">
        <v>157</v>
      </c>
      <c r="D8" s="249">
        <v>96.07</v>
      </c>
      <c r="E8" s="239">
        <v>92.99363057324841</v>
      </c>
      <c r="F8" s="236">
        <v>84</v>
      </c>
      <c r="G8" s="248">
        <v>156</v>
      </c>
      <c r="H8" s="249">
        <v>95.71</v>
      </c>
      <c r="I8" s="239">
        <v>94.230769230769226</v>
      </c>
      <c r="J8" s="236">
        <v>82</v>
      </c>
      <c r="K8" s="185">
        <f t="shared" si="0"/>
        <v>166</v>
      </c>
    </row>
    <row r="9" spans="1:14" x14ac:dyDescent="0.25">
      <c r="A9" s="49">
        <v>4</v>
      </c>
      <c r="B9" s="175" t="s">
        <v>4</v>
      </c>
      <c r="C9" s="248">
        <v>103</v>
      </c>
      <c r="D9" s="249">
        <v>96.07</v>
      </c>
      <c r="E9" s="239">
        <v>96.116504854368927</v>
      </c>
      <c r="F9" s="236">
        <v>67</v>
      </c>
      <c r="G9" s="248">
        <v>102</v>
      </c>
      <c r="H9" s="249">
        <v>95.71</v>
      </c>
      <c r="I9" s="239">
        <v>94.117647058823536</v>
      </c>
      <c r="J9" s="236">
        <v>83</v>
      </c>
      <c r="K9" s="170">
        <f t="shared" si="0"/>
        <v>150</v>
      </c>
      <c r="M9"/>
      <c r="N9"/>
    </row>
    <row r="10" spans="1:14" ht="15" customHeight="1" x14ac:dyDescent="0.25">
      <c r="A10" s="49">
        <v>5</v>
      </c>
      <c r="B10" s="175" t="s">
        <v>109</v>
      </c>
      <c r="C10" s="248">
        <v>83</v>
      </c>
      <c r="D10" s="249">
        <v>96.07</v>
      </c>
      <c r="E10" s="239">
        <v>95.180722891566262</v>
      </c>
      <c r="F10" s="236">
        <v>78</v>
      </c>
      <c r="G10" s="248">
        <v>85</v>
      </c>
      <c r="H10" s="249">
        <v>95.71</v>
      </c>
      <c r="I10" s="239">
        <v>98.82352941176471</v>
      </c>
      <c r="J10" s="236">
        <v>29</v>
      </c>
      <c r="K10" s="170">
        <f t="shared" si="0"/>
        <v>107</v>
      </c>
    </row>
    <row r="11" spans="1:14" ht="15" customHeight="1" x14ac:dyDescent="0.25">
      <c r="A11" s="49">
        <v>6</v>
      </c>
      <c r="B11" s="175" t="s">
        <v>110</v>
      </c>
      <c r="C11" s="248">
        <v>88</v>
      </c>
      <c r="D11" s="249">
        <v>96.07</v>
      </c>
      <c r="E11" s="239">
        <v>100</v>
      </c>
      <c r="F11" s="236">
        <v>2</v>
      </c>
      <c r="G11" s="248">
        <v>91</v>
      </c>
      <c r="H11" s="249">
        <v>95.71</v>
      </c>
      <c r="I11" s="239">
        <v>98.901098901098905</v>
      </c>
      <c r="J11" s="236">
        <v>26</v>
      </c>
      <c r="K11" s="170">
        <f t="shared" si="0"/>
        <v>28</v>
      </c>
    </row>
    <row r="12" spans="1:14" ht="15" customHeight="1" x14ac:dyDescent="0.25">
      <c r="A12" s="49">
        <v>7</v>
      </c>
      <c r="B12" s="175" t="s">
        <v>111</v>
      </c>
      <c r="C12" s="248">
        <v>129</v>
      </c>
      <c r="D12" s="249">
        <v>96.07</v>
      </c>
      <c r="E12" s="239">
        <v>96.899224806201545</v>
      </c>
      <c r="F12" s="236">
        <v>59</v>
      </c>
      <c r="G12" s="248">
        <v>127</v>
      </c>
      <c r="H12" s="249">
        <v>95.71</v>
      </c>
      <c r="I12" s="239">
        <v>92.913385826771659</v>
      </c>
      <c r="J12" s="236">
        <v>92</v>
      </c>
      <c r="K12" s="170">
        <f t="shared" si="0"/>
        <v>151</v>
      </c>
    </row>
    <row r="13" spans="1:14" ht="15" customHeight="1" x14ac:dyDescent="0.25">
      <c r="A13" s="49">
        <v>8</v>
      </c>
      <c r="B13" s="175" t="s">
        <v>5</v>
      </c>
      <c r="C13" s="248">
        <v>96</v>
      </c>
      <c r="D13" s="249">
        <v>96.07</v>
      </c>
      <c r="E13" s="239">
        <v>92.708333333333329</v>
      </c>
      <c r="F13" s="236">
        <v>86</v>
      </c>
      <c r="G13" s="248">
        <v>91</v>
      </c>
      <c r="H13" s="249">
        <v>95.71</v>
      </c>
      <c r="I13" s="239">
        <v>95.604395604395606</v>
      </c>
      <c r="J13" s="236">
        <v>70</v>
      </c>
      <c r="K13" s="170">
        <f t="shared" si="0"/>
        <v>156</v>
      </c>
    </row>
    <row r="14" spans="1:14" ht="15" customHeight="1" thickBot="1" x14ac:dyDescent="0.3">
      <c r="A14" s="53">
        <v>9</v>
      </c>
      <c r="B14" s="175" t="s">
        <v>94</v>
      </c>
      <c r="C14" s="248">
        <v>84</v>
      </c>
      <c r="D14" s="249">
        <v>96.07</v>
      </c>
      <c r="E14" s="239">
        <v>95.238095238095241</v>
      </c>
      <c r="F14" s="236">
        <v>76</v>
      </c>
      <c r="G14" s="248">
        <v>88</v>
      </c>
      <c r="H14" s="249">
        <v>95.71</v>
      </c>
      <c r="I14" s="239">
        <v>87.5</v>
      </c>
      <c r="J14" s="236">
        <v>106</v>
      </c>
      <c r="K14" s="170">
        <f t="shared" si="0"/>
        <v>182</v>
      </c>
    </row>
    <row r="15" spans="1:14" ht="15" customHeight="1" thickBot="1" x14ac:dyDescent="0.3">
      <c r="A15" s="83"/>
      <c r="B15" s="84" t="s">
        <v>87</v>
      </c>
      <c r="C15" s="85">
        <f>SUM(C16:C27)</f>
        <v>1203</v>
      </c>
      <c r="D15" s="86">
        <v>96.07</v>
      </c>
      <c r="E15" s="177">
        <f>AVERAGE(E16:E27)</f>
        <v>95.398750469133631</v>
      </c>
      <c r="F15" s="87"/>
      <c r="G15" s="85">
        <f>SUM(G16:G27)</f>
        <v>1315</v>
      </c>
      <c r="H15" s="86">
        <v>95.71</v>
      </c>
      <c r="I15" s="177">
        <f>AVERAGE(I16:I27)</f>
        <v>96.186148980451733</v>
      </c>
      <c r="J15" s="87"/>
      <c r="K15" s="89"/>
    </row>
    <row r="16" spans="1:14" ht="15" customHeight="1" x14ac:dyDescent="0.25">
      <c r="A16" s="51">
        <v>1</v>
      </c>
      <c r="B16" s="175" t="s">
        <v>6</v>
      </c>
      <c r="C16" s="248">
        <v>81</v>
      </c>
      <c r="D16" s="249">
        <v>96.07</v>
      </c>
      <c r="E16" s="239">
        <v>92.592592592592595</v>
      </c>
      <c r="F16" s="247">
        <v>87</v>
      </c>
      <c r="G16" s="248">
        <v>103</v>
      </c>
      <c r="H16" s="249">
        <v>95.71</v>
      </c>
      <c r="I16" s="239">
        <v>92.233009708737868</v>
      </c>
      <c r="J16" s="247">
        <v>96</v>
      </c>
      <c r="K16" s="252">
        <f t="shared" si="0"/>
        <v>183</v>
      </c>
    </row>
    <row r="17" spans="1:11" ht="15" customHeight="1" x14ac:dyDescent="0.25">
      <c r="A17" s="51">
        <v>2</v>
      </c>
      <c r="B17" s="175" t="s">
        <v>7</v>
      </c>
      <c r="C17" s="248">
        <v>77</v>
      </c>
      <c r="D17" s="249">
        <v>96.07</v>
      </c>
      <c r="E17" s="239">
        <v>97.402597402597408</v>
      </c>
      <c r="F17" s="247">
        <v>51</v>
      </c>
      <c r="G17" s="248">
        <v>70</v>
      </c>
      <c r="H17" s="249">
        <v>95.71</v>
      </c>
      <c r="I17" s="239">
        <v>100</v>
      </c>
      <c r="J17" s="247">
        <v>3</v>
      </c>
      <c r="K17" s="252">
        <f t="shared" si="0"/>
        <v>54</v>
      </c>
    </row>
    <row r="18" spans="1:11" ht="15" customHeight="1" x14ac:dyDescent="0.25">
      <c r="A18" s="51">
        <v>3</v>
      </c>
      <c r="B18" s="175" t="s">
        <v>10</v>
      </c>
      <c r="C18" s="248">
        <v>99</v>
      </c>
      <c r="D18" s="249">
        <v>96.07</v>
      </c>
      <c r="E18" s="239">
        <v>96.969696969696969</v>
      </c>
      <c r="F18" s="247">
        <v>57</v>
      </c>
      <c r="G18" s="248">
        <v>105</v>
      </c>
      <c r="H18" s="249">
        <v>95.71</v>
      </c>
      <c r="I18" s="239">
        <v>96.19047619047619</v>
      </c>
      <c r="J18" s="247">
        <v>63</v>
      </c>
      <c r="K18" s="263">
        <f t="shared" si="0"/>
        <v>120</v>
      </c>
    </row>
    <row r="19" spans="1:11" ht="15" customHeight="1" x14ac:dyDescent="0.25">
      <c r="A19" s="51">
        <v>4</v>
      </c>
      <c r="B19" s="175" t="s">
        <v>112</v>
      </c>
      <c r="C19" s="248">
        <v>181</v>
      </c>
      <c r="D19" s="249">
        <v>96.07</v>
      </c>
      <c r="E19" s="239">
        <v>98.342541436464089</v>
      </c>
      <c r="F19" s="247">
        <v>40</v>
      </c>
      <c r="G19" s="248">
        <v>180</v>
      </c>
      <c r="H19" s="249">
        <v>95.71</v>
      </c>
      <c r="I19" s="239">
        <v>97.777777777777771</v>
      </c>
      <c r="J19" s="247">
        <v>39</v>
      </c>
      <c r="K19" s="252">
        <f t="shared" si="0"/>
        <v>79</v>
      </c>
    </row>
    <row r="20" spans="1:11" ht="15" customHeight="1" x14ac:dyDescent="0.25">
      <c r="A20" s="51">
        <v>5</v>
      </c>
      <c r="B20" s="175" t="s">
        <v>47</v>
      </c>
      <c r="C20" s="248">
        <v>165</v>
      </c>
      <c r="D20" s="249">
        <v>96.07</v>
      </c>
      <c r="E20" s="239">
        <v>100</v>
      </c>
      <c r="F20" s="247">
        <v>3</v>
      </c>
      <c r="G20" s="248">
        <v>158</v>
      </c>
      <c r="H20" s="249">
        <v>95.71</v>
      </c>
      <c r="I20" s="239">
        <v>99.367088607594937</v>
      </c>
      <c r="J20" s="247">
        <v>21</v>
      </c>
      <c r="K20" s="252">
        <f t="shared" si="0"/>
        <v>24</v>
      </c>
    </row>
    <row r="21" spans="1:11" ht="15" customHeight="1" x14ac:dyDescent="0.25">
      <c r="A21" s="51">
        <v>6</v>
      </c>
      <c r="B21" s="175" t="s">
        <v>113</v>
      </c>
      <c r="C21" s="248">
        <v>106</v>
      </c>
      <c r="D21" s="249">
        <v>96.07</v>
      </c>
      <c r="E21" s="239">
        <v>100</v>
      </c>
      <c r="F21" s="247">
        <v>4</v>
      </c>
      <c r="G21" s="248">
        <v>101</v>
      </c>
      <c r="H21" s="249">
        <v>95.71</v>
      </c>
      <c r="I21" s="239">
        <v>94.059405940594061</v>
      </c>
      <c r="J21" s="247">
        <v>84</v>
      </c>
      <c r="K21" s="252">
        <f t="shared" si="0"/>
        <v>88</v>
      </c>
    </row>
    <row r="22" spans="1:11" ht="15" customHeight="1" x14ac:dyDescent="0.25">
      <c r="A22" s="51">
        <v>7</v>
      </c>
      <c r="B22" s="253" t="s">
        <v>114</v>
      </c>
      <c r="C22" s="248">
        <v>78</v>
      </c>
      <c r="D22" s="249">
        <v>96.07</v>
      </c>
      <c r="E22" s="312">
        <v>96.15384615384616</v>
      </c>
      <c r="F22" s="247">
        <v>66</v>
      </c>
      <c r="G22" s="248">
        <v>104</v>
      </c>
      <c r="H22" s="249">
        <v>95.71</v>
      </c>
      <c r="I22" s="312">
        <v>96.15384615384616</v>
      </c>
      <c r="J22" s="247">
        <v>64</v>
      </c>
      <c r="K22" s="252">
        <f t="shared" si="0"/>
        <v>130</v>
      </c>
    </row>
    <row r="23" spans="1:11" ht="15" customHeight="1" x14ac:dyDescent="0.25">
      <c r="A23" s="51">
        <v>8</v>
      </c>
      <c r="B23" s="175" t="s">
        <v>8</v>
      </c>
      <c r="C23" s="248">
        <v>56</v>
      </c>
      <c r="D23" s="249">
        <v>96.07</v>
      </c>
      <c r="E23" s="239">
        <v>89.285714285714292</v>
      </c>
      <c r="F23" s="247">
        <v>104</v>
      </c>
      <c r="G23" s="248">
        <v>76</v>
      </c>
      <c r="H23" s="249">
        <v>95.71</v>
      </c>
      <c r="I23" s="239">
        <v>97.368421052631575</v>
      </c>
      <c r="J23" s="247">
        <v>45</v>
      </c>
      <c r="K23" s="252">
        <f t="shared" si="0"/>
        <v>149</v>
      </c>
    </row>
    <row r="24" spans="1:11" ht="15" customHeight="1" x14ac:dyDescent="0.25">
      <c r="A24" s="51">
        <v>9</v>
      </c>
      <c r="B24" s="175" t="s">
        <v>162</v>
      </c>
      <c r="C24" s="248">
        <v>75</v>
      </c>
      <c r="D24" s="249">
        <v>96.07</v>
      </c>
      <c r="E24" s="239">
        <v>97.333333333333329</v>
      </c>
      <c r="F24" s="247">
        <v>52</v>
      </c>
      <c r="G24" s="248">
        <v>84</v>
      </c>
      <c r="H24" s="249">
        <v>95.71</v>
      </c>
      <c r="I24" s="239">
        <v>97.61904761904762</v>
      </c>
      <c r="J24" s="247">
        <v>41</v>
      </c>
      <c r="K24" s="252">
        <f t="shared" si="0"/>
        <v>93</v>
      </c>
    </row>
    <row r="25" spans="1:11" ht="15" customHeight="1" x14ac:dyDescent="0.25">
      <c r="A25" s="1">
        <v>10</v>
      </c>
      <c r="B25" s="175" t="s">
        <v>115</v>
      </c>
      <c r="C25" s="248">
        <v>101</v>
      </c>
      <c r="D25" s="249">
        <v>96.07</v>
      </c>
      <c r="E25" s="239">
        <v>92.079207920792072</v>
      </c>
      <c r="F25" s="247">
        <v>90</v>
      </c>
      <c r="G25" s="248">
        <v>96</v>
      </c>
      <c r="H25" s="249">
        <v>95.71</v>
      </c>
      <c r="I25" s="239">
        <v>93.75</v>
      </c>
      <c r="J25" s="247">
        <v>86</v>
      </c>
      <c r="K25" s="252">
        <f t="shared" si="0"/>
        <v>176</v>
      </c>
    </row>
    <row r="26" spans="1:11" ht="15" customHeight="1" x14ac:dyDescent="0.25">
      <c r="A26" s="51">
        <v>11</v>
      </c>
      <c r="B26" s="175" t="s">
        <v>116</v>
      </c>
      <c r="C26" s="248">
        <v>121</v>
      </c>
      <c r="D26" s="249">
        <v>96.07</v>
      </c>
      <c r="E26" s="239">
        <v>92.561983471074385</v>
      </c>
      <c r="F26" s="247">
        <v>88</v>
      </c>
      <c r="G26" s="248">
        <v>148</v>
      </c>
      <c r="H26" s="249">
        <v>95.71</v>
      </c>
      <c r="I26" s="239">
        <v>95.270270270270274</v>
      </c>
      <c r="J26" s="247">
        <v>76</v>
      </c>
      <c r="K26" s="252">
        <f t="shared" si="0"/>
        <v>164</v>
      </c>
    </row>
    <row r="27" spans="1:11" ht="15" customHeight="1" thickBot="1" x14ac:dyDescent="0.3">
      <c r="A27" s="51">
        <v>12</v>
      </c>
      <c r="B27" s="175" t="s">
        <v>117</v>
      </c>
      <c r="C27" s="248">
        <v>63</v>
      </c>
      <c r="D27" s="249">
        <v>96.07</v>
      </c>
      <c r="E27" s="312">
        <v>92.063492063492063</v>
      </c>
      <c r="F27" s="247">
        <v>92</v>
      </c>
      <c r="G27" s="248">
        <v>90</v>
      </c>
      <c r="H27" s="249">
        <v>95.71</v>
      </c>
      <c r="I27" s="312">
        <v>94.444444444444443</v>
      </c>
      <c r="J27" s="247">
        <v>81</v>
      </c>
      <c r="K27" s="252">
        <f t="shared" si="0"/>
        <v>173</v>
      </c>
    </row>
    <row r="28" spans="1:11" ht="15" customHeight="1" thickBot="1" x14ac:dyDescent="0.3">
      <c r="A28" s="90"/>
      <c r="B28" s="84" t="s">
        <v>88</v>
      </c>
      <c r="C28" s="85">
        <f>SUM(C29:C45)</f>
        <v>1590</v>
      </c>
      <c r="D28" s="86">
        <v>96.07</v>
      </c>
      <c r="E28" s="177">
        <f>AVERAGE(E29:E45)</f>
        <v>96.307099286754195</v>
      </c>
      <c r="F28" s="87"/>
      <c r="G28" s="85">
        <f>SUM(G29:G45)</f>
        <v>1775</v>
      </c>
      <c r="H28" s="86">
        <v>95.71</v>
      </c>
      <c r="I28" s="177">
        <f>AVERAGE(I29:I45)</f>
        <v>95.102945273743103</v>
      </c>
      <c r="J28" s="87"/>
      <c r="K28" s="92"/>
    </row>
    <row r="29" spans="1:11" ht="15" customHeight="1" x14ac:dyDescent="0.25">
      <c r="A29" s="183">
        <v>1</v>
      </c>
      <c r="B29" s="182" t="s">
        <v>48</v>
      </c>
      <c r="C29" s="248">
        <v>116</v>
      </c>
      <c r="D29" s="249">
        <v>96.07</v>
      </c>
      <c r="E29" s="239">
        <v>89.65517241379311</v>
      </c>
      <c r="F29" s="247">
        <v>102</v>
      </c>
      <c r="G29" s="248">
        <v>141</v>
      </c>
      <c r="H29" s="249">
        <v>95.71</v>
      </c>
      <c r="I29" s="239">
        <v>87.234042553191486</v>
      </c>
      <c r="J29" s="247">
        <v>108</v>
      </c>
      <c r="K29" s="256">
        <f t="shared" si="0"/>
        <v>210</v>
      </c>
    </row>
    <row r="30" spans="1:11" ht="15" customHeight="1" x14ac:dyDescent="0.25">
      <c r="A30" s="76">
        <v>2</v>
      </c>
      <c r="B30" s="181" t="s">
        <v>118</v>
      </c>
      <c r="C30" s="248">
        <v>119</v>
      </c>
      <c r="D30" s="249">
        <v>96.07</v>
      </c>
      <c r="E30" s="239">
        <v>96.638655462184872</v>
      </c>
      <c r="F30" s="247">
        <v>61</v>
      </c>
      <c r="G30" s="248">
        <v>109</v>
      </c>
      <c r="H30" s="249">
        <v>95.71</v>
      </c>
      <c r="I30" s="239">
        <v>99.082568807339456</v>
      </c>
      <c r="J30" s="247">
        <v>25</v>
      </c>
      <c r="K30" s="185">
        <f t="shared" si="0"/>
        <v>86</v>
      </c>
    </row>
    <row r="31" spans="1:11" ht="15" customHeight="1" x14ac:dyDescent="0.25">
      <c r="A31" s="49">
        <v>3</v>
      </c>
      <c r="B31" s="175" t="s">
        <v>49</v>
      </c>
      <c r="C31" s="248">
        <v>150</v>
      </c>
      <c r="D31" s="249">
        <v>96.07</v>
      </c>
      <c r="E31" s="239">
        <v>98.666666666666671</v>
      </c>
      <c r="F31" s="247">
        <v>35</v>
      </c>
      <c r="G31" s="248">
        <v>162</v>
      </c>
      <c r="H31" s="249">
        <v>95.71</v>
      </c>
      <c r="I31" s="239">
        <v>98.76543209876543</v>
      </c>
      <c r="J31" s="247">
        <v>30</v>
      </c>
      <c r="K31" s="170">
        <f t="shared" si="0"/>
        <v>65</v>
      </c>
    </row>
    <row r="32" spans="1:11" ht="15" customHeight="1" x14ac:dyDescent="0.25">
      <c r="A32" s="49">
        <v>4</v>
      </c>
      <c r="B32" s="175" t="s">
        <v>119</v>
      </c>
      <c r="C32" s="248">
        <v>76</v>
      </c>
      <c r="D32" s="249">
        <v>96.07</v>
      </c>
      <c r="E32" s="239">
        <v>96.05263157894737</v>
      </c>
      <c r="F32" s="247">
        <v>68</v>
      </c>
      <c r="G32" s="248">
        <v>112</v>
      </c>
      <c r="H32" s="249">
        <v>95.71</v>
      </c>
      <c r="I32" s="239">
        <v>95.535714285714292</v>
      </c>
      <c r="J32" s="247">
        <v>71</v>
      </c>
      <c r="K32" s="170">
        <f t="shared" si="0"/>
        <v>139</v>
      </c>
    </row>
    <row r="33" spans="1:11" ht="15" customHeight="1" x14ac:dyDescent="0.25">
      <c r="A33" s="49">
        <v>5</v>
      </c>
      <c r="B33" s="175" t="s">
        <v>50</v>
      </c>
      <c r="C33" s="248">
        <v>84</v>
      </c>
      <c r="D33" s="249">
        <v>96.07</v>
      </c>
      <c r="E33" s="239">
        <v>98.80952380952381</v>
      </c>
      <c r="F33" s="247">
        <v>33</v>
      </c>
      <c r="G33" s="248">
        <v>70</v>
      </c>
      <c r="H33" s="249">
        <v>95.71</v>
      </c>
      <c r="I33" s="239">
        <v>95.714285714285708</v>
      </c>
      <c r="J33" s="247">
        <v>67</v>
      </c>
      <c r="K33" s="185">
        <f t="shared" si="0"/>
        <v>100</v>
      </c>
    </row>
    <row r="34" spans="1:11" ht="15" customHeight="1" x14ac:dyDescent="0.25">
      <c r="A34" s="49">
        <v>6</v>
      </c>
      <c r="B34" s="175" t="s">
        <v>11</v>
      </c>
      <c r="C34" s="248">
        <v>50</v>
      </c>
      <c r="D34" s="249">
        <v>96.07</v>
      </c>
      <c r="E34" s="239">
        <v>100</v>
      </c>
      <c r="F34" s="247">
        <v>5</v>
      </c>
      <c r="G34" s="248">
        <v>51</v>
      </c>
      <c r="H34" s="249">
        <v>95.71</v>
      </c>
      <c r="I34" s="239">
        <v>98.039215686274517</v>
      </c>
      <c r="J34" s="247">
        <v>36</v>
      </c>
      <c r="K34" s="170">
        <f t="shared" si="0"/>
        <v>41</v>
      </c>
    </row>
    <row r="35" spans="1:11" ht="15" customHeight="1" x14ac:dyDescent="0.25">
      <c r="A35" s="49">
        <v>7</v>
      </c>
      <c r="B35" s="175" t="s">
        <v>120</v>
      </c>
      <c r="C35" s="248">
        <v>133</v>
      </c>
      <c r="D35" s="249">
        <v>96.07</v>
      </c>
      <c r="E35" s="239">
        <v>91.729323308270679</v>
      </c>
      <c r="F35" s="247">
        <v>96</v>
      </c>
      <c r="G35" s="248">
        <v>140</v>
      </c>
      <c r="H35" s="249">
        <v>95.71</v>
      </c>
      <c r="I35" s="239">
        <v>86.428571428571431</v>
      </c>
      <c r="J35" s="247">
        <v>109</v>
      </c>
      <c r="K35" s="170">
        <f t="shared" si="0"/>
        <v>205</v>
      </c>
    </row>
    <row r="36" spans="1:11" ht="15" customHeight="1" x14ac:dyDescent="0.25">
      <c r="A36" s="49">
        <v>8</v>
      </c>
      <c r="B36" s="175" t="s">
        <v>12</v>
      </c>
      <c r="C36" s="248">
        <v>48</v>
      </c>
      <c r="D36" s="249">
        <v>96.07</v>
      </c>
      <c r="E36" s="239">
        <v>100</v>
      </c>
      <c r="F36" s="247">
        <v>6</v>
      </c>
      <c r="G36" s="248">
        <v>53</v>
      </c>
      <c r="H36" s="249">
        <v>95.71</v>
      </c>
      <c r="I36" s="239">
        <v>88.679245283018872</v>
      </c>
      <c r="J36" s="247">
        <v>104</v>
      </c>
      <c r="K36" s="170">
        <f t="shared" si="0"/>
        <v>110</v>
      </c>
    </row>
    <row r="37" spans="1:11" ht="15" customHeight="1" x14ac:dyDescent="0.25">
      <c r="A37" s="49">
        <v>9</v>
      </c>
      <c r="B37" s="175" t="s">
        <v>13</v>
      </c>
      <c r="C37" s="248">
        <v>87</v>
      </c>
      <c r="D37" s="249">
        <v>96.07</v>
      </c>
      <c r="E37" s="239">
        <v>95.402298850574709</v>
      </c>
      <c r="F37" s="247">
        <v>75</v>
      </c>
      <c r="G37" s="248">
        <v>88</v>
      </c>
      <c r="H37" s="249">
        <v>95.71</v>
      </c>
      <c r="I37" s="239">
        <v>98.86363636363636</v>
      </c>
      <c r="J37" s="247">
        <v>28</v>
      </c>
      <c r="K37" s="170">
        <f t="shared" si="0"/>
        <v>103</v>
      </c>
    </row>
    <row r="38" spans="1:11" ht="15" customHeight="1" x14ac:dyDescent="0.25">
      <c r="A38" s="49">
        <v>10</v>
      </c>
      <c r="B38" s="175" t="s">
        <v>121</v>
      </c>
      <c r="C38" s="248">
        <v>47</v>
      </c>
      <c r="D38" s="249">
        <v>96.07</v>
      </c>
      <c r="E38" s="239">
        <v>89.361702127659569</v>
      </c>
      <c r="F38" s="247">
        <v>103</v>
      </c>
      <c r="G38" s="248">
        <v>23</v>
      </c>
      <c r="H38" s="249">
        <v>95.71</v>
      </c>
      <c r="I38" s="239">
        <v>95.652173913043484</v>
      </c>
      <c r="J38" s="247">
        <v>68</v>
      </c>
      <c r="K38" s="170">
        <f t="shared" si="0"/>
        <v>171</v>
      </c>
    </row>
    <row r="39" spans="1:11" ht="15" customHeight="1" x14ac:dyDescent="0.25">
      <c r="A39" s="49">
        <v>11</v>
      </c>
      <c r="B39" s="175" t="s">
        <v>122</v>
      </c>
      <c r="C39" s="248">
        <v>124</v>
      </c>
      <c r="D39" s="249">
        <v>96.07</v>
      </c>
      <c r="E39" s="239">
        <v>91.935483870967744</v>
      </c>
      <c r="F39" s="247">
        <v>93</v>
      </c>
      <c r="G39" s="248">
        <v>194</v>
      </c>
      <c r="H39" s="249">
        <v>95.71</v>
      </c>
      <c r="I39" s="239">
        <v>97.9381443298969</v>
      </c>
      <c r="J39" s="247">
        <v>37</v>
      </c>
      <c r="K39" s="170">
        <f t="shared" si="0"/>
        <v>130</v>
      </c>
    </row>
    <row r="40" spans="1:11" ht="15" customHeight="1" x14ac:dyDescent="0.25">
      <c r="A40" s="49">
        <v>12</v>
      </c>
      <c r="B40" s="175" t="s">
        <v>14</v>
      </c>
      <c r="C40" s="248">
        <v>91</v>
      </c>
      <c r="D40" s="249">
        <v>96.07</v>
      </c>
      <c r="E40" s="239">
        <v>98.901098901098905</v>
      </c>
      <c r="F40" s="247">
        <v>31</v>
      </c>
      <c r="G40" s="248">
        <v>72</v>
      </c>
      <c r="H40" s="249">
        <v>95.71</v>
      </c>
      <c r="I40" s="239">
        <v>98.611111111111114</v>
      </c>
      <c r="J40" s="247">
        <v>31</v>
      </c>
      <c r="K40" s="170">
        <f t="shared" si="0"/>
        <v>62</v>
      </c>
    </row>
    <row r="41" spans="1:11" ht="15" customHeight="1" x14ac:dyDescent="0.25">
      <c r="A41" s="49">
        <v>13</v>
      </c>
      <c r="B41" s="175" t="s">
        <v>123</v>
      </c>
      <c r="C41" s="248">
        <v>88</v>
      </c>
      <c r="D41" s="249">
        <v>96.07</v>
      </c>
      <c r="E41" s="239">
        <v>100</v>
      </c>
      <c r="F41" s="247">
        <v>7</v>
      </c>
      <c r="G41" s="248">
        <v>129</v>
      </c>
      <c r="H41" s="249">
        <v>95.71</v>
      </c>
      <c r="I41" s="239">
        <v>97.674418604651166</v>
      </c>
      <c r="J41" s="247">
        <v>40</v>
      </c>
      <c r="K41" s="170">
        <f t="shared" si="0"/>
        <v>47</v>
      </c>
    </row>
    <row r="42" spans="1:11" ht="15" customHeight="1" x14ac:dyDescent="0.25">
      <c r="A42" s="49">
        <v>14</v>
      </c>
      <c r="B42" s="175" t="s">
        <v>15</v>
      </c>
      <c r="C42" s="248">
        <v>67</v>
      </c>
      <c r="D42" s="249">
        <v>96.07</v>
      </c>
      <c r="E42" s="239">
        <v>95.522388059701498</v>
      </c>
      <c r="F42" s="247">
        <v>71</v>
      </c>
      <c r="G42" s="248">
        <v>88</v>
      </c>
      <c r="H42" s="249">
        <v>95.71</v>
      </c>
      <c r="I42" s="239">
        <v>89.772727272727266</v>
      </c>
      <c r="J42" s="247">
        <v>103</v>
      </c>
      <c r="K42" s="170">
        <f t="shared" si="0"/>
        <v>174</v>
      </c>
    </row>
    <row r="43" spans="1:11" ht="15" customHeight="1" x14ac:dyDescent="0.25">
      <c r="A43" s="49">
        <v>15</v>
      </c>
      <c r="B43" s="175" t="s">
        <v>124</v>
      </c>
      <c r="C43" s="248">
        <v>53</v>
      </c>
      <c r="D43" s="249">
        <v>96.07</v>
      </c>
      <c r="E43" s="239">
        <v>96.226415094339629</v>
      </c>
      <c r="F43" s="247">
        <v>65</v>
      </c>
      <c r="G43" s="248">
        <v>70</v>
      </c>
      <c r="H43" s="249">
        <v>95.71</v>
      </c>
      <c r="I43" s="239">
        <v>92.857142857142861</v>
      </c>
      <c r="J43" s="247">
        <v>93</v>
      </c>
      <c r="K43" s="170">
        <f t="shared" si="0"/>
        <v>158</v>
      </c>
    </row>
    <row r="44" spans="1:11" ht="15" customHeight="1" x14ac:dyDescent="0.25">
      <c r="A44" s="49">
        <v>16</v>
      </c>
      <c r="B44" s="175" t="s">
        <v>16</v>
      </c>
      <c r="C44" s="248">
        <v>119</v>
      </c>
      <c r="D44" s="249">
        <v>96.07</v>
      </c>
      <c r="E44" s="239">
        <v>98.319327731092443</v>
      </c>
      <c r="F44" s="247">
        <v>41</v>
      </c>
      <c r="G44" s="248">
        <v>122</v>
      </c>
      <c r="H44" s="249">
        <v>95.71</v>
      </c>
      <c r="I44" s="239">
        <v>95.901639344262293</v>
      </c>
      <c r="J44" s="247">
        <v>66</v>
      </c>
      <c r="K44" s="170">
        <f t="shared" si="0"/>
        <v>107</v>
      </c>
    </row>
    <row r="45" spans="1:11" ht="15" customHeight="1" thickBot="1" x14ac:dyDescent="0.3">
      <c r="A45" s="49">
        <v>17</v>
      </c>
      <c r="B45" s="175" t="s">
        <v>17</v>
      </c>
      <c r="C45" s="248">
        <v>138</v>
      </c>
      <c r="D45" s="249">
        <v>96.07</v>
      </c>
      <c r="E45" s="239">
        <v>100</v>
      </c>
      <c r="F45" s="247">
        <v>8</v>
      </c>
      <c r="G45" s="248">
        <v>151</v>
      </c>
      <c r="H45" s="249">
        <v>95.71</v>
      </c>
      <c r="I45" s="239">
        <v>100</v>
      </c>
      <c r="J45" s="247">
        <v>4</v>
      </c>
      <c r="K45" s="170">
        <f t="shared" si="0"/>
        <v>12</v>
      </c>
    </row>
    <row r="46" spans="1:11" ht="15" customHeight="1" thickBot="1" x14ac:dyDescent="0.3">
      <c r="A46" s="83"/>
      <c r="B46" s="84" t="s">
        <v>89</v>
      </c>
      <c r="C46" s="85">
        <f>SUM(C47:C66)</f>
        <v>2037</v>
      </c>
      <c r="D46" s="86">
        <v>96.07</v>
      </c>
      <c r="E46" s="177">
        <f>AVERAGE(E47:E66)</f>
        <v>93.833612717128034</v>
      </c>
      <c r="F46" s="87"/>
      <c r="G46" s="85">
        <f>SUM(G47:G66)</f>
        <v>2045</v>
      </c>
      <c r="H46" s="86">
        <v>95.71</v>
      </c>
      <c r="I46" s="177">
        <f>AVERAGE(I47:I66)</f>
        <v>95.782250794376651</v>
      </c>
      <c r="J46" s="87"/>
      <c r="K46" s="89"/>
    </row>
    <row r="47" spans="1:11" ht="15" customHeight="1" x14ac:dyDescent="0.25">
      <c r="A47" s="50">
        <v>1</v>
      </c>
      <c r="B47" s="175" t="s">
        <v>18</v>
      </c>
      <c r="C47" s="248">
        <v>181</v>
      </c>
      <c r="D47" s="249">
        <v>96.07</v>
      </c>
      <c r="E47" s="239">
        <v>88.950276243093924</v>
      </c>
      <c r="F47" s="247">
        <v>106</v>
      </c>
      <c r="G47" s="248">
        <v>249</v>
      </c>
      <c r="H47" s="249">
        <v>95.71</v>
      </c>
      <c r="I47" s="239">
        <v>93.172690763052202</v>
      </c>
      <c r="J47" s="247">
        <v>90</v>
      </c>
      <c r="K47" s="251">
        <f t="shared" si="0"/>
        <v>196</v>
      </c>
    </row>
    <row r="48" spans="1:11" ht="15" customHeight="1" x14ac:dyDescent="0.25">
      <c r="A48" s="55">
        <v>2</v>
      </c>
      <c r="B48" s="175" t="s">
        <v>125</v>
      </c>
      <c r="C48" s="248">
        <v>78</v>
      </c>
      <c r="D48" s="249">
        <v>96.07</v>
      </c>
      <c r="E48" s="239">
        <v>97.435897435897431</v>
      </c>
      <c r="F48" s="247">
        <v>47</v>
      </c>
      <c r="G48" s="248">
        <v>51</v>
      </c>
      <c r="H48" s="249">
        <v>95.71</v>
      </c>
      <c r="I48" s="239">
        <v>100</v>
      </c>
      <c r="J48" s="247">
        <v>5</v>
      </c>
      <c r="K48" s="252">
        <f t="shared" si="0"/>
        <v>52</v>
      </c>
    </row>
    <row r="49" spans="1:11" ht="15" customHeight="1" x14ac:dyDescent="0.25">
      <c r="A49" s="51">
        <v>3</v>
      </c>
      <c r="B49" s="175" t="s">
        <v>55</v>
      </c>
      <c r="C49" s="248">
        <v>176</v>
      </c>
      <c r="D49" s="249">
        <v>96.07</v>
      </c>
      <c r="E49" s="239">
        <v>100</v>
      </c>
      <c r="F49" s="247">
        <v>9</v>
      </c>
      <c r="G49" s="248">
        <v>186</v>
      </c>
      <c r="H49" s="249">
        <v>95.71</v>
      </c>
      <c r="I49" s="239">
        <v>96.774193548387103</v>
      </c>
      <c r="J49" s="247">
        <v>54</v>
      </c>
      <c r="K49" s="252">
        <f t="shared" si="0"/>
        <v>63</v>
      </c>
    </row>
    <row r="50" spans="1:11" ht="15" customHeight="1" x14ac:dyDescent="0.25">
      <c r="A50" s="51">
        <v>4</v>
      </c>
      <c r="B50" s="175" t="s">
        <v>51</v>
      </c>
      <c r="C50" s="248">
        <v>268</v>
      </c>
      <c r="D50" s="249">
        <v>96.07</v>
      </c>
      <c r="E50" s="239">
        <v>93.28358208955224</v>
      </c>
      <c r="F50" s="247">
        <v>83</v>
      </c>
      <c r="G50" s="248">
        <v>235</v>
      </c>
      <c r="H50" s="249">
        <v>95.71</v>
      </c>
      <c r="I50" s="239">
        <v>98.297872340425528</v>
      </c>
      <c r="J50" s="247">
        <v>35</v>
      </c>
      <c r="K50" s="252">
        <f t="shared" si="0"/>
        <v>118</v>
      </c>
    </row>
    <row r="51" spans="1:11" ht="15" customHeight="1" x14ac:dyDescent="0.25">
      <c r="A51" s="51">
        <v>5</v>
      </c>
      <c r="B51" s="175" t="s">
        <v>52</v>
      </c>
      <c r="C51" s="248">
        <v>126</v>
      </c>
      <c r="D51" s="249">
        <v>96.07</v>
      </c>
      <c r="E51" s="239">
        <v>98.412698412698418</v>
      </c>
      <c r="F51" s="247">
        <v>39</v>
      </c>
      <c r="G51" s="248">
        <v>136</v>
      </c>
      <c r="H51" s="249">
        <v>95.71</v>
      </c>
      <c r="I51" s="239">
        <v>98.529411764705884</v>
      </c>
      <c r="J51" s="247">
        <v>32</v>
      </c>
      <c r="K51" s="252">
        <f t="shared" si="0"/>
        <v>71</v>
      </c>
    </row>
    <row r="52" spans="1:11" ht="15" customHeight="1" x14ac:dyDescent="0.25">
      <c r="A52" s="51">
        <v>6</v>
      </c>
      <c r="B52" s="175" t="s">
        <v>19</v>
      </c>
      <c r="C52" s="248">
        <v>112</v>
      </c>
      <c r="D52" s="249">
        <v>96.07</v>
      </c>
      <c r="E52" s="239">
        <v>99.107142857142861</v>
      </c>
      <c r="F52" s="247">
        <v>29</v>
      </c>
      <c r="G52" s="248">
        <v>103</v>
      </c>
      <c r="H52" s="249">
        <v>95.71</v>
      </c>
      <c r="I52" s="239">
        <v>96.116504854368927</v>
      </c>
      <c r="J52" s="247">
        <v>65</v>
      </c>
      <c r="K52" s="252">
        <f t="shared" si="0"/>
        <v>94</v>
      </c>
    </row>
    <row r="53" spans="1:11" ht="15" customHeight="1" x14ac:dyDescent="0.25">
      <c r="A53" s="51">
        <v>7</v>
      </c>
      <c r="B53" s="175" t="s">
        <v>126</v>
      </c>
      <c r="C53" s="248">
        <v>26</v>
      </c>
      <c r="D53" s="249">
        <v>96.07</v>
      </c>
      <c r="E53" s="239">
        <v>84.615384615384613</v>
      </c>
      <c r="F53" s="247">
        <v>110</v>
      </c>
      <c r="G53" s="248">
        <v>30</v>
      </c>
      <c r="H53" s="249">
        <v>95.71</v>
      </c>
      <c r="I53" s="239">
        <v>96.666666666666671</v>
      </c>
      <c r="J53" s="247">
        <v>56</v>
      </c>
      <c r="K53" s="252">
        <f t="shared" si="0"/>
        <v>166</v>
      </c>
    </row>
    <row r="54" spans="1:11" ht="15" customHeight="1" x14ac:dyDescent="0.25">
      <c r="A54" s="51">
        <v>8</v>
      </c>
      <c r="B54" s="175" t="s">
        <v>127</v>
      </c>
      <c r="C54" s="248">
        <v>109</v>
      </c>
      <c r="D54" s="249">
        <v>96.07</v>
      </c>
      <c r="E54" s="239">
        <v>90.825688073394502</v>
      </c>
      <c r="F54" s="247">
        <v>99</v>
      </c>
      <c r="G54" s="248">
        <v>110</v>
      </c>
      <c r="H54" s="249">
        <v>95.71</v>
      </c>
      <c r="I54" s="239">
        <v>90.909090909090907</v>
      </c>
      <c r="J54" s="247">
        <v>100</v>
      </c>
      <c r="K54" s="252">
        <f t="shared" si="0"/>
        <v>199</v>
      </c>
    </row>
    <row r="55" spans="1:11" ht="15" customHeight="1" x14ac:dyDescent="0.25">
      <c r="A55" s="51">
        <v>9</v>
      </c>
      <c r="B55" s="175" t="s">
        <v>20</v>
      </c>
      <c r="C55" s="248">
        <v>51</v>
      </c>
      <c r="D55" s="249">
        <v>96.07</v>
      </c>
      <c r="E55" s="239">
        <v>84.313725490196077</v>
      </c>
      <c r="F55" s="247">
        <v>111</v>
      </c>
      <c r="G55" s="248">
        <v>44</v>
      </c>
      <c r="H55" s="249">
        <v>95.71</v>
      </c>
      <c r="I55" s="239">
        <v>95.454545454545453</v>
      </c>
      <c r="J55" s="247">
        <v>74</v>
      </c>
      <c r="K55" s="252">
        <f t="shared" si="0"/>
        <v>185</v>
      </c>
    </row>
    <row r="56" spans="1:11" ht="15" customHeight="1" x14ac:dyDescent="0.25">
      <c r="A56" s="51">
        <v>10</v>
      </c>
      <c r="B56" s="175" t="s">
        <v>53</v>
      </c>
      <c r="C56" s="248">
        <v>30</v>
      </c>
      <c r="D56" s="249">
        <v>96.07</v>
      </c>
      <c r="E56" s="239">
        <v>90</v>
      </c>
      <c r="F56" s="247">
        <v>101</v>
      </c>
      <c r="G56" s="248">
        <v>29</v>
      </c>
      <c r="H56" s="249">
        <v>95.71</v>
      </c>
      <c r="I56" s="239">
        <v>96.551724137931032</v>
      </c>
      <c r="J56" s="247">
        <v>58</v>
      </c>
      <c r="K56" s="252">
        <f t="shared" si="0"/>
        <v>159</v>
      </c>
    </row>
    <row r="57" spans="1:11" ht="15" customHeight="1" x14ac:dyDescent="0.25">
      <c r="A57" s="51">
        <v>11</v>
      </c>
      <c r="B57" s="175" t="s">
        <v>21</v>
      </c>
      <c r="C57" s="248">
        <v>40</v>
      </c>
      <c r="D57" s="249">
        <v>96.07</v>
      </c>
      <c r="E57" s="239">
        <v>97.5</v>
      </c>
      <c r="F57" s="247">
        <v>46</v>
      </c>
      <c r="G57" s="248">
        <v>56</v>
      </c>
      <c r="H57" s="249">
        <v>95.71</v>
      </c>
      <c r="I57" s="239">
        <v>100</v>
      </c>
      <c r="J57" s="247">
        <v>6</v>
      </c>
      <c r="K57" s="252">
        <f t="shared" si="0"/>
        <v>52</v>
      </c>
    </row>
    <row r="58" spans="1:11" ht="15" customHeight="1" x14ac:dyDescent="0.25">
      <c r="A58" s="51">
        <v>12</v>
      </c>
      <c r="B58" s="175" t="s">
        <v>54</v>
      </c>
      <c r="C58" s="248">
        <v>43</v>
      </c>
      <c r="D58" s="249">
        <v>96.07</v>
      </c>
      <c r="E58" s="239">
        <v>86.04651162790698</v>
      </c>
      <c r="F58" s="247">
        <v>109</v>
      </c>
      <c r="G58" s="248">
        <v>55</v>
      </c>
      <c r="H58" s="249">
        <v>95.71</v>
      </c>
      <c r="I58" s="239">
        <v>94.545454545454547</v>
      </c>
      <c r="J58" s="247">
        <v>80</v>
      </c>
      <c r="K58" s="252">
        <f t="shared" si="0"/>
        <v>189</v>
      </c>
    </row>
    <row r="59" spans="1:11" ht="15" customHeight="1" x14ac:dyDescent="0.25">
      <c r="A59" s="51">
        <v>13</v>
      </c>
      <c r="B59" s="175" t="s">
        <v>128</v>
      </c>
      <c r="C59" s="248">
        <v>125</v>
      </c>
      <c r="D59" s="249">
        <v>96.07</v>
      </c>
      <c r="E59" s="239">
        <v>91.2</v>
      </c>
      <c r="F59" s="247">
        <v>97</v>
      </c>
      <c r="G59" s="248">
        <v>101</v>
      </c>
      <c r="H59" s="249">
        <v>95.71</v>
      </c>
      <c r="I59" s="239">
        <v>100</v>
      </c>
      <c r="J59" s="247">
        <v>7</v>
      </c>
      <c r="K59" s="252">
        <f t="shared" si="0"/>
        <v>104</v>
      </c>
    </row>
    <row r="60" spans="1:11" ht="15" customHeight="1" x14ac:dyDescent="0.25">
      <c r="A60" s="51">
        <v>14</v>
      </c>
      <c r="B60" s="175" t="s">
        <v>56</v>
      </c>
      <c r="C60" s="248">
        <v>35</v>
      </c>
      <c r="D60" s="249">
        <v>96.07</v>
      </c>
      <c r="E60" s="239">
        <v>100</v>
      </c>
      <c r="F60" s="247">
        <v>10</v>
      </c>
      <c r="G60" s="248">
        <v>23</v>
      </c>
      <c r="H60" s="249">
        <v>95.71</v>
      </c>
      <c r="I60" s="239">
        <v>100</v>
      </c>
      <c r="J60" s="247">
        <v>8</v>
      </c>
      <c r="K60" s="252">
        <f t="shared" si="0"/>
        <v>18</v>
      </c>
    </row>
    <row r="61" spans="1:11" ht="15" customHeight="1" x14ac:dyDescent="0.25">
      <c r="A61" s="51">
        <v>15</v>
      </c>
      <c r="B61" s="175" t="s">
        <v>129</v>
      </c>
      <c r="C61" s="248">
        <v>83</v>
      </c>
      <c r="D61" s="249">
        <v>96.07</v>
      </c>
      <c r="E61" s="239">
        <v>98.795180722891573</v>
      </c>
      <c r="F61" s="247">
        <v>34</v>
      </c>
      <c r="G61" s="248">
        <v>96</v>
      </c>
      <c r="H61" s="249">
        <v>95.71</v>
      </c>
      <c r="I61" s="239">
        <v>93.75</v>
      </c>
      <c r="J61" s="247">
        <v>87</v>
      </c>
      <c r="K61" s="252">
        <f t="shared" si="0"/>
        <v>121</v>
      </c>
    </row>
    <row r="62" spans="1:11" ht="15" customHeight="1" x14ac:dyDescent="0.25">
      <c r="A62" s="51">
        <v>16</v>
      </c>
      <c r="B62" s="175" t="s">
        <v>22</v>
      </c>
      <c r="C62" s="248">
        <v>78</v>
      </c>
      <c r="D62" s="249">
        <v>96.07</v>
      </c>
      <c r="E62" s="239">
        <v>100</v>
      </c>
      <c r="F62" s="247">
        <v>11</v>
      </c>
      <c r="G62" s="248">
        <v>91</v>
      </c>
      <c r="H62" s="249">
        <v>95.71</v>
      </c>
      <c r="I62" s="239">
        <v>91.208791208791212</v>
      </c>
      <c r="J62" s="247">
        <v>99</v>
      </c>
      <c r="K62" s="252">
        <f t="shared" si="0"/>
        <v>110</v>
      </c>
    </row>
    <row r="63" spans="1:11" ht="15" customHeight="1" x14ac:dyDescent="0.25">
      <c r="A63" s="51">
        <v>17</v>
      </c>
      <c r="B63" s="175" t="s">
        <v>23</v>
      </c>
      <c r="C63" s="248">
        <v>107</v>
      </c>
      <c r="D63" s="249">
        <v>96.07</v>
      </c>
      <c r="E63" s="239">
        <v>100</v>
      </c>
      <c r="F63" s="247">
        <v>12</v>
      </c>
      <c r="G63" s="248">
        <v>119</v>
      </c>
      <c r="H63" s="249">
        <v>95.71</v>
      </c>
      <c r="I63" s="239">
        <v>97.47899159663865</v>
      </c>
      <c r="J63" s="247">
        <v>43</v>
      </c>
      <c r="K63" s="252">
        <f t="shared" si="0"/>
        <v>55</v>
      </c>
    </row>
    <row r="64" spans="1:11" ht="15" customHeight="1" x14ac:dyDescent="0.25">
      <c r="A64" s="51">
        <v>18</v>
      </c>
      <c r="B64" s="175" t="s">
        <v>24</v>
      </c>
      <c r="C64" s="248">
        <v>102</v>
      </c>
      <c r="D64" s="249">
        <v>96.07</v>
      </c>
      <c r="E64" s="239">
        <v>97.058823529411768</v>
      </c>
      <c r="F64" s="247">
        <v>55</v>
      </c>
      <c r="G64" s="248">
        <v>131</v>
      </c>
      <c r="H64" s="249">
        <v>95.71</v>
      </c>
      <c r="I64" s="239">
        <v>95.419847328244273</v>
      </c>
      <c r="J64" s="247">
        <v>75</v>
      </c>
      <c r="K64" s="252">
        <f t="shared" si="0"/>
        <v>130</v>
      </c>
    </row>
    <row r="65" spans="1:11" ht="15" customHeight="1" x14ac:dyDescent="0.25">
      <c r="A65" s="59">
        <v>19</v>
      </c>
      <c r="B65" s="175" t="s">
        <v>25</v>
      </c>
      <c r="C65" s="248">
        <v>85</v>
      </c>
      <c r="D65" s="249">
        <v>96.07</v>
      </c>
      <c r="E65" s="239">
        <v>91.764705882352942</v>
      </c>
      <c r="F65" s="247">
        <v>94</v>
      </c>
      <c r="G65" s="248">
        <v>96</v>
      </c>
      <c r="H65" s="249">
        <v>95.71</v>
      </c>
      <c r="I65" s="239">
        <v>87.5</v>
      </c>
      <c r="J65" s="247">
        <v>107</v>
      </c>
      <c r="K65" s="252">
        <f t="shared" si="0"/>
        <v>201</v>
      </c>
    </row>
    <row r="66" spans="1:11" ht="15" customHeight="1" thickBot="1" x14ac:dyDescent="0.3">
      <c r="A66" s="52">
        <v>20</v>
      </c>
      <c r="B66" s="175" t="s">
        <v>130</v>
      </c>
      <c r="C66" s="248">
        <v>182</v>
      </c>
      <c r="D66" s="249">
        <v>96.07</v>
      </c>
      <c r="E66" s="239">
        <v>87.362637362637358</v>
      </c>
      <c r="F66" s="247">
        <v>108</v>
      </c>
      <c r="G66" s="248">
        <v>104</v>
      </c>
      <c r="H66" s="249">
        <v>95.71</v>
      </c>
      <c r="I66" s="239">
        <v>93.269230769230774</v>
      </c>
      <c r="J66" s="247">
        <v>89</v>
      </c>
      <c r="K66" s="252">
        <f t="shared" si="0"/>
        <v>197</v>
      </c>
    </row>
    <row r="67" spans="1:11" ht="15" customHeight="1" thickBot="1" x14ac:dyDescent="0.3">
      <c r="A67" s="90"/>
      <c r="B67" s="84" t="s">
        <v>90</v>
      </c>
      <c r="C67" s="85">
        <f>SUM(C68:C81)</f>
        <v>1716</v>
      </c>
      <c r="D67" s="86">
        <v>96.07</v>
      </c>
      <c r="E67" s="177">
        <f>AVERAGE(E68:E81)</f>
        <v>96.884519579911526</v>
      </c>
      <c r="F67" s="87"/>
      <c r="G67" s="85">
        <f>SUM(G68:G81)</f>
        <v>1797</v>
      </c>
      <c r="H67" s="86">
        <v>95.71</v>
      </c>
      <c r="I67" s="177">
        <f>AVERAGE(I68:I81)</f>
        <v>95.7324779042291</v>
      </c>
      <c r="J67" s="87"/>
      <c r="K67" s="92"/>
    </row>
    <row r="68" spans="1:11" ht="15" customHeight="1" x14ac:dyDescent="0.25">
      <c r="A68" s="48">
        <v>1</v>
      </c>
      <c r="B68" s="184" t="s">
        <v>58</v>
      </c>
      <c r="C68" s="245">
        <v>126</v>
      </c>
      <c r="D68" s="246">
        <v>96.07</v>
      </c>
      <c r="E68" s="239">
        <v>100</v>
      </c>
      <c r="F68" s="247">
        <v>13</v>
      </c>
      <c r="G68" s="245">
        <v>146</v>
      </c>
      <c r="H68" s="246">
        <v>95.71</v>
      </c>
      <c r="I68" s="239">
        <v>100</v>
      </c>
      <c r="J68" s="247">
        <v>9</v>
      </c>
      <c r="K68" s="256">
        <f t="shared" si="0"/>
        <v>22</v>
      </c>
    </row>
    <row r="69" spans="1:11" ht="15" customHeight="1" x14ac:dyDescent="0.25">
      <c r="A69" s="49">
        <v>2</v>
      </c>
      <c r="B69" s="184" t="s">
        <v>57</v>
      </c>
      <c r="C69" s="245">
        <v>116</v>
      </c>
      <c r="D69" s="246">
        <v>96.07</v>
      </c>
      <c r="E69" s="240">
        <v>99.137931034482762</v>
      </c>
      <c r="F69" s="247">
        <v>28</v>
      </c>
      <c r="G69" s="245">
        <v>114</v>
      </c>
      <c r="H69" s="246">
        <v>95.71</v>
      </c>
      <c r="I69" s="240">
        <v>87.719298245614041</v>
      </c>
      <c r="J69" s="247">
        <v>105</v>
      </c>
      <c r="K69" s="170">
        <f t="shared" si="0"/>
        <v>133</v>
      </c>
    </row>
    <row r="70" spans="1:11" ht="15" customHeight="1" x14ac:dyDescent="0.25">
      <c r="A70" s="49">
        <v>3</v>
      </c>
      <c r="B70" s="184" t="s">
        <v>131</v>
      </c>
      <c r="C70" s="245">
        <v>167</v>
      </c>
      <c r="D70" s="246">
        <v>96.07</v>
      </c>
      <c r="E70" s="239">
        <v>95.209580838323348</v>
      </c>
      <c r="F70" s="247">
        <v>77</v>
      </c>
      <c r="G70" s="245">
        <v>202</v>
      </c>
      <c r="H70" s="246">
        <v>95.71</v>
      </c>
      <c r="I70" s="239">
        <v>85.148514851485146</v>
      </c>
      <c r="J70" s="247">
        <v>111</v>
      </c>
      <c r="K70" s="170">
        <f t="shared" ref="K70:K121" si="1">J70+F70</f>
        <v>188</v>
      </c>
    </row>
    <row r="71" spans="1:11" ht="15" customHeight="1" x14ac:dyDescent="0.25">
      <c r="A71" s="49">
        <v>4</v>
      </c>
      <c r="B71" s="184" t="s">
        <v>132</v>
      </c>
      <c r="C71" s="245">
        <v>86</v>
      </c>
      <c r="D71" s="246">
        <v>96.07</v>
      </c>
      <c r="E71" s="239">
        <v>88.372093023255815</v>
      </c>
      <c r="F71" s="247">
        <v>107</v>
      </c>
      <c r="G71" s="245">
        <v>83</v>
      </c>
      <c r="H71" s="246">
        <v>95.71</v>
      </c>
      <c r="I71" s="239">
        <v>97.590361445783131</v>
      </c>
      <c r="J71" s="247">
        <v>42</v>
      </c>
      <c r="K71" s="170">
        <f t="shared" si="1"/>
        <v>149</v>
      </c>
    </row>
    <row r="72" spans="1:11" ht="15" customHeight="1" x14ac:dyDescent="0.25">
      <c r="A72" s="49">
        <v>5</v>
      </c>
      <c r="B72" s="184" t="s">
        <v>59</v>
      </c>
      <c r="C72" s="245">
        <v>82</v>
      </c>
      <c r="D72" s="246">
        <v>96.07</v>
      </c>
      <c r="E72" s="239">
        <v>100</v>
      </c>
      <c r="F72" s="247">
        <v>14</v>
      </c>
      <c r="G72" s="245">
        <v>88</v>
      </c>
      <c r="H72" s="246">
        <v>95.71</v>
      </c>
      <c r="I72" s="239">
        <v>96.590909090909093</v>
      </c>
      <c r="J72" s="247">
        <v>57</v>
      </c>
      <c r="K72" s="170">
        <f t="shared" si="1"/>
        <v>71</v>
      </c>
    </row>
    <row r="73" spans="1:11" ht="15" customHeight="1" x14ac:dyDescent="0.25">
      <c r="A73" s="49">
        <v>6</v>
      </c>
      <c r="B73" s="184" t="s">
        <v>133</v>
      </c>
      <c r="C73" s="245">
        <v>100</v>
      </c>
      <c r="D73" s="246">
        <v>96.07</v>
      </c>
      <c r="E73" s="313">
        <v>96</v>
      </c>
      <c r="F73" s="247">
        <v>69</v>
      </c>
      <c r="G73" s="245">
        <v>89</v>
      </c>
      <c r="H73" s="246">
        <v>95.71</v>
      </c>
      <c r="I73" s="313">
        <v>95.50561797752809</v>
      </c>
      <c r="J73" s="247">
        <v>72</v>
      </c>
      <c r="K73" s="170">
        <f t="shared" si="1"/>
        <v>141</v>
      </c>
    </row>
    <row r="74" spans="1:11" ht="15" customHeight="1" x14ac:dyDescent="0.25">
      <c r="A74" s="49">
        <v>7</v>
      </c>
      <c r="B74" s="184" t="s">
        <v>134</v>
      </c>
      <c r="C74" s="245">
        <v>94</v>
      </c>
      <c r="D74" s="246">
        <v>96.07</v>
      </c>
      <c r="E74" s="239">
        <v>100</v>
      </c>
      <c r="F74" s="247">
        <v>15</v>
      </c>
      <c r="G74" s="245">
        <v>89</v>
      </c>
      <c r="H74" s="246">
        <v>95.71</v>
      </c>
      <c r="I74" s="239">
        <v>100</v>
      </c>
      <c r="J74" s="247">
        <v>10</v>
      </c>
      <c r="K74" s="170">
        <f t="shared" si="1"/>
        <v>25</v>
      </c>
    </row>
    <row r="75" spans="1:11" ht="15" customHeight="1" x14ac:dyDescent="0.25">
      <c r="A75" s="1">
        <v>8</v>
      </c>
      <c r="B75" s="184" t="s">
        <v>135</v>
      </c>
      <c r="C75" s="245">
        <v>149</v>
      </c>
      <c r="D75" s="246">
        <v>96.07</v>
      </c>
      <c r="E75" s="239">
        <v>98.65771812080537</v>
      </c>
      <c r="F75" s="247">
        <v>36</v>
      </c>
      <c r="G75" s="245">
        <v>173</v>
      </c>
      <c r="H75" s="246">
        <v>95.71</v>
      </c>
      <c r="I75" s="239">
        <v>99.421965317919074</v>
      </c>
      <c r="J75" s="247">
        <v>20</v>
      </c>
      <c r="K75" s="258">
        <f t="shared" si="1"/>
        <v>56</v>
      </c>
    </row>
    <row r="76" spans="1:11" ht="15" customHeight="1" x14ac:dyDescent="0.25">
      <c r="A76" s="49">
        <v>9</v>
      </c>
      <c r="B76" s="184" t="s">
        <v>60</v>
      </c>
      <c r="C76" s="245">
        <v>66</v>
      </c>
      <c r="D76" s="246">
        <v>96.07</v>
      </c>
      <c r="E76" s="239">
        <v>98.484848484848484</v>
      </c>
      <c r="F76" s="247">
        <v>37</v>
      </c>
      <c r="G76" s="245">
        <v>65</v>
      </c>
      <c r="H76" s="246">
        <v>95.71</v>
      </c>
      <c r="I76" s="239">
        <v>96.92307692307692</v>
      </c>
      <c r="J76" s="247">
        <v>53</v>
      </c>
      <c r="K76" s="170">
        <f t="shared" si="1"/>
        <v>90</v>
      </c>
    </row>
    <row r="77" spans="1:11" ht="15" customHeight="1" x14ac:dyDescent="0.25">
      <c r="A77" s="49">
        <v>10</v>
      </c>
      <c r="B77" s="184" t="s">
        <v>136</v>
      </c>
      <c r="C77" s="245">
        <v>197</v>
      </c>
      <c r="D77" s="246">
        <v>96.07</v>
      </c>
      <c r="E77" s="239">
        <v>99.492385786802032</v>
      </c>
      <c r="F77" s="247">
        <v>25</v>
      </c>
      <c r="G77" s="245">
        <v>184</v>
      </c>
      <c r="H77" s="246">
        <v>95.71</v>
      </c>
      <c r="I77" s="239">
        <v>96.195652173913047</v>
      </c>
      <c r="J77" s="247">
        <v>62</v>
      </c>
      <c r="K77" s="170">
        <f t="shared" si="1"/>
        <v>87</v>
      </c>
    </row>
    <row r="78" spans="1:11" ht="15" customHeight="1" x14ac:dyDescent="0.25">
      <c r="A78" s="49">
        <v>11</v>
      </c>
      <c r="B78" s="184" t="s">
        <v>137</v>
      </c>
      <c r="C78" s="245">
        <v>131</v>
      </c>
      <c r="D78" s="246">
        <v>96.07</v>
      </c>
      <c r="E78" s="239">
        <v>90.07633587786259</v>
      </c>
      <c r="F78" s="247">
        <v>100</v>
      </c>
      <c r="G78" s="245">
        <v>175</v>
      </c>
      <c r="H78" s="246">
        <v>95.71</v>
      </c>
      <c r="I78" s="239">
        <v>97.142857142857139</v>
      </c>
      <c r="J78" s="247">
        <v>51</v>
      </c>
      <c r="K78" s="170">
        <f t="shared" si="1"/>
        <v>151</v>
      </c>
    </row>
    <row r="79" spans="1:11" ht="15" customHeight="1" x14ac:dyDescent="0.25">
      <c r="A79" s="49">
        <v>12</v>
      </c>
      <c r="B79" s="184" t="s">
        <v>138</v>
      </c>
      <c r="C79" s="245">
        <v>84</v>
      </c>
      <c r="D79" s="246">
        <v>96.07</v>
      </c>
      <c r="E79" s="239">
        <v>97.61904761904762</v>
      </c>
      <c r="F79" s="247">
        <v>44</v>
      </c>
      <c r="G79" s="245">
        <v>90</v>
      </c>
      <c r="H79" s="246">
        <v>95.71</v>
      </c>
      <c r="I79" s="239">
        <v>98.888888888888886</v>
      </c>
      <c r="J79" s="247">
        <v>27</v>
      </c>
      <c r="K79" s="170">
        <f t="shared" si="1"/>
        <v>71</v>
      </c>
    </row>
    <row r="80" spans="1:11" ht="15" customHeight="1" x14ac:dyDescent="0.25">
      <c r="A80" s="49">
        <v>13</v>
      </c>
      <c r="B80" s="184" t="s">
        <v>61</v>
      </c>
      <c r="C80" s="245">
        <v>105</v>
      </c>
      <c r="D80" s="246">
        <v>96.07</v>
      </c>
      <c r="E80" s="239">
        <v>93.333333333333329</v>
      </c>
      <c r="F80" s="247">
        <v>82</v>
      </c>
      <c r="G80" s="245">
        <v>114</v>
      </c>
      <c r="H80" s="246">
        <v>95.71</v>
      </c>
      <c r="I80" s="239">
        <v>95.614035087719301</v>
      </c>
      <c r="J80" s="247">
        <v>69</v>
      </c>
      <c r="K80" s="257">
        <f t="shared" si="1"/>
        <v>151</v>
      </c>
    </row>
    <row r="81" spans="1:11" ht="15" customHeight="1" thickBot="1" x14ac:dyDescent="0.3">
      <c r="A81" s="49">
        <v>14</v>
      </c>
      <c r="B81" s="184" t="s">
        <v>139</v>
      </c>
      <c r="C81" s="245">
        <v>213</v>
      </c>
      <c r="D81" s="246">
        <v>96.07</v>
      </c>
      <c r="E81" s="239">
        <v>100</v>
      </c>
      <c r="F81" s="247">
        <v>16</v>
      </c>
      <c r="G81" s="245">
        <v>185</v>
      </c>
      <c r="H81" s="246">
        <v>95.71</v>
      </c>
      <c r="I81" s="239">
        <v>93.513513513513516</v>
      </c>
      <c r="J81" s="247">
        <v>88</v>
      </c>
      <c r="K81" s="257">
        <f t="shared" si="1"/>
        <v>104</v>
      </c>
    </row>
    <row r="82" spans="1:11" ht="15" customHeight="1" thickBot="1" x14ac:dyDescent="0.3">
      <c r="A82" s="83"/>
      <c r="B82" s="95" t="s">
        <v>91</v>
      </c>
      <c r="C82" s="96">
        <f>SUM(C83:C112)</f>
        <v>4498</v>
      </c>
      <c r="D82" s="97">
        <v>96.07</v>
      </c>
      <c r="E82" s="176">
        <f>AVERAGE(E83:E112)</f>
        <v>96.269024411553346</v>
      </c>
      <c r="F82" s="98"/>
      <c r="G82" s="96">
        <f>SUM(G83:G112)</f>
        <v>4591</v>
      </c>
      <c r="H82" s="97">
        <v>95.71</v>
      </c>
      <c r="I82" s="176">
        <f>AVERAGE(I83:I112)</f>
        <v>96.28300616181015</v>
      </c>
      <c r="J82" s="98"/>
      <c r="K82" s="89"/>
    </row>
    <row r="83" spans="1:11" ht="15" customHeight="1" x14ac:dyDescent="0.25">
      <c r="A83" s="76">
        <v>1</v>
      </c>
      <c r="B83" s="199" t="s">
        <v>141</v>
      </c>
      <c r="C83" s="248">
        <v>93</v>
      </c>
      <c r="D83" s="249">
        <v>96.07</v>
      </c>
      <c r="E83" s="239">
        <v>96.774193548387103</v>
      </c>
      <c r="F83" s="247">
        <v>60</v>
      </c>
      <c r="G83" s="248">
        <v>92</v>
      </c>
      <c r="H83" s="249">
        <v>95.71</v>
      </c>
      <c r="I83" s="239">
        <v>96.739130434782609</v>
      </c>
      <c r="J83" s="247">
        <v>55</v>
      </c>
      <c r="K83" s="170">
        <f t="shared" si="1"/>
        <v>115</v>
      </c>
    </row>
    <row r="84" spans="1:11" ht="15" customHeight="1" x14ac:dyDescent="0.25">
      <c r="A84" s="49">
        <v>2</v>
      </c>
      <c r="B84" s="199" t="s">
        <v>26</v>
      </c>
      <c r="C84" s="248">
        <v>66</v>
      </c>
      <c r="D84" s="249">
        <v>96.07</v>
      </c>
      <c r="E84" s="239">
        <v>90.909090909090907</v>
      </c>
      <c r="F84" s="247">
        <v>98</v>
      </c>
      <c r="G84" s="248">
        <v>79</v>
      </c>
      <c r="H84" s="249">
        <v>95.71</v>
      </c>
      <c r="I84" s="239">
        <v>86.075949367088612</v>
      </c>
      <c r="J84" s="247">
        <v>110</v>
      </c>
      <c r="K84" s="185">
        <f t="shared" si="1"/>
        <v>208</v>
      </c>
    </row>
    <row r="85" spans="1:11" ht="15" customHeight="1" x14ac:dyDescent="0.25">
      <c r="A85" s="49">
        <v>3</v>
      </c>
      <c r="B85" s="199" t="s">
        <v>142</v>
      </c>
      <c r="C85" s="248">
        <v>109</v>
      </c>
      <c r="D85" s="249">
        <v>96.07</v>
      </c>
      <c r="E85" s="239">
        <v>95.412844036697251</v>
      </c>
      <c r="F85" s="247">
        <v>73</v>
      </c>
      <c r="G85" s="248">
        <v>120</v>
      </c>
      <c r="H85" s="249">
        <v>95.71</v>
      </c>
      <c r="I85" s="239">
        <v>100</v>
      </c>
      <c r="J85" s="247">
        <v>11</v>
      </c>
      <c r="K85" s="170">
        <f t="shared" si="1"/>
        <v>84</v>
      </c>
    </row>
    <row r="86" spans="1:11" ht="15" customHeight="1" x14ac:dyDescent="0.25">
      <c r="A86" s="49">
        <v>4</v>
      </c>
      <c r="B86" s="199" t="s">
        <v>143</v>
      </c>
      <c r="C86" s="248">
        <v>113</v>
      </c>
      <c r="D86" s="249">
        <v>96.07</v>
      </c>
      <c r="E86" s="239">
        <v>93.805309734513273</v>
      </c>
      <c r="F86" s="247">
        <v>80</v>
      </c>
      <c r="G86" s="248">
        <v>123</v>
      </c>
      <c r="H86" s="249">
        <v>95.71</v>
      </c>
      <c r="I86" s="239">
        <v>99.1869918699187</v>
      </c>
      <c r="J86" s="247">
        <v>24</v>
      </c>
      <c r="K86" s="170">
        <f t="shared" si="1"/>
        <v>104</v>
      </c>
    </row>
    <row r="87" spans="1:11" ht="15" customHeight="1" x14ac:dyDescent="0.25">
      <c r="A87" s="49">
        <v>5</v>
      </c>
      <c r="B87" s="199" t="s">
        <v>144</v>
      </c>
      <c r="C87" s="248">
        <v>169</v>
      </c>
      <c r="D87" s="249">
        <v>96.07</v>
      </c>
      <c r="E87" s="239">
        <v>97.041420118343197</v>
      </c>
      <c r="F87" s="247">
        <v>56</v>
      </c>
      <c r="G87" s="248">
        <v>159</v>
      </c>
      <c r="H87" s="249">
        <v>95.71</v>
      </c>
      <c r="I87" s="239">
        <v>94.968553459119491</v>
      </c>
      <c r="J87" s="247">
        <v>77</v>
      </c>
      <c r="K87" s="170">
        <f t="shared" si="1"/>
        <v>133</v>
      </c>
    </row>
    <row r="88" spans="1:11" ht="15" customHeight="1" x14ac:dyDescent="0.25">
      <c r="A88" s="49">
        <v>6</v>
      </c>
      <c r="B88" s="199" t="s">
        <v>145</v>
      </c>
      <c r="C88" s="248">
        <v>215</v>
      </c>
      <c r="D88" s="249">
        <v>96.07</v>
      </c>
      <c r="E88" s="239">
        <v>97.20930232558139</v>
      </c>
      <c r="F88" s="247">
        <v>53</v>
      </c>
      <c r="G88" s="248">
        <v>226</v>
      </c>
      <c r="H88" s="249">
        <v>95.71</v>
      </c>
      <c r="I88" s="239">
        <v>97.345132743362825</v>
      </c>
      <c r="J88" s="247">
        <v>46</v>
      </c>
      <c r="K88" s="170">
        <f t="shared" si="1"/>
        <v>99</v>
      </c>
    </row>
    <row r="89" spans="1:11" ht="15" customHeight="1" x14ac:dyDescent="0.25">
      <c r="A89" s="49">
        <v>7</v>
      </c>
      <c r="B89" s="199" t="s">
        <v>27</v>
      </c>
      <c r="C89" s="248">
        <v>65</v>
      </c>
      <c r="D89" s="249">
        <v>96.07</v>
      </c>
      <c r="E89" s="239">
        <v>100</v>
      </c>
      <c r="F89" s="247">
        <v>17</v>
      </c>
      <c r="G89" s="248">
        <v>44</v>
      </c>
      <c r="H89" s="249">
        <v>95.71</v>
      </c>
      <c r="I89" s="239">
        <v>100</v>
      </c>
      <c r="J89" s="247">
        <v>12</v>
      </c>
      <c r="K89" s="170">
        <f t="shared" si="1"/>
        <v>29</v>
      </c>
    </row>
    <row r="90" spans="1:11" ht="15" customHeight="1" x14ac:dyDescent="0.25">
      <c r="A90" s="49">
        <v>8</v>
      </c>
      <c r="B90" s="199" t="s">
        <v>146</v>
      </c>
      <c r="C90" s="248">
        <v>76</v>
      </c>
      <c r="D90" s="249">
        <v>96.07</v>
      </c>
      <c r="E90" s="239">
        <v>92.10526315789474</v>
      </c>
      <c r="F90" s="247">
        <v>89</v>
      </c>
      <c r="G90" s="248">
        <v>98</v>
      </c>
      <c r="H90" s="249">
        <v>95.71</v>
      </c>
      <c r="I90" s="239">
        <v>89.795918367346943</v>
      </c>
      <c r="J90" s="247">
        <v>102</v>
      </c>
      <c r="K90" s="170">
        <f t="shared" si="1"/>
        <v>191</v>
      </c>
    </row>
    <row r="91" spans="1:11" ht="15" customHeight="1" x14ac:dyDescent="0.25">
      <c r="A91" s="49">
        <v>9</v>
      </c>
      <c r="B91" s="199" t="s">
        <v>147</v>
      </c>
      <c r="C91" s="248">
        <v>85</v>
      </c>
      <c r="D91" s="249">
        <v>96.07</v>
      </c>
      <c r="E91" s="239">
        <v>97.647058823529406</v>
      </c>
      <c r="F91" s="247">
        <v>43</v>
      </c>
      <c r="G91" s="248">
        <v>107</v>
      </c>
      <c r="H91" s="249">
        <v>95.71</v>
      </c>
      <c r="I91" s="239">
        <v>100</v>
      </c>
      <c r="J91" s="247">
        <v>13</v>
      </c>
      <c r="K91" s="170">
        <f t="shared" si="1"/>
        <v>56</v>
      </c>
    </row>
    <row r="92" spans="1:11" ht="15" customHeight="1" x14ac:dyDescent="0.25">
      <c r="A92" s="49">
        <v>10</v>
      </c>
      <c r="B92" s="199" t="s">
        <v>148</v>
      </c>
      <c r="C92" s="248">
        <v>114</v>
      </c>
      <c r="D92" s="249">
        <v>96.07</v>
      </c>
      <c r="E92" s="239">
        <v>100</v>
      </c>
      <c r="F92" s="247">
        <v>18</v>
      </c>
      <c r="G92" s="248">
        <v>130</v>
      </c>
      <c r="H92" s="249">
        <v>95.71</v>
      </c>
      <c r="I92" s="239">
        <v>94.615384615384613</v>
      </c>
      <c r="J92" s="247">
        <v>79</v>
      </c>
      <c r="K92" s="170">
        <f t="shared" si="1"/>
        <v>97</v>
      </c>
    </row>
    <row r="93" spans="1:11" ht="15" customHeight="1" x14ac:dyDescent="0.25">
      <c r="A93" s="49">
        <v>11</v>
      </c>
      <c r="B93" s="199" t="s">
        <v>161</v>
      </c>
      <c r="C93" s="248">
        <v>81</v>
      </c>
      <c r="D93" s="249">
        <v>96.07</v>
      </c>
      <c r="E93" s="239">
        <v>96.296296296296291</v>
      </c>
      <c r="F93" s="247">
        <v>63</v>
      </c>
      <c r="G93" s="248">
        <v>92</v>
      </c>
      <c r="H93" s="249">
        <v>95.71</v>
      </c>
      <c r="I93" s="239">
        <v>90.217391304347828</v>
      </c>
      <c r="J93" s="247">
        <v>101</v>
      </c>
      <c r="K93" s="170">
        <f t="shared" si="1"/>
        <v>164</v>
      </c>
    </row>
    <row r="94" spans="1:11" ht="15" customHeight="1" x14ac:dyDescent="0.25">
      <c r="A94" s="49">
        <v>12</v>
      </c>
      <c r="B94" s="199" t="s">
        <v>160</v>
      </c>
      <c r="C94" s="248">
        <v>91</v>
      </c>
      <c r="D94" s="249">
        <v>96.07</v>
      </c>
      <c r="E94" s="239">
        <v>95.604395604395606</v>
      </c>
      <c r="F94" s="247">
        <v>70</v>
      </c>
      <c r="G94" s="248">
        <v>77</v>
      </c>
      <c r="H94" s="249">
        <v>95.71</v>
      </c>
      <c r="I94" s="239">
        <v>97.402597402597408</v>
      </c>
      <c r="J94" s="247">
        <v>44</v>
      </c>
      <c r="K94" s="170">
        <f t="shared" si="1"/>
        <v>114</v>
      </c>
    </row>
    <row r="95" spans="1:11" ht="15" customHeight="1" x14ac:dyDescent="0.25">
      <c r="A95" s="49">
        <v>13</v>
      </c>
      <c r="B95" s="199" t="s">
        <v>149</v>
      </c>
      <c r="C95" s="248">
        <v>125</v>
      </c>
      <c r="D95" s="249">
        <v>96.07</v>
      </c>
      <c r="E95" s="239">
        <v>99.2</v>
      </c>
      <c r="F95" s="247">
        <v>26</v>
      </c>
      <c r="G95" s="248">
        <v>149</v>
      </c>
      <c r="H95" s="249">
        <v>95.71</v>
      </c>
      <c r="I95" s="239">
        <v>94.630872483221481</v>
      </c>
      <c r="J95" s="247">
        <v>78</v>
      </c>
      <c r="K95" s="170">
        <f t="shared" si="1"/>
        <v>104</v>
      </c>
    </row>
    <row r="96" spans="1:11" ht="15" customHeight="1" x14ac:dyDescent="0.25">
      <c r="A96" s="49">
        <v>14</v>
      </c>
      <c r="B96" s="199" t="s">
        <v>150</v>
      </c>
      <c r="C96" s="248">
        <v>86</v>
      </c>
      <c r="D96" s="249">
        <v>96.07</v>
      </c>
      <c r="E96" s="239">
        <v>98.837209302325576</v>
      </c>
      <c r="F96" s="247">
        <v>32</v>
      </c>
      <c r="G96" s="248">
        <v>127</v>
      </c>
      <c r="H96" s="249">
        <v>95.71</v>
      </c>
      <c r="I96" s="239">
        <v>99.212598425196845</v>
      </c>
      <c r="J96" s="247">
        <v>23</v>
      </c>
      <c r="K96" s="170">
        <f t="shared" si="1"/>
        <v>55</v>
      </c>
    </row>
    <row r="97" spans="1:11" ht="15" customHeight="1" x14ac:dyDescent="0.25">
      <c r="A97" s="186">
        <v>15</v>
      </c>
      <c r="B97" s="199" t="s">
        <v>151</v>
      </c>
      <c r="C97" s="248">
        <v>93</v>
      </c>
      <c r="D97" s="249">
        <v>96.07</v>
      </c>
      <c r="E97" s="239">
        <v>100</v>
      </c>
      <c r="F97" s="247">
        <v>19</v>
      </c>
      <c r="G97" s="248">
        <v>75</v>
      </c>
      <c r="H97" s="249">
        <v>95.71</v>
      </c>
      <c r="I97" s="239">
        <v>97.333333333333329</v>
      </c>
      <c r="J97" s="247">
        <v>47</v>
      </c>
      <c r="K97" s="185">
        <f t="shared" si="1"/>
        <v>66</v>
      </c>
    </row>
    <row r="98" spans="1:11" ht="15" customHeight="1" x14ac:dyDescent="0.25">
      <c r="A98" s="49">
        <v>16</v>
      </c>
      <c r="B98" s="199" t="s">
        <v>159</v>
      </c>
      <c r="C98" s="248">
        <v>78</v>
      </c>
      <c r="D98" s="249">
        <v>96.07</v>
      </c>
      <c r="E98" s="239">
        <v>100</v>
      </c>
      <c r="F98" s="247">
        <v>20</v>
      </c>
      <c r="G98" s="248">
        <v>55</v>
      </c>
      <c r="H98" s="249">
        <v>95.71</v>
      </c>
      <c r="I98" s="239">
        <v>100</v>
      </c>
      <c r="J98" s="247">
        <v>14</v>
      </c>
      <c r="K98" s="170">
        <f t="shared" si="1"/>
        <v>34</v>
      </c>
    </row>
    <row r="99" spans="1:11" ht="15" customHeight="1" x14ac:dyDescent="0.25">
      <c r="A99" s="49">
        <v>17</v>
      </c>
      <c r="B99" s="199" t="s">
        <v>152</v>
      </c>
      <c r="C99" s="248">
        <v>121</v>
      </c>
      <c r="D99" s="249">
        <v>96.07</v>
      </c>
      <c r="E99" s="239">
        <v>89.256198347107443</v>
      </c>
      <c r="F99" s="247">
        <v>105</v>
      </c>
      <c r="G99" s="248">
        <v>141</v>
      </c>
      <c r="H99" s="249">
        <v>95.71</v>
      </c>
      <c r="I99" s="239">
        <v>97.163120567375884</v>
      </c>
      <c r="J99" s="247">
        <v>49</v>
      </c>
      <c r="K99" s="170">
        <f t="shared" si="1"/>
        <v>154</v>
      </c>
    </row>
    <row r="100" spans="1:11" ht="15" customHeight="1" x14ac:dyDescent="0.25">
      <c r="A100" s="49">
        <v>18</v>
      </c>
      <c r="B100" s="199" t="s">
        <v>153</v>
      </c>
      <c r="C100" s="248">
        <v>101</v>
      </c>
      <c r="D100" s="249">
        <v>96.07</v>
      </c>
      <c r="E100" s="239">
        <v>92.079207920792072</v>
      </c>
      <c r="F100" s="247">
        <v>91</v>
      </c>
      <c r="G100" s="248">
        <v>83</v>
      </c>
      <c r="H100" s="249">
        <v>95.71</v>
      </c>
      <c r="I100" s="239">
        <v>96.385542168674704</v>
      </c>
      <c r="J100" s="247">
        <v>61</v>
      </c>
      <c r="K100" s="170">
        <f t="shared" si="1"/>
        <v>152</v>
      </c>
    </row>
    <row r="101" spans="1:11" ht="15" customHeight="1" x14ac:dyDescent="0.25">
      <c r="A101" s="49">
        <v>19</v>
      </c>
      <c r="B101" s="199" t="s">
        <v>154</v>
      </c>
      <c r="C101" s="248">
        <v>121</v>
      </c>
      <c r="D101" s="249">
        <v>96.07</v>
      </c>
      <c r="E101" s="239">
        <v>99.173553719008268</v>
      </c>
      <c r="F101" s="247">
        <v>27</v>
      </c>
      <c r="G101" s="248">
        <v>93</v>
      </c>
      <c r="H101" s="249">
        <v>95.71</v>
      </c>
      <c r="I101" s="239">
        <v>97.849462365591393</v>
      </c>
      <c r="J101" s="247">
        <v>38</v>
      </c>
      <c r="K101" s="170">
        <f t="shared" si="1"/>
        <v>65</v>
      </c>
    </row>
    <row r="102" spans="1:11" ht="15" customHeight="1" x14ac:dyDescent="0.25">
      <c r="A102" s="49">
        <v>20</v>
      </c>
      <c r="B102" s="199" t="s">
        <v>99</v>
      </c>
      <c r="C102" s="248">
        <v>215</v>
      </c>
      <c r="D102" s="249">
        <v>96.07</v>
      </c>
      <c r="E102" s="239">
        <v>99.069767441860463</v>
      </c>
      <c r="F102" s="247">
        <v>30</v>
      </c>
      <c r="G102" s="248">
        <v>263</v>
      </c>
      <c r="H102" s="249">
        <v>95.71</v>
      </c>
      <c r="I102" s="239">
        <v>98.479087452471489</v>
      </c>
      <c r="J102" s="247">
        <v>33</v>
      </c>
      <c r="K102" s="170">
        <f t="shared" si="1"/>
        <v>63</v>
      </c>
    </row>
    <row r="103" spans="1:11" ht="15" customHeight="1" x14ac:dyDescent="0.25">
      <c r="A103" s="49">
        <v>21</v>
      </c>
      <c r="B103" s="199" t="s">
        <v>155</v>
      </c>
      <c r="C103" s="248">
        <v>231</v>
      </c>
      <c r="D103" s="249">
        <v>96.07</v>
      </c>
      <c r="E103" s="239">
        <v>96.969696969696969</v>
      </c>
      <c r="F103" s="247">
        <v>58</v>
      </c>
      <c r="G103" s="248">
        <v>246</v>
      </c>
      <c r="H103" s="249">
        <v>95.71</v>
      </c>
      <c r="I103" s="239">
        <v>97.154471544715449</v>
      </c>
      <c r="J103" s="247">
        <v>50</v>
      </c>
      <c r="K103" s="170">
        <f t="shared" si="1"/>
        <v>108</v>
      </c>
    </row>
    <row r="104" spans="1:11" ht="15" customHeight="1" x14ac:dyDescent="0.25">
      <c r="A104" s="49">
        <v>22</v>
      </c>
      <c r="B104" s="199" t="s">
        <v>96</v>
      </c>
      <c r="C104" s="248">
        <v>182</v>
      </c>
      <c r="D104" s="249">
        <v>96.07</v>
      </c>
      <c r="E104" s="239">
        <v>91.758241758241752</v>
      </c>
      <c r="F104" s="247">
        <v>95</v>
      </c>
      <c r="G104" s="248">
        <v>187</v>
      </c>
      <c r="H104" s="249">
        <v>95.71</v>
      </c>
      <c r="I104" s="239">
        <v>97.326203208556151</v>
      </c>
      <c r="J104" s="247">
        <v>48</v>
      </c>
      <c r="K104" s="185">
        <f t="shared" si="1"/>
        <v>143</v>
      </c>
    </row>
    <row r="105" spans="1:11" ht="15" customHeight="1" x14ac:dyDescent="0.25">
      <c r="A105" s="49">
        <v>23</v>
      </c>
      <c r="B105" s="199" t="s">
        <v>158</v>
      </c>
      <c r="C105" s="248">
        <v>134</v>
      </c>
      <c r="D105" s="249">
        <v>96.07</v>
      </c>
      <c r="E105" s="239">
        <v>96.268656716417908</v>
      </c>
      <c r="F105" s="247">
        <v>64</v>
      </c>
      <c r="G105" s="248">
        <v>122</v>
      </c>
      <c r="H105" s="249">
        <v>95.71</v>
      </c>
      <c r="I105" s="239">
        <v>98.360655737704917</v>
      </c>
      <c r="J105" s="247">
        <v>34</v>
      </c>
      <c r="K105" s="170">
        <f t="shared" si="1"/>
        <v>98</v>
      </c>
    </row>
    <row r="106" spans="1:11" ht="15" customHeight="1" x14ac:dyDescent="0.25">
      <c r="A106" s="49">
        <v>24</v>
      </c>
      <c r="B106" s="199" t="s">
        <v>97</v>
      </c>
      <c r="C106" s="248">
        <v>286</v>
      </c>
      <c r="D106" s="249">
        <v>96.07</v>
      </c>
      <c r="E106" s="239">
        <v>95.454545454545453</v>
      </c>
      <c r="F106" s="247">
        <v>72</v>
      </c>
      <c r="G106" s="248">
        <v>275</v>
      </c>
      <c r="H106" s="249">
        <v>95.71</v>
      </c>
      <c r="I106" s="239">
        <v>99.272727272727266</v>
      </c>
      <c r="J106" s="247">
        <v>22</v>
      </c>
      <c r="K106" s="170">
        <f t="shared" si="1"/>
        <v>94</v>
      </c>
    </row>
    <row r="107" spans="1:11" ht="15" customHeight="1" x14ac:dyDescent="0.25">
      <c r="A107" s="49">
        <v>25</v>
      </c>
      <c r="B107" s="199" t="s">
        <v>98</v>
      </c>
      <c r="C107" s="248">
        <v>283</v>
      </c>
      <c r="D107" s="249">
        <v>96.07</v>
      </c>
      <c r="E107" s="239">
        <v>95.053003533568898</v>
      </c>
      <c r="F107" s="247">
        <v>79</v>
      </c>
      <c r="G107" s="248">
        <v>285</v>
      </c>
      <c r="H107" s="249">
        <v>95.71</v>
      </c>
      <c r="I107" s="239">
        <v>92.982456140350877</v>
      </c>
      <c r="J107" s="247">
        <v>91</v>
      </c>
      <c r="K107" s="170">
        <f t="shared" si="1"/>
        <v>170</v>
      </c>
    </row>
    <row r="108" spans="1:11" ht="15" customHeight="1" x14ac:dyDescent="0.25">
      <c r="A108" s="49">
        <v>26</v>
      </c>
      <c r="B108" s="199" t="s">
        <v>32</v>
      </c>
      <c r="C108" s="248">
        <v>151</v>
      </c>
      <c r="D108" s="249">
        <v>96.07</v>
      </c>
      <c r="E108" s="239">
        <v>98.013245033112582</v>
      </c>
      <c r="F108" s="247">
        <v>42</v>
      </c>
      <c r="G108" s="248">
        <v>175</v>
      </c>
      <c r="H108" s="249">
        <v>95.71</v>
      </c>
      <c r="I108" s="239">
        <v>92.571428571428569</v>
      </c>
      <c r="J108" s="247">
        <v>95</v>
      </c>
      <c r="K108" s="170">
        <f t="shared" si="1"/>
        <v>137</v>
      </c>
    </row>
    <row r="109" spans="1:11" ht="15" customHeight="1" x14ac:dyDescent="0.25">
      <c r="A109" s="49">
        <v>27</v>
      </c>
      <c r="B109" s="199" t="s">
        <v>156</v>
      </c>
      <c r="C109" s="248">
        <v>193</v>
      </c>
      <c r="D109" s="249">
        <v>96.07</v>
      </c>
      <c r="E109" s="239">
        <v>97.409326424870471</v>
      </c>
      <c r="F109" s="247">
        <v>50</v>
      </c>
      <c r="G109" s="248">
        <v>232</v>
      </c>
      <c r="H109" s="249">
        <v>95.71</v>
      </c>
      <c r="I109" s="239">
        <v>96.551724137931032</v>
      </c>
      <c r="J109" s="247">
        <v>59</v>
      </c>
      <c r="K109" s="170">
        <f t="shared" si="1"/>
        <v>109</v>
      </c>
    </row>
    <row r="110" spans="1:11" ht="15" customHeight="1" x14ac:dyDescent="0.25">
      <c r="A110" s="49">
        <v>28</v>
      </c>
      <c r="B110" s="199" t="s">
        <v>104</v>
      </c>
      <c r="C110" s="248">
        <v>192</v>
      </c>
      <c r="D110" s="249">
        <v>96.07</v>
      </c>
      <c r="E110" s="239">
        <v>96.354166666666671</v>
      </c>
      <c r="F110" s="247">
        <v>62</v>
      </c>
      <c r="G110" s="248">
        <v>209</v>
      </c>
      <c r="H110" s="249">
        <v>95.71</v>
      </c>
      <c r="I110" s="239">
        <v>100</v>
      </c>
      <c r="J110" s="247">
        <v>15</v>
      </c>
      <c r="K110" s="170">
        <f t="shared" si="1"/>
        <v>77</v>
      </c>
    </row>
    <row r="111" spans="1:11" ht="15" customHeight="1" x14ac:dyDescent="0.25">
      <c r="A111" s="49">
        <v>29</v>
      </c>
      <c r="B111" s="199" t="s">
        <v>106</v>
      </c>
      <c r="C111" s="248">
        <v>388</v>
      </c>
      <c r="D111" s="249">
        <v>96.07</v>
      </c>
      <c r="E111" s="239">
        <v>97.422680412371136</v>
      </c>
      <c r="F111" s="247">
        <v>49</v>
      </c>
      <c r="G111" s="248">
        <v>376</v>
      </c>
      <c r="H111" s="249">
        <v>95.71</v>
      </c>
      <c r="I111" s="239">
        <v>95.478723404255319</v>
      </c>
      <c r="J111" s="247">
        <v>73</v>
      </c>
      <c r="K111" s="170">
        <f t="shared" si="1"/>
        <v>122</v>
      </c>
    </row>
    <row r="112" spans="1:11" ht="15" customHeight="1" thickBot="1" x14ac:dyDescent="0.3">
      <c r="A112" s="49">
        <v>30</v>
      </c>
      <c r="B112" s="199" t="s">
        <v>140</v>
      </c>
      <c r="C112" s="248">
        <v>241</v>
      </c>
      <c r="D112" s="249">
        <v>96.07</v>
      </c>
      <c r="E112" s="239">
        <v>92.946058091286304</v>
      </c>
      <c r="F112" s="247">
        <v>85</v>
      </c>
      <c r="G112" s="248">
        <v>151</v>
      </c>
      <c r="H112" s="249">
        <v>95.71</v>
      </c>
      <c r="I112" s="239">
        <v>91.390728476821195</v>
      </c>
      <c r="J112" s="247">
        <v>97</v>
      </c>
      <c r="K112" s="170">
        <f t="shared" si="1"/>
        <v>182</v>
      </c>
    </row>
    <row r="113" spans="1:11" ht="15" customHeight="1" thickBot="1" x14ac:dyDescent="0.3">
      <c r="A113" s="83"/>
      <c r="B113" s="84" t="s">
        <v>92</v>
      </c>
      <c r="C113" s="85">
        <f>SUM(C114:C122)</f>
        <v>1100</v>
      </c>
      <c r="D113" s="86">
        <v>96.07</v>
      </c>
      <c r="E113" s="177">
        <f>AVERAGE(E114:E122)</f>
        <v>97.995568478474397</v>
      </c>
      <c r="F113" s="87"/>
      <c r="G113" s="85">
        <f>SUM(G114:G122)</f>
        <v>1224</v>
      </c>
      <c r="H113" s="86">
        <v>95.71</v>
      </c>
      <c r="I113" s="177">
        <f>AVERAGE(I114:I122)</f>
        <v>96.840857715637952</v>
      </c>
      <c r="J113" s="87"/>
      <c r="K113" s="89"/>
    </row>
    <row r="114" spans="1:11" ht="15" customHeight="1" x14ac:dyDescent="0.25">
      <c r="A114" s="50">
        <v>1</v>
      </c>
      <c r="B114" s="191" t="s">
        <v>33</v>
      </c>
      <c r="C114" s="259">
        <v>118</v>
      </c>
      <c r="D114" s="260">
        <v>96.07</v>
      </c>
      <c r="E114" s="243">
        <v>100</v>
      </c>
      <c r="F114" s="261">
        <v>21</v>
      </c>
      <c r="G114" s="259">
        <v>116</v>
      </c>
      <c r="H114" s="260">
        <v>95.71</v>
      </c>
      <c r="I114" s="243">
        <v>100</v>
      </c>
      <c r="J114" s="261">
        <v>16</v>
      </c>
      <c r="K114" s="251">
        <f t="shared" si="1"/>
        <v>37</v>
      </c>
    </row>
    <row r="115" spans="1:11" ht="15" customHeight="1" x14ac:dyDescent="0.25">
      <c r="A115" s="11">
        <v>2</v>
      </c>
      <c r="B115" s="199" t="s">
        <v>35</v>
      </c>
      <c r="C115" s="248">
        <v>62</v>
      </c>
      <c r="D115" s="249">
        <v>96.07</v>
      </c>
      <c r="E115" s="312">
        <v>93.548387096774192</v>
      </c>
      <c r="F115" s="247">
        <v>81</v>
      </c>
      <c r="G115" s="248">
        <v>87</v>
      </c>
      <c r="H115" s="249">
        <v>95.71</v>
      </c>
      <c r="I115" s="312">
        <v>96.551724137931032</v>
      </c>
      <c r="J115" s="247">
        <v>60</v>
      </c>
      <c r="K115" s="252">
        <f t="shared" si="1"/>
        <v>141</v>
      </c>
    </row>
    <row r="116" spans="1:11" ht="15" customHeight="1" x14ac:dyDescent="0.25">
      <c r="A116" s="55">
        <v>3</v>
      </c>
      <c r="B116" s="199" t="s">
        <v>34</v>
      </c>
      <c r="C116" s="248">
        <v>56</v>
      </c>
      <c r="D116" s="249">
        <v>96.07</v>
      </c>
      <c r="E116" s="239">
        <v>100</v>
      </c>
      <c r="F116" s="247">
        <v>22</v>
      </c>
      <c r="G116" s="248">
        <v>49</v>
      </c>
      <c r="H116" s="249">
        <v>95.71</v>
      </c>
      <c r="I116" s="239">
        <v>93.877551020408163</v>
      </c>
      <c r="J116" s="247">
        <v>85</v>
      </c>
      <c r="K116" s="263">
        <f t="shared" si="1"/>
        <v>107</v>
      </c>
    </row>
    <row r="117" spans="1:11" ht="15" customHeight="1" x14ac:dyDescent="0.25">
      <c r="A117" s="55">
        <v>4</v>
      </c>
      <c r="B117" s="199" t="s">
        <v>62</v>
      </c>
      <c r="C117" s="248">
        <v>65</v>
      </c>
      <c r="D117" s="249">
        <v>96.07</v>
      </c>
      <c r="E117" s="239">
        <v>98.461538461538467</v>
      </c>
      <c r="F117" s="247">
        <v>38</v>
      </c>
      <c r="G117" s="248">
        <v>74</v>
      </c>
      <c r="H117" s="249">
        <v>95.71</v>
      </c>
      <c r="I117" s="239">
        <v>100</v>
      </c>
      <c r="J117" s="247">
        <v>17</v>
      </c>
      <c r="K117" s="263">
        <f t="shared" si="1"/>
        <v>55</v>
      </c>
    </row>
    <row r="118" spans="1:11" ht="15" customHeight="1" x14ac:dyDescent="0.25">
      <c r="A118" s="55">
        <v>5</v>
      </c>
      <c r="B118" s="199" t="s">
        <v>93</v>
      </c>
      <c r="C118" s="248">
        <v>78</v>
      </c>
      <c r="D118" s="249">
        <v>96.07</v>
      </c>
      <c r="E118" s="239">
        <v>97.435897435897431</v>
      </c>
      <c r="F118" s="247">
        <v>48</v>
      </c>
      <c r="G118" s="248">
        <v>85</v>
      </c>
      <c r="H118" s="249">
        <v>95.71</v>
      </c>
      <c r="I118" s="239">
        <v>100</v>
      </c>
      <c r="J118" s="247">
        <v>18</v>
      </c>
      <c r="K118" s="252">
        <f t="shared" si="1"/>
        <v>66</v>
      </c>
    </row>
    <row r="119" spans="1:11" ht="15" customHeight="1" x14ac:dyDescent="0.25">
      <c r="A119" s="55">
        <v>6</v>
      </c>
      <c r="B119" s="199" t="s">
        <v>36</v>
      </c>
      <c r="C119" s="248">
        <v>75</v>
      </c>
      <c r="D119" s="249">
        <v>96.07</v>
      </c>
      <c r="E119" s="239">
        <v>100</v>
      </c>
      <c r="F119" s="247">
        <v>23</v>
      </c>
      <c r="G119" s="248">
        <v>67</v>
      </c>
      <c r="H119" s="249">
        <v>95.71</v>
      </c>
      <c r="I119" s="239">
        <v>97.014925373134332</v>
      </c>
      <c r="J119" s="247">
        <v>52</v>
      </c>
      <c r="K119" s="263">
        <f t="shared" si="1"/>
        <v>75</v>
      </c>
    </row>
    <row r="120" spans="1:11" ht="15" customHeight="1" x14ac:dyDescent="0.25">
      <c r="A120" s="55">
        <v>7</v>
      </c>
      <c r="B120" s="199" t="s">
        <v>37</v>
      </c>
      <c r="C120" s="248">
        <v>43</v>
      </c>
      <c r="D120" s="249">
        <v>96.07</v>
      </c>
      <c r="E120" s="312">
        <v>100</v>
      </c>
      <c r="F120" s="247">
        <v>24</v>
      </c>
      <c r="G120" s="248">
        <v>37</v>
      </c>
      <c r="H120" s="249">
        <v>95.71</v>
      </c>
      <c r="I120" s="312">
        <v>100</v>
      </c>
      <c r="J120" s="247">
        <v>19</v>
      </c>
      <c r="K120" s="263">
        <f t="shared" si="1"/>
        <v>43</v>
      </c>
    </row>
    <row r="121" spans="1:11" ht="15" customHeight="1" x14ac:dyDescent="0.25">
      <c r="A121" s="55">
        <v>8</v>
      </c>
      <c r="B121" s="199" t="s">
        <v>105</v>
      </c>
      <c r="C121" s="248">
        <v>327</v>
      </c>
      <c r="D121" s="249">
        <v>96.07</v>
      </c>
      <c r="E121" s="239">
        <v>95.412844036697251</v>
      </c>
      <c r="F121" s="247">
        <v>74</v>
      </c>
      <c r="G121" s="248">
        <v>404</v>
      </c>
      <c r="H121" s="249">
        <v>95.71</v>
      </c>
      <c r="I121" s="239">
        <v>91.336633663366342</v>
      </c>
      <c r="J121" s="247">
        <v>98</v>
      </c>
      <c r="K121" s="263">
        <f t="shared" si="1"/>
        <v>172</v>
      </c>
    </row>
    <row r="122" spans="1:11" ht="15" customHeight="1" thickBot="1" x14ac:dyDescent="0.3">
      <c r="A122" s="52">
        <v>9</v>
      </c>
      <c r="B122" s="226" t="s">
        <v>163</v>
      </c>
      <c r="C122" s="314">
        <v>276</v>
      </c>
      <c r="D122" s="315">
        <v>96.07</v>
      </c>
      <c r="E122" s="316">
        <v>97.101449275362313</v>
      </c>
      <c r="F122" s="317">
        <v>54</v>
      </c>
      <c r="G122" s="314">
        <v>305</v>
      </c>
      <c r="H122" s="315">
        <v>95.71</v>
      </c>
      <c r="I122" s="316">
        <v>92.786885245901644</v>
      </c>
      <c r="J122" s="317">
        <v>94</v>
      </c>
      <c r="K122" s="332">
        <f>J122+F122</f>
        <v>148</v>
      </c>
    </row>
    <row r="123" spans="1:11" x14ac:dyDescent="0.25">
      <c r="A123" s="126" t="s">
        <v>100</v>
      </c>
      <c r="B123" s="57"/>
      <c r="C123" s="57"/>
      <c r="D123" s="57"/>
      <c r="E123" s="244">
        <f>$E$4</f>
        <v>95.961518759598491</v>
      </c>
      <c r="F123" s="57"/>
      <c r="G123" s="57"/>
      <c r="H123" s="57"/>
      <c r="I123" s="244">
        <f>$I$4</f>
        <v>95.937227876526748</v>
      </c>
      <c r="J123" s="57"/>
      <c r="K123" s="56"/>
    </row>
    <row r="124" spans="1:11" x14ac:dyDescent="0.25">
      <c r="A124" s="389" t="s">
        <v>101</v>
      </c>
      <c r="B124" s="104"/>
      <c r="C124" s="104"/>
      <c r="D124" s="104"/>
      <c r="E124" s="104">
        <v>96.07</v>
      </c>
      <c r="F124" s="104"/>
      <c r="G124" s="104"/>
      <c r="H124" s="104"/>
      <c r="I124" s="104">
        <v>95.71</v>
      </c>
      <c r="J124" s="104"/>
      <c r="K124" s="104"/>
    </row>
    <row r="126" spans="1:11" x14ac:dyDescent="0.25">
      <c r="B126" s="58"/>
      <c r="C126" s="58"/>
      <c r="D126" s="58"/>
      <c r="E126" s="58"/>
      <c r="F126" s="58"/>
      <c r="G126" s="58"/>
      <c r="H126" s="58"/>
      <c r="I126" s="58"/>
      <c r="J126" s="58"/>
    </row>
    <row r="127" spans="1:11" x14ac:dyDescent="0.25">
      <c r="B127" s="19"/>
      <c r="C127" s="19"/>
      <c r="D127" s="19"/>
      <c r="E127" s="19"/>
      <c r="F127" s="19"/>
      <c r="G127" s="19"/>
      <c r="H127" s="19"/>
      <c r="I127" s="19"/>
      <c r="J127" s="19"/>
    </row>
  </sheetData>
  <mergeCells count="5">
    <mergeCell ref="K2:K3"/>
    <mergeCell ref="A2:A3"/>
    <mergeCell ref="B2:B3"/>
    <mergeCell ref="G2:J2"/>
    <mergeCell ref="C2:F2"/>
  </mergeCells>
  <conditionalFormatting sqref="I4:I124">
    <cfRule type="containsBlanks" dxfId="46" priority="106" stopIfTrue="1">
      <formula>LEN(TRIM(I4))=0</formula>
    </cfRule>
    <cfRule type="cellIs" dxfId="45" priority="107" stopIfTrue="1" operator="lessThan">
      <formula>75</formula>
    </cfRule>
    <cfRule type="cellIs" dxfId="44" priority="108" stopIfTrue="1" operator="between">
      <formula>89.99</formula>
      <formula>75</formula>
    </cfRule>
    <cfRule type="cellIs" dxfId="43" priority="109" stopIfTrue="1" operator="between">
      <formula>98.99</formula>
      <formula>90</formula>
    </cfRule>
    <cfRule type="cellIs" dxfId="42" priority="110" stopIfTrue="1" operator="between">
      <formula>100</formula>
      <formula>99</formula>
    </cfRule>
  </conditionalFormatting>
  <conditionalFormatting sqref="E4:E124">
    <cfRule type="containsBlanks" dxfId="41" priority="1" stopIfTrue="1">
      <formula>LEN(TRIM(E4))=0</formula>
    </cfRule>
    <cfRule type="cellIs" dxfId="40" priority="2" stopIfTrue="1" operator="lessThan">
      <formula>75</formula>
    </cfRule>
    <cfRule type="cellIs" dxfId="39" priority="3" stopIfTrue="1" operator="between">
      <formula>89.99</formula>
      <formula>75</formula>
    </cfRule>
    <cfRule type="cellIs" dxfId="38" priority="4" stopIfTrue="1" operator="between">
      <formula>98.99</formula>
      <formula>90</formula>
    </cfRule>
    <cfRule type="cellIs" dxfId="37" priority="5" stopIfTrue="1" operator="between">
      <formula>100</formula>
      <formula>99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"/>
  <sheetViews>
    <sheetView zoomScale="90" zoomScaleNormal="90" workbookViewId="0">
      <selection activeCell="B2" sqref="B2:B3"/>
    </sheetView>
  </sheetViews>
  <sheetFormatPr defaultRowHeight="15" x14ac:dyDescent="0.25"/>
  <cols>
    <col min="1" max="1" width="4" style="1" bestFit="1" customWidth="1"/>
    <col min="2" max="2" width="31.7109375" style="1" customWidth="1"/>
    <col min="3" max="4" width="7.7109375" style="1" customWidth="1"/>
    <col min="5" max="5" width="8.7109375" style="1" customWidth="1"/>
    <col min="6" max="8" width="7.7109375" style="1" customWidth="1"/>
    <col min="9" max="9" width="8.7109375" style="1" customWidth="1"/>
    <col min="10" max="10" width="7.7109375" style="1" customWidth="1"/>
    <col min="11" max="11" width="8.7109375" style="1" customWidth="1"/>
    <col min="12" max="12" width="7.7109375" style="1" customWidth="1"/>
    <col min="13" max="16384" width="9.140625" style="1"/>
  </cols>
  <sheetData>
    <row r="1" spans="1:14" ht="409.5" customHeight="1" thickBot="1" x14ac:dyDescent="0.3"/>
    <row r="2" spans="1:14" ht="18" customHeight="1" x14ac:dyDescent="0.25">
      <c r="A2" s="335" t="s">
        <v>0</v>
      </c>
      <c r="B2" s="337" t="s">
        <v>80</v>
      </c>
      <c r="C2" s="339">
        <v>2024</v>
      </c>
      <c r="D2" s="340"/>
      <c r="E2" s="340"/>
      <c r="F2" s="333"/>
      <c r="G2" s="339">
        <v>2023</v>
      </c>
      <c r="H2" s="340"/>
      <c r="I2" s="340"/>
      <c r="J2" s="333"/>
      <c r="K2" s="333" t="s">
        <v>82</v>
      </c>
    </row>
    <row r="3" spans="1:14" ht="56.25" customHeight="1" thickBot="1" x14ac:dyDescent="0.3">
      <c r="A3" s="336"/>
      <c r="B3" s="338"/>
      <c r="C3" s="171" t="s">
        <v>74</v>
      </c>
      <c r="D3" s="172" t="s">
        <v>83</v>
      </c>
      <c r="E3" s="173" t="s">
        <v>103</v>
      </c>
      <c r="F3" s="174" t="s">
        <v>76</v>
      </c>
      <c r="G3" s="171" t="s">
        <v>74</v>
      </c>
      <c r="H3" s="172" t="s">
        <v>83</v>
      </c>
      <c r="I3" s="173" t="s">
        <v>103</v>
      </c>
      <c r="J3" s="174" t="s">
        <v>76</v>
      </c>
      <c r="K3" s="334"/>
    </row>
    <row r="4" spans="1:14" ht="15" customHeight="1" thickBot="1" x14ac:dyDescent="0.3">
      <c r="A4" s="77"/>
      <c r="B4" s="78" t="s">
        <v>85</v>
      </c>
      <c r="C4" s="232">
        <f>C5+C15+C28+C46+C67+C82+C113</f>
        <v>13044</v>
      </c>
      <c r="D4" s="237">
        <v>96.07</v>
      </c>
      <c r="E4" s="241">
        <f>AVERAGE(E6:E14,E16:E27,E29:E45,E47:E66,E68:E81,E83:E112,E114:E122)</f>
        <v>95.96151875959842</v>
      </c>
      <c r="F4" s="233"/>
      <c r="G4" s="232">
        <f>G5+G15+G28+G46+G67+G82+G113</f>
        <v>13629</v>
      </c>
      <c r="H4" s="237">
        <v>95.71</v>
      </c>
      <c r="I4" s="241">
        <f>AVERAGE(I7:I14,I16:I27,I29:I45,I47:I66,I68:I81,I83:I112,I114:I122)</f>
        <v>95.900293584495159</v>
      </c>
      <c r="J4" s="233"/>
      <c r="K4" s="79"/>
      <c r="M4" s="136"/>
      <c r="N4" s="20" t="s">
        <v>70</v>
      </c>
    </row>
    <row r="5" spans="1:14" ht="15" customHeight="1" thickBot="1" x14ac:dyDescent="0.3">
      <c r="A5" s="75"/>
      <c r="B5" s="81" t="s">
        <v>86</v>
      </c>
      <c r="C5" s="234">
        <f>SUM(C6:C14)</f>
        <v>900</v>
      </c>
      <c r="D5" s="238">
        <v>96.07</v>
      </c>
      <c r="E5" s="91">
        <f>AVERAGE(E6:E14)</f>
        <v>96.292945744090417</v>
      </c>
      <c r="F5" s="235">
        <f t="shared" ref="E5:G5" si="0">SUM(F6:F14)</f>
        <v>498</v>
      </c>
      <c r="G5" s="234">
        <f t="shared" si="0"/>
        <v>882</v>
      </c>
      <c r="H5" s="238">
        <v>95.71</v>
      </c>
      <c r="I5" s="91">
        <f>AVERAGE(I6:I14)</f>
        <v>95.787869559291508</v>
      </c>
      <c r="J5" s="235"/>
      <c r="K5" s="82"/>
      <c r="M5" s="106"/>
      <c r="N5" s="20" t="s">
        <v>75</v>
      </c>
    </row>
    <row r="6" spans="1:14" x14ac:dyDescent="0.25">
      <c r="A6" s="76">
        <v>1</v>
      </c>
      <c r="B6" s="199" t="s">
        <v>45</v>
      </c>
      <c r="C6" s="248">
        <v>40</v>
      </c>
      <c r="D6" s="249">
        <v>96.07</v>
      </c>
      <c r="E6" s="239">
        <v>100</v>
      </c>
      <c r="F6" s="247">
        <v>1</v>
      </c>
      <c r="G6" s="248">
        <v>49</v>
      </c>
      <c r="H6" s="249">
        <v>95.71</v>
      </c>
      <c r="I6" s="239">
        <v>100</v>
      </c>
      <c r="J6" s="247">
        <v>1</v>
      </c>
      <c r="K6" s="276">
        <f>J6+F6</f>
        <v>2</v>
      </c>
      <c r="M6" s="188"/>
      <c r="N6" s="20" t="s">
        <v>72</v>
      </c>
    </row>
    <row r="7" spans="1:14" x14ac:dyDescent="0.25">
      <c r="A7" s="49">
        <v>2</v>
      </c>
      <c r="B7" s="199" t="s">
        <v>110</v>
      </c>
      <c r="C7" s="248">
        <v>88</v>
      </c>
      <c r="D7" s="249">
        <v>96.07</v>
      </c>
      <c r="E7" s="239">
        <v>100</v>
      </c>
      <c r="F7" s="247">
        <v>2</v>
      </c>
      <c r="G7" s="248">
        <v>91</v>
      </c>
      <c r="H7" s="249">
        <v>95.71</v>
      </c>
      <c r="I7" s="239">
        <v>98.901098901098905</v>
      </c>
      <c r="J7" s="247">
        <v>26</v>
      </c>
      <c r="K7" s="250">
        <f t="shared" ref="K7:K69" si="1">J7+F7</f>
        <v>28</v>
      </c>
      <c r="M7" s="34"/>
      <c r="N7" s="20" t="s">
        <v>73</v>
      </c>
    </row>
    <row r="8" spans="1:14" ht="15" customHeight="1" x14ac:dyDescent="0.25">
      <c r="A8" s="49">
        <v>3</v>
      </c>
      <c r="B8" s="199" t="s">
        <v>108</v>
      </c>
      <c r="C8" s="248">
        <v>120</v>
      </c>
      <c r="D8" s="249">
        <v>96.07</v>
      </c>
      <c r="E8" s="239">
        <v>97.5</v>
      </c>
      <c r="F8" s="247">
        <v>45</v>
      </c>
      <c r="G8" s="248">
        <v>93</v>
      </c>
      <c r="H8" s="249">
        <v>95.71</v>
      </c>
      <c r="I8" s="239">
        <v>100</v>
      </c>
      <c r="J8" s="247">
        <v>2</v>
      </c>
      <c r="K8" s="170">
        <f t="shared" si="1"/>
        <v>47</v>
      </c>
      <c r="M8"/>
      <c r="N8"/>
    </row>
    <row r="9" spans="1:14" ht="15" customHeight="1" x14ac:dyDescent="0.25">
      <c r="A9" s="49">
        <v>4</v>
      </c>
      <c r="B9" s="199" t="s">
        <v>111</v>
      </c>
      <c r="C9" s="248">
        <v>129</v>
      </c>
      <c r="D9" s="249">
        <v>96.07</v>
      </c>
      <c r="E9" s="239">
        <v>96.899224806201545</v>
      </c>
      <c r="F9" s="247">
        <v>59</v>
      </c>
      <c r="G9" s="248">
        <v>127</v>
      </c>
      <c r="H9" s="249">
        <v>95.71</v>
      </c>
      <c r="I9" s="239">
        <v>92.913385826771659</v>
      </c>
      <c r="J9" s="247">
        <v>92</v>
      </c>
      <c r="K9" s="170">
        <f t="shared" si="1"/>
        <v>151</v>
      </c>
      <c r="M9"/>
      <c r="N9"/>
    </row>
    <row r="10" spans="1:14" ht="15" customHeight="1" x14ac:dyDescent="0.25">
      <c r="A10" s="49">
        <v>5</v>
      </c>
      <c r="B10" s="199" t="s">
        <v>4</v>
      </c>
      <c r="C10" s="248">
        <v>103</v>
      </c>
      <c r="D10" s="249">
        <v>96.07</v>
      </c>
      <c r="E10" s="239">
        <v>96.116504854368927</v>
      </c>
      <c r="F10" s="247">
        <v>67</v>
      </c>
      <c r="G10" s="248">
        <v>102</v>
      </c>
      <c r="H10" s="249">
        <v>95.71</v>
      </c>
      <c r="I10" s="239">
        <v>94.117647058823536</v>
      </c>
      <c r="J10" s="247">
        <v>83</v>
      </c>
      <c r="K10" s="170">
        <f t="shared" si="1"/>
        <v>150</v>
      </c>
    </row>
    <row r="11" spans="1:14" ht="15" customHeight="1" x14ac:dyDescent="0.25">
      <c r="A11" s="49">
        <v>6</v>
      </c>
      <c r="B11" s="199" t="s">
        <v>94</v>
      </c>
      <c r="C11" s="248">
        <v>84</v>
      </c>
      <c r="D11" s="249">
        <v>96.07</v>
      </c>
      <c r="E11" s="239">
        <v>95.238095238095241</v>
      </c>
      <c r="F11" s="247">
        <v>76</v>
      </c>
      <c r="G11" s="248">
        <v>88</v>
      </c>
      <c r="H11" s="249">
        <v>95.71</v>
      </c>
      <c r="I11" s="239">
        <v>87.5</v>
      </c>
      <c r="J11" s="247">
        <v>106</v>
      </c>
      <c r="K11" s="170">
        <f t="shared" si="1"/>
        <v>182</v>
      </c>
    </row>
    <row r="12" spans="1:14" ht="15" customHeight="1" x14ac:dyDescent="0.25">
      <c r="A12" s="49">
        <v>7</v>
      </c>
      <c r="B12" s="199" t="s">
        <v>109</v>
      </c>
      <c r="C12" s="248">
        <v>83</v>
      </c>
      <c r="D12" s="249">
        <v>96.07</v>
      </c>
      <c r="E12" s="239">
        <v>95.180722891566262</v>
      </c>
      <c r="F12" s="247">
        <v>78</v>
      </c>
      <c r="G12" s="248">
        <v>85</v>
      </c>
      <c r="H12" s="249">
        <v>95.71</v>
      </c>
      <c r="I12" s="239">
        <v>98.82352941176471</v>
      </c>
      <c r="J12" s="247">
        <v>29</v>
      </c>
      <c r="K12" s="170">
        <f t="shared" si="1"/>
        <v>107</v>
      </c>
    </row>
    <row r="13" spans="1:14" ht="15" customHeight="1" x14ac:dyDescent="0.25">
      <c r="A13" s="49">
        <v>8</v>
      </c>
      <c r="B13" s="199" t="s">
        <v>46</v>
      </c>
      <c r="C13" s="248">
        <v>157</v>
      </c>
      <c r="D13" s="249">
        <v>96.07</v>
      </c>
      <c r="E13" s="239">
        <v>92.99363057324841</v>
      </c>
      <c r="F13" s="247">
        <v>84</v>
      </c>
      <c r="G13" s="248">
        <v>156</v>
      </c>
      <c r="H13" s="249">
        <v>95.71</v>
      </c>
      <c r="I13" s="239">
        <v>94.230769230769226</v>
      </c>
      <c r="J13" s="247">
        <v>82</v>
      </c>
      <c r="K13" s="170">
        <f t="shared" si="1"/>
        <v>166</v>
      </c>
    </row>
    <row r="14" spans="1:14" ht="15" customHeight="1" thickBot="1" x14ac:dyDescent="0.3">
      <c r="A14" s="53">
        <v>9</v>
      </c>
      <c r="B14" s="199" t="s">
        <v>5</v>
      </c>
      <c r="C14" s="248">
        <v>96</v>
      </c>
      <c r="D14" s="249">
        <v>96.07</v>
      </c>
      <c r="E14" s="239">
        <v>92.708333333333329</v>
      </c>
      <c r="F14" s="247">
        <v>86</v>
      </c>
      <c r="G14" s="248">
        <v>91</v>
      </c>
      <c r="H14" s="249">
        <v>95.71</v>
      </c>
      <c r="I14" s="239">
        <v>95.604395604395606</v>
      </c>
      <c r="J14" s="247">
        <v>70</v>
      </c>
      <c r="K14" s="170">
        <f t="shared" si="1"/>
        <v>156</v>
      </c>
    </row>
    <row r="15" spans="1:14" ht="15" customHeight="1" thickBot="1" x14ac:dyDescent="0.3">
      <c r="A15" s="83"/>
      <c r="B15" s="84" t="s">
        <v>87</v>
      </c>
      <c r="C15" s="85">
        <f>SUM(C16:C27)</f>
        <v>1203</v>
      </c>
      <c r="D15" s="86">
        <v>96.07</v>
      </c>
      <c r="E15" s="177">
        <f>AVERAGE(E16:E27)</f>
        <v>95.398750469133617</v>
      </c>
      <c r="F15" s="87"/>
      <c r="G15" s="85">
        <f>SUM(G16:G27)</f>
        <v>1315</v>
      </c>
      <c r="H15" s="86">
        <v>95.71</v>
      </c>
      <c r="I15" s="177">
        <f>AVERAGE(I16:I27)</f>
        <v>96.186148980451762</v>
      </c>
      <c r="J15" s="87"/>
      <c r="K15" s="89"/>
    </row>
    <row r="16" spans="1:14" ht="15" customHeight="1" x14ac:dyDescent="0.25">
      <c r="A16" s="50">
        <v>1</v>
      </c>
      <c r="B16" s="199" t="s">
        <v>47</v>
      </c>
      <c r="C16" s="248">
        <v>165</v>
      </c>
      <c r="D16" s="249">
        <v>96.07</v>
      </c>
      <c r="E16" s="239">
        <v>100</v>
      </c>
      <c r="F16" s="247">
        <v>3</v>
      </c>
      <c r="G16" s="248">
        <v>158</v>
      </c>
      <c r="H16" s="249">
        <v>95.71</v>
      </c>
      <c r="I16" s="239">
        <v>99.367088607594937</v>
      </c>
      <c r="J16" s="247">
        <v>21</v>
      </c>
      <c r="K16" s="251">
        <f t="shared" si="1"/>
        <v>24</v>
      </c>
    </row>
    <row r="17" spans="1:11" ht="15" customHeight="1" x14ac:dyDescent="0.25">
      <c r="A17" s="51">
        <v>2</v>
      </c>
      <c r="B17" s="199" t="s">
        <v>113</v>
      </c>
      <c r="C17" s="248">
        <v>106</v>
      </c>
      <c r="D17" s="249">
        <v>96.07</v>
      </c>
      <c r="E17" s="239">
        <v>100</v>
      </c>
      <c r="F17" s="247">
        <v>4</v>
      </c>
      <c r="G17" s="248">
        <v>101</v>
      </c>
      <c r="H17" s="249">
        <v>95.71</v>
      </c>
      <c r="I17" s="239">
        <v>94.059405940594061</v>
      </c>
      <c r="J17" s="247">
        <v>84</v>
      </c>
      <c r="K17" s="252">
        <f t="shared" si="1"/>
        <v>88</v>
      </c>
    </row>
    <row r="18" spans="1:11" ht="15" customHeight="1" x14ac:dyDescent="0.25">
      <c r="A18" s="51">
        <v>3</v>
      </c>
      <c r="B18" s="199" t="s">
        <v>112</v>
      </c>
      <c r="C18" s="248">
        <v>181</v>
      </c>
      <c r="D18" s="249">
        <v>96.07</v>
      </c>
      <c r="E18" s="239">
        <v>98.342541436464089</v>
      </c>
      <c r="F18" s="247">
        <v>40</v>
      </c>
      <c r="G18" s="248">
        <v>180</v>
      </c>
      <c r="H18" s="249">
        <v>95.71</v>
      </c>
      <c r="I18" s="239">
        <v>97.777777777777771</v>
      </c>
      <c r="J18" s="247">
        <v>39</v>
      </c>
      <c r="K18" s="252">
        <f t="shared" si="1"/>
        <v>79</v>
      </c>
    </row>
    <row r="19" spans="1:11" ht="15" customHeight="1" x14ac:dyDescent="0.25">
      <c r="A19" s="51">
        <v>4</v>
      </c>
      <c r="B19" s="199" t="s">
        <v>7</v>
      </c>
      <c r="C19" s="248">
        <v>77</v>
      </c>
      <c r="D19" s="249">
        <v>96.07</v>
      </c>
      <c r="E19" s="239">
        <v>97.402597402597408</v>
      </c>
      <c r="F19" s="247">
        <v>51</v>
      </c>
      <c r="G19" s="248">
        <v>70</v>
      </c>
      <c r="H19" s="249">
        <v>95.71</v>
      </c>
      <c r="I19" s="239">
        <v>100</v>
      </c>
      <c r="J19" s="247">
        <v>3</v>
      </c>
      <c r="K19" s="252">
        <f t="shared" si="1"/>
        <v>54</v>
      </c>
    </row>
    <row r="20" spans="1:11" ht="15" customHeight="1" x14ac:dyDescent="0.25">
      <c r="A20" s="51">
        <v>5</v>
      </c>
      <c r="B20" s="199" t="s">
        <v>162</v>
      </c>
      <c r="C20" s="248">
        <v>75</v>
      </c>
      <c r="D20" s="249">
        <v>96.07</v>
      </c>
      <c r="E20" s="239">
        <v>97.333333333333329</v>
      </c>
      <c r="F20" s="247">
        <v>52</v>
      </c>
      <c r="G20" s="248">
        <v>84</v>
      </c>
      <c r="H20" s="249">
        <v>95.71</v>
      </c>
      <c r="I20" s="239">
        <v>97.61904761904762</v>
      </c>
      <c r="J20" s="247">
        <v>41</v>
      </c>
      <c r="K20" s="252">
        <f t="shared" si="1"/>
        <v>93</v>
      </c>
    </row>
    <row r="21" spans="1:11" ht="15" customHeight="1" x14ac:dyDescent="0.25">
      <c r="A21" s="51">
        <v>6</v>
      </c>
      <c r="B21" s="199" t="s">
        <v>10</v>
      </c>
      <c r="C21" s="248">
        <v>99</v>
      </c>
      <c r="D21" s="249">
        <v>96.07</v>
      </c>
      <c r="E21" s="239">
        <v>96.969696969696969</v>
      </c>
      <c r="F21" s="247">
        <v>57</v>
      </c>
      <c r="G21" s="248">
        <v>105</v>
      </c>
      <c r="H21" s="249">
        <v>95.71</v>
      </c>
      <c r="I21" s="239">
        <v>96.19047619047619</v>
      </c>
      <c r="J21" s="247">
        <v>63</v>
      </c>
      <c r="K21" s="252">
        <f t="shared" si="1"/>
        <v>120</v>
      </c>
    </row>
    <row r="22" spans="1:11" ht="15" customHeight="1" x14ac:dyDescent="0.25">
      <c r="A22" s="51">
        <v>7</v>
      </c>
      <c r="B22" s="199" t="s">
        <v>114</v>
      </c>
      <c r="C22" s="248">
        <v>78</v>
      </c>
      <c r="D22" s="249">
        <v>96.07</v>
      </c>
      <c r="E22" s="239">
        <v>96.15384615384616</v>
      </c>
      <c r="F22" s="247">
        <v>66</v>
      </c>
      <c r="G22" s="248">
        <v>104</v>
      </c>
      <c r="H22" s="249">
        <v>95.71</v>
      </c>
      <c r="I22" s="239">
        <v>96.15384615384616</v>
      </c>
      <c r="J22" s="247">
        <v>64</v>
      </c>
      <c r="K22" s="252">
        <f t="shared" si="1"/>
        <v>130</v>
      </c>
    </row>
    <row r="23" spans="1:11" ht="15" customHeight="1" x14ac:dyDescent="0.25">
      <c r="A23" s="51">
        <v>8</v>
      </c>
      <c r="B23" s="199" t="s">
        <v>6</v>
      </c>
      <c r="C23" s="248">
        <v>81</v>
      </c>
      <c r="D23" s="249">
        <v>96.07</v>
      </c>
      <c r="E23" s="239">
        <v>92.592592592592595</v>
      </c>
      <c r="F23" s="247">
        <v>87</v>
      </c>
      <c r="G23" s="248">
        <v>103</v>
      </c>
      <c r="H23" s="249">
        <v>95.71</v>
      </c>
      <c r="I23" s="239">
        <v>92.233009708737868</v>
      </c>
      <c r="J23" s="247">
        <v>96</v>
      </c>
      <c r="K23" s="252">
        <f t="shared" si="1"/>
        <v>183</v>
      </c>
    </row>
    <row r="24" spans="1:11" ht="15" customHeight="1" x14ac:dyDescent="0.25">
      <c r="A24" s="51">
        <v>9</v>
      </c>
      <c r="B24" s="199" t="s">
        <v>116</v>
      </c>
      <c r="C24" s="248">
        <v>121</v>
      </c>
      <c r="D24" s="249">
        <v>96.07</v>
      </c>
      <c r="E24" s="239">
        <v>92.561983471074385</v>
      </c>
      <c r="F24" s="247">
        <v>88</v>
      </c>
      <c r="G24" s="248">
        <v>148</v>
      </c>
      <c r="H24" s="249">
        <v>95.71</v>
      </c>
      <c r="I24" s="239">
        <v>95.270270270270274</v>
      </c>
      <c r="J24" s="247">
        <v>76</v>
      </c>
      <c r="K24" s="252">
        <f t="shared" si="1"/>
        <v>164</v>
      </c>
    </row>
    <row r="25" spans="1:11" ht="15" customHeight="1" x14ac:dyDescent="0.25">
      <c r="A25" s="51">
        <v>10</v>
      </c>
      <c r="B25" s="199" t="s">
        <v>115</v>
      </c>
      <c r="C25" s="248">
        <v>101</v>
      </c>
      <c r="D25" s="249">
        <v>96.07</v>
      </c>
      <c r="E25" s="239">
        <v>92.079207920792072</v>
      </c>
      <c r="F25" s="247">
        <v>90</v>
      </c>
      <c r="G25" s="248">
        <v>96</v>
      </c>
      <c r="H25" s="249">
        <v>95.71</v>
      </c>
      <c r="I25" s="239">
        <v>93.75</v>
      </c>
      <c r="J25" s="247">
        <v>86</v>
      </c>
      <c r="K25" s="252">
        <f t="shared" si="1"/>
        <v>176</v>
      </c>
    </row>
    <row r="26" spans="1:11" ht="15" customHeight="1" x14ac:dyDescent="0.25">
      <c r="A26" s="51">
        <v>11</v>
      </c>
      <c r="B26" s="199" t="s">
        <v>117</v>
      </c>
      <c r="C26" s="248">
        <v>63</v>
      </c>
      <c r="D26" s="249">
        <v>96.07</v>
      </c>
      <c r="E26" s="239">
        <v>92.063492063492063</v>
      </c>
      <c r="F26" s="247">
        <v>92</v>
      </c>
      <c r="G26" s="248">
        <v>90</v>
      </c>
      <c r="H26" s="249">
        <v>95.71</v>
      </c>
      <c r="I26" s="239">
        <v>94.444444444444443</v>
      </c>
      <c r="J26" s="247">
        <v>81</v>
      </c>
      <c r="K26" s="252">
        <f t="shared" si="1"/>
        <v>173</v>
      </c>
    </row>
    <row r="27" spans="1:11" ht="15" customHeight="1" thickBot="1" x14ac:dyDescent="0.3">
      <c r="A27" s="51">
        <v>12</v>
      </c>
      <c r="B27" s="199" t="s">
        <v>8</v>
      </c>
      <c r="C27" s="248">
        <v>56</v>
      </c>
      <c r="D27" s="249">
        <v>96.07</v>
      </c>
      <c r="E27" s="239">
        <v>89.285714285714292</v>
      </c>
      <c r="F27" s="247">
        <v>104</v>
      </c>
      <c r="G27" s="248">
        <v>76</v>
      </c>
      <c r="H27" s="249">
        <v>95.71</v>
      </c>
      <c r="I27" s="239">
        <v>97.368421052631575</v>
      </c>
      <c r="J27" s="247">
        <v>45</v>
      </c>
      <c r="K27" s="252">
        <f t="shared" si="1"/>
        <v>149</v>
      </c>
    </row>
    <row r="28" spans="1:11" ht="15" customHeight="1" thickBot="1" x14ac:dyDescent="0.3">
      <c r="A28" s="90"/>
      <c r="B28" s="84" t="s">
        <v>88</v>
      </c>
      <c r="C28" s="85">
        <f>SUM(C29:C45)</f>
        <v>1590</v>
      </c>
      <c r="D28" s="86">
        <v>96.07</v>
      </c>
      <c r="E28" s="177">
        <f>AVERAGE(E29:E45)</f>
        <v>96.307099286754166</v>
      </c>
      <c r="F28" s="87"/>
      <c r="G28" s="85">
        <f>SUM(G29:G45)</f>
        <v>1775</v>
      </c>
      <c r="H28" s="86">
        <v>95.71</v>
      </c>
      <c r="I28" s="177">
        <f>AVERAGE(I29:I45)</f>
        <v>95.102945273743103</v>
      </c>
      <c r="J28" s="87"/>
      <c r="K28" s="92"/>
    </row>
    <row r="29" spans="1:11" ht="15" customHeight="1" x14ac:dyDescent="0.25">
      <c r="A29" s="48">
        <v>1</v>
      </c>
      <c r="B29" s="199" t="s">
        <v>11</v>
      </c>
      <c r="C29" s="248">
        <v>50</v>
      </c>
      <c r="D29" s="249">
        <v>96.07</v>
      </c>
      <c r="E29" s="239">
        <v>100</v>
      </c>
      <c r="F29" s="247">
        <v>5</v>
      </c>
      <c r="G29" s="248">
        <v>51</v>
      </c>
      <c r="H29" s="249">
        <v>95.71</v>
      </c>
      <c r="I29" s="239">
        <v>98.039215686274517</v>
      </c>
      <c r="J29" s="247">
        <v>36</v>
      </c>
      <c r="K29" s="256">
        <f t="shared" si="1"/>
        <v>41</v>
      </c>
    </row>
    <row r="30" spans="1:11" ht="15" customHeight="1" x14ac:dyDescent="0.25">
      <c r="A30" s="49">
        <v>2</v>
      </c>
      <c r="B30" s="199" t="s">
        <v>12</v>
      </c>
      <c r="C30" s="248">
        <v>48</v>
      </c>
      <c r="D30" s="249">
        <v>96.07</v>
      </c>
      <c r="E30" s="239">
        <v>100</v>
      </c>
      <c r="F30" s="247">
        <v>6</v>
      </c>
      <c r="G30" s="248">
        <v>53</v>
      </c>
      <c r="H30" s="249">
        <v>95.71</v>
      </c>
      <c r="I30" s="239">
        <v>88.679245283018872</v>
      </c>
      <c r="J30" s="247">
        <v>104</v>
      </c>
      <c r="K30" s="170">
        <f t="shared" si="1"/>
        <v>110</v>
      </c>
    </row>
    <row r="31" spans="1:11" ht="15" customHeight="1" x14ac:dyDescent="0.25">
      <c r="A31" s="49">
        <v>3</v>
      </c>
      <c r="B31" s="199" t="s">
        <v>123</v>
      </c>
      <c r="C31" s="248">
        <v>88</v>
      </c>
      <c r="D31" s="249">
        <v>96.07</v>
      </c>
      <c r="E31" s="239">
        <v>100</v>
      </c>
      <c r="F31" s="247">
        <v>7</v>
      </c>
      <c r="G31" s="248">
        <v>129</v>
      </c>
      <c r="H31" s="249">
        <v>95.71</v>
      </c>
      <c r="I31" s="239">
        <v>97.674418604651166</v>
      </c>
      <c r="J31" s="247">
        <v>40</v>
      </c>
      <c r="K31" s="185">
        <f t="shared" si="1"/>
        <v>47</v>
      </c>
    </row>
    <row r="32" spans="1:11" ht="15" customHeight="1" x14ac:dyDescent="0.25">
      <c r="A32" s="49">
        <v>4</v>
      </c>
      <c r="B32" s="199" t="s">
        <v>17</v>
      </c>
      <c r="C32" s="248">
        <v>138</v>
      </c>
      <c r="D32" s="249">
        <v>96.07</v>
      </c>
      <c r="E32" s="239">
        <v>100</v>
      </c>
      <c r="F32" s="247">
        <v>8</v>
      </c>
      <c r="G32" s="248">
        <v>151</v>
      </c>
      <c r="H32" s="249">
        <v>95.71</v>
      </c>
      <c r="I32" s="239">
        <v>100</v>
      </c>
      <c r="J32" s="247">
        <v>4</v>
      </c>
      <c r="K32" s="170">
        <f t="shared" si="1"/>
        <v>12</v>
      </c>
    </row>
    <row r="33" spans="1:11" ht="15" customHeight="1" x14ac:dyDescent="0.25">
      <c r="A33" s="49">
        <v>5</v>
      </c>
      <c r="B33" s="199" t="s">
        <v>14</v>
      </c>
      <c r="C33" s="248">
        <v>91</v>
      </c>
      <c r="D33" s="249">
        <v>96.07</v>
      </c>
      <c r="E33" s="239">
        <v>98.901098901098905</v>
      </c>
      <c r="F33" s="247">
        <v>31</v>
      </c>
      <c r="G33" s="248">
        <v>72</v>
      </c>
      <c r="H33" s="249">
        <v>95.71</v>
      </c>
      <c r="I33" s="239">
        <v>98.611111111111114</v>
      </c>
      <c r="J33" s="247">
        <v>31</v>
      </c>
      <c r="K33" s="170">
        <f t="shared" si="1"/>
        <v>62</v>
      </c>
    </row>
    <row r="34" spans="1:11" ht="15" customHeight="1" x14ac:dyDescent="0.25">
      <c r="A34" s="49">
        <v>6</v>
      </c>
      <c r="B34" s="199" t="s">
        <v>50</v>
      </c>
      <c r="C34" s="248">
        <v>84</v>
      </c>
      <c r="D34" s="249">
        <v>96.07</v>
      </c>
      <c r="E34" s="239">
        <v>98.80952380952381</v>
      </c>
      <c r="F34" s="247">
        <v>33</v>
      </c>
      <c r="G34" s="248">
        <v>70</v>
      </c>
      <c r="H34" s="249">
        <v>95.71</v>
      </c>
      <c r="I34" s="239">
        <v>95.714285714285708</v>
      </c>
      <c r="J34" s="247">
        <v>67</v>
      </c>
      <c r="K34" s="170">
        <f t="shared" si="1"/>
        <v>100</v>
      </c>
    </row>
    <row r="35" spans="1:11" ht="15" customHeight="1" x14ac:dyDescent="0.25">
      <c r="A35" s="49">
        <v>7</v>
      </c>
      <c r="B35" s="199" t="s">
        <v>49</v>
      </c>
      <c r="C35" s="248">
        <v>150</v>
      </c>
      <c r="D35" s="249">
        <v>96.07</v>
      </c>
      <c r="E35" s="239">
        <v>98.666666666666671</v>
      </c>
      <c r="F35" s="247">
        <v>35</v>
      </c>
      <c r="G35" s="248">
        <v>162</v>
      </c>
      <c r="H35" s="249">
        <v>95.71</v>
      </c>
      <c r="I35" s="239">
        <v>98.76543209876543</v>
      </c>
      <c r="J35" s="247">
        <v>30</v>
      </c>
      <c r="K35" s="170">
        <f t="shared" si="1"/>
        <v>65</v>
      </c>
    </row>
    <row r="36" spans="1:11" ht="15" customHeight="1" x14ac:dyDescent="0.25">
      <c r="A36" s="49">
        <v>8</v>
      </c>
      <c r="B36" s="199" t="s">
        <v>16</v>
      </c>
      <c r="C36" s="248">
        <v>119</v>
      </c>
      <c r="D36" s="249">
        <v>96.07</v>
      </c>
      <c r="E36" s="239">
        <v>98.319327731092443</v>
      </c>
      <c r="F36" s="247">
        <v>41</v>
      </c>
      <c r="G36" s="248">
        <v>122</v>
      </c>
      <c r="H36" s="249">
        <v>95.71</v>
      </c>
      <c r="I36" s="239">
        <v>95.901639344262293</v>
      </c>
      <c r="J36" s="247">
        <v>66</v>
      </c>
      <c r="K36" s="170">
        <f t="shared" si="1"/>
        <v>107</v>
      </c>
    </row>
    <row r="37" spans="1:11" ht="15" customHeight="1" x14ac:dyDescent="0.25">
      <c r="A37" s="49">
        <v>9</v>
      </c>
      <c r="B37" s="199" t="s">
        <v>118</v>
      </c>
      <c r="C37" s="248">
        <v>119</v>
      </c>
      <c r="D37" s="249">
        <v>96.07</v>
      </c>
      <c r="E37" s="239">
        <v>96.638655462184872</v>
      </c>
      <c r="F37" s="247">
        <v>61</v>
      </c>
      <c r="G37" s="248">
        <v>109</v>
      </c>
      <c r="H37" s="249">
        <v>95.71</v>
      </c>
      <c r="I37" s="239">
        <v>99.082568807339456</v>
      </c>
      <c r="J37" s="247">
        <v>25</v>
      </c>
      <c r="K37" s="170">
        <f t="shared" si="1"/>
        <v>86</v>
      </c>
    </row>
    <row r="38" spans="1:11" ht="15" customHeight="1" x14ac:dyDescent="0.25">
      <c r="A38" s="49">
        <v>10</v>
      </c>
      <c r="B38" s="199" t="s">
        <v>124</v>
      </c>
      <c r="C38" s="248">
        <v>53</v>
      </c>
      <c r="D38" s="249">
        <v>96.07</v>
      </c>
      <c r="E38" s="239">
        <v>96.226415094339629</v>
      </c>
      <c r="F38" s="247">
        <v>65</v>
      </c>
      <c r="G38" s="248">
        <v>70</v>
      </c>
      <c r="H38" s="249">
        <v>95.71</v>
      </c>
      <c r="I38" s="239">
        <v>92.857142857142861</v>
      </c>
      <c r="J38" s="247">
        <v>93</v>
      </c>
      <c r="K38" s="170">
        <f t="shared" si="1"/>
        <v>158</v>
      </c>
    </row>
    <row r="39" spans="1:11" ht="15" customHeight="1" x14ac:dyDescent="0.25">
      <c r="A39" s="49">
        <v>11</v>
      </c>
      <c r="B39" s="199" t="s">
        <v>119</v>
      </c>
      <c r="C39" s="248">
        <v>76</v>
      </c>
      <c r="D39" s="249">
        <v>96.07</v>
      </c>
      <c r="E39" s="239">
        <v>96.05263157894737</v>
      </c>
      <c r="F39" s="247">
        <v>68</v>
      </c>
      <c r="G39" s="248">
        <v>112</v>
      </c>
      <c r="H39" s="249">
        <v>95.71</v>
      </c>
      <c r="I39" s="239">
        <v>95.535714285714292</v>
      </c>
      <c r="J39" s="247">
        <v>71</v>
      </c>
      <c r="K39" s="170">
        <f t="shared" si="1"/>
        <v>139</v>
      </c>
    </row>
    <row r="40" spans="1:11" ht="15" customHeight="1" x14ac:dyDescent="0.25">
      <c r="A40" s="49">
        <v>12</v>
      </c>
      <c r="B40" s="199" t="s">
        <v>15</v>
      </c>
      <c r="C40" s="248">
        <v>67</v>
      </c>
      <c r="D40" s="249">
        <v>96.07</v>
      </c>
      <c r="E40" s="239">
        <v>95.522388059701498</v>
      </c>
      <c r="F40" s="247">
        <v>71</v>
      </c>
      <c r="G40" s="248">
        <v>88</v>
      </c>
      <c r="H40" s="249">
        <v>95.71</v>
      </c>
      <c r="I40" s="239">
        <v>89.772727272727266</v>
      </c>
      <c r="J40" s="247">
        <v>103</v>
      </c>
      <c r="K40" s="170">
        <f t="shared" si="1"/>
        <v>174</v>
      </c>
    </row>
    <row r="41" spans="1:11" ht="15" customHeight="1" x14ac:dyDescent="0.25">
      <c r="A41" s="49">
        <v>13</v>
      </c>
      <c r="B41" s="199" t="s">
        <v>13</v>
      </c>
      <c r="C41" s="248">
        <v>87</v>
      </c>
      <c r="D41" s="249">
        <v>96.07</v>
      </c>
      <c r="E41" s="239">
        <v>95.402298850574709</v>
      </c>
      <c r="F41" s="247">
        <v>75</v>
      </c>
      <c r="G41" s="248">
        <v>88</v>
      </c>
      <c r="H41" s="249">
        <v>95.71</v>
      </c>
      <c r="I41" s="239">
        <v>98.86363636363636</v>
      </c>
      <c r="J41" s="247">
        <v>28</v>
      </c>
      <c r="K41" s="170">
        <f t="shared" si="1"/>
        <v>103</v>
      </c>
    </row>
    <row r="42" spans="1:11" ht="15" customHeight="1" x14ac:dyDescent="0.25">
      <c r="A42" s="49">
        <v>14</v>
      </c>
      <c r="B42" s="199" t="s">
        <v>122</v>
      </c>
      <c r="C42" s="248">
        <v>124</v>
      </c>
      <c r="D42" s="249">
        <v>96.07</v>
      </c>
      <c r="E42" s="239">
        <v>91.935483870967744</v>
      </c>
      <c r="F42" s="247">
        <v>93</v>
      </c>
      <c r="G42" s="248">
        <v>194</v>
      </c>
      <c r="H42" s="249">
        <v>95.71</v>
      </c>
      <c r="I42" s="239">
        <v>97.9381443298969</v>
      </c>
      <c r="J42" s="247">
        <v>37</v>
      </c>
      <c r="K42" s="170">
        <f t="shared" si="1"/>
        <v>130</v>
      </c>
    </row>
    <row r="43" spans="1:11" ht="15" customHeight="1" x14ac:dyDescent="0.25">
      <c r="A43" s="49">
        <v>15</v>
      </c>
      <c r="B43" s="199" t="s">
        <v>120</v>
      </c>
      <c r="C43" s="248">
        <v>133</v>
      </c>
      <c r="D43" s="249">
        <v>96.07</v>
      </c>
      <c r="E43" s="239">
        <v>91.729323308270679</v>
      </c>
      <c r="F43" s="247">
        <v>96</v>
      </c>
      <c r="G43" s="248">
        <v>140</v>
      </c>
      <c r="H43" s="249">
        <v>95.71</v>
      </c>
      <c r="I43" s="239">
        <v>86.428571428571431</v>
      </c>
      <c r="J43" s="247">
        <v>109</v>
      </c>
      <c r="K43" s="170">
        <f t="shared" si="1"/>
        <v>205</v>
      </c>
    </row>
    <row r="44" spans="1:11" ht="15" customHeight="1" x14ac:dyDescent="0.25">
      <c r="A44" s="49">
        <v>16</v>
      </c>
      <c r="B44" s="199" t="s">
        <v>48</v>
      </c>
      <c r="C44" s="248">
        <v>116</v>
      </c>
      <c r="D44" s="249">
        <v>96.07</v>
      </c>
      <c r="E44" s="239">
        <v>89.65517241379311</v>
      </c>
      <c r="F44" s="247">
        <v>102</v>
      </c>
      <c r="G44" s="248">
        <v>141</v>
      </c>
      <c r="H44" s="249">
        <v>95.71</v>
      </c>
      <c r="I44" s="239">
        <v>87.234042553191486</v>
      </c>
      <c r="J44" s="247">
        <v>108</v>
      </c>
      <c r="K44" s="170">
        <f t="shared" si="1"/>
        <v>210</v>
      </c>
    </row>
    <row r="45" spans="1:11" ht="15" customHeight="1" thickBot="1" x14ac:dyDescent="0.3">
      <c r="A45" s="49">
        <v>17</v>
      </c>
      <c r="B45" s="199" t="s">
        <v>121</v>
      </c>
      <c r="C45" s="248">
        <v>47</v>
      </c>
      <c r="D45" s="249">
        <v>96.07</v>
      </c>
      <c r="E45" s="239">
        <v>89.361702127659569</v>
      </c>
      <c r="F45" s="247">
        <v>103</v>
      </c>
      <c r="G45" s="248">
        <v>23</v>
      </c>
      <c r="H45" s="249">
        <v>95.71</v>
      </c>
      <c r="I45" s="239">
        <v>95.652173913043484</v>
      </c>
      <c r="J45" s="247">
        <v>68</v>
      </c>
      <c r="K45" s="170">
        <f t="shared" si="1"/>
        <v>171</v>
      </c>
    </row>
    <row r="46" spans="1:11" ht="15" customHeight="1" thickBot="1" x14ac:dyDescent="0.3">
      <c r="A46" s="83"/>
      <c r="B46" s="84" t="s">
        <v>89</v>
      </c>
      <c r="C46" s="85">
        <f>SUM(C47:C66)</f>
        <v>2037</v>
      </c>
      <c r="D46" s="86">
        <v>96.07</v>
      </c>
      <c r="E46" s="177">
        <f>AVERAGE(E47:E66)</f>
        <v>93.833612717128034</v>
      </c>
      <c r="F46" s="87"/>
      <c r="G46" s="85">
        <f>SUM(G47:G66)</f>
        <v>2045</v>
      </c>
      <c r="H46" s="86">
        <v>95.71</v>
      </c>
      <c r="I46" s="177">
        <f>AVERAGE(I47:I66)</f>
        <v>95.782250794376665</v>
      </c>
      <c r="J46" s="87"/>
      <c r="K46" s="89"/>
    </row>
    <row r="47" spans="1:11" ht="15" customHeight="1" x14ac:dyDescent="0.25">
      <c r="A47" s="50">
        <v>1</v>
      </c>
      <c r="B47" s="199" t="s">
        <v>55</v>
      </c>
      <c r="C47" s="248">
        <v>176</v>
      </c>
      <c r="D47" s="249">
        <v>96.07</v>
      </c>
      <c r="E47" s="239">
        <v>100</v>
      </c>
      <c r="F47" s="247">
        <v>9</v>
      </c>
      <c r="G47" s="248">
        <v>186</v>
      </c>
      <c r="H47" s="249">
        <v>95.71</v>
      </c>
      <c r="I47" s="239">
        <v>96.774193548387103</v>
      </c>
      <c r="J47" s="247">
        <v>54</v>
      </c>
      <c r="K47" s="251">
        <f t="shared" si="1"/>
        <v>63</v>
      </c>
    </row>
    <row r="48" spans="1:11" ht="15" customHeight="1" x14ac:dyDescent="0.25">
      <c r="A48" s="51">
        <v>2</v>
      </c>
      <c r="B48" s="199" t="s">
        <v>56</v>
      </c>
      <c r="C48" s="248">
        <v>35</v>
      </c>
      <c r="D48" s="249">
        <v>96.07</v>
      </c>
      <c r="E48" s="239">
        <v>100</v>
      </c>
      <c r="F48" s="247">
        <v>10</v>
      </c>
      <c r="G48" s="248">
        <v>23</v>
      </c>
      <c r="H48" s="249">
        <v>95.71</v>
      </c>
      <c r="I48" s="239">
        <v>100</v>
      </c>
      <c r="J48" s="247">
        <v>8</v>
      </c>
      <c r="K48" s="252">
        <f t="shared" si="1"/>
        <v>18</v>
      </c>
    </row>
    <row r="49" spans="1:11" ht="15" customHeight="1" x14ac:dyDescent="0.25">
      <c r="A49" s="51">
        <v>3</v>
      </c>
      <c r="B49" s="199" t="s">
        <v>22</v>
      </c>
      <c r="C49" s="248">
        <v>78</v>
      </c>
      <c r="D49" s="249">
        <v>96.07</v>
      </c>
      <c r="E49" s="239">
        <v>100</v>
      </c>
      <c r="F49" s="247">
        <v>11</v>
      </c>
      <c r="G49" s="248">
        <v>91</v>
      </c>
      <c r="H49" s="249">
        <v>95.71</v>
      </c>
      <c r="I49" s="239">
        <v>91.208791208791212</v>
      </c>
      <c r="J49" s="247">
        <v>99</v>
      </c>
      <c r="K49" s="252">
        <f t="shared" si="1"/>
        <v>110</v>
      </c>
    </row>
    <row r="50" spans="1:11" ht="15" customHeight="1" x14ac:dyDescent="0.25">
      <c r="A50" s="51">
        <v>4</v>
      </c>
      <c r="B50" s="199" t="s">
        <v>23</v>
      </c>
      <c r="C50" s="248">
        <v>107</v>
      </c>
      <c r="D50" s="249">
        <v>96.07</v>
      </c>
      <c r="E50" s="239">
        <v>100</v>
      </c>
      <c r="F50" s="247">
        <v>12</v>
      </c>
      <c r="G50" s="248">
        <v>119</v>
      </c>
      <c r="H50" s="249">
        <v>95.71</v>
      </c>
      <c r="I50" s="239">
        <v>97.47899159663865</v>
      </c>
      <c r="J50" s="247">
        <v>43</v>
      </c>
      <c r="K50" s="252">
        <f t="shared" si="1"/>
        <v>55</v>
      </c>
    </row>
    <row r="51" spans="1:11" ht="15" customHeight="1" x14ac:dyDescent="0.25">
      <c r="A51" s="51">
        <v>5</v>
      </c>
      <c r="B51" s="199" t="s">
        <v>19</v>
      </c>
      <c r="C51" s="248">
        <v>112</v>
      </c>
      <c r="D51" s="249">
        <v>96.07</v>
      </c>
      <c r="E51" s="239">
        <v>99.107142857142861</v>
      </c>
      <c r="F51" s="247">
        <v>29</v>
      </c>
      <c r="G51" s="248">
        <v>103</v>
      </c>
      <c r="H51" s="249">
        <v>95.71</v>
      </c>
      <c r="I51" s="239">
        <v>96.116504854368927</v>
      </c>
      <c r="J51" s="247">
        <v>65</v>
      </c>
      <c r="K51" s="252">
        <f t="shared" si="1"/>
        <v>94</v>
      </c>
    </row>
    <row r="52" spans="1:11" ht="15" customHeight="1" x14ac:dyDescent="0.25">
      <c r="A52" s="51">
        <v>6</v>
      </c>
      <c r="B52" s="199" t="s">
        <v>129</v>
      </c>
      <c r="C52" s="248">
        <v>83</v>
      </c>
      <c r="D52" s="249">
        <v>96.07</v>
      </c>
      <c r="E52" s="239">
        <v>98.795180722891573</v>
      </c>
      <c r="F52" s="247">
        <v>34</v>
      </c>
      <c r="G52" s="248">
        <v>96</v>
      </c>
      <c r="H52" s="249">
        <v>95.71</v>
      </c>
      <c r="I52" s="239">
        <v>93.75</v>
      </c>
      <c r="J52" s="247">
        <v>87</v>
      </c>
      <c r="K52" s="252">
        <f t="shared" si="1"/>
        <v>121</v>
      </c>
    </row>
    <row r="53" spans="1:11" ht="15" customHeight="1" x14ac:dyDescent="0.25">
      <c r="A53" s="51">
        <v>7</v>
      </c>
      <c r="B53" s="199" t="s">
        <v>52</v>
      </c>
      <c r="C53" s="248">
        <v>126</v>
      </c>
      <c r="D53" s="249">
        <v>96.07</v>
      </c>
      <c r="E53" s="239">
        <v>98.412698412698418</v>
      </c>
      <c r="F53" s="247">
        <v>39</v>
      </c>
      <c r="G53" s="248">
        <v>136</v>
      </c>
      <c r="H53" s="249">
        <v>95.71</v>
      </c>
      <c r="I53" s="239">
        <v>98.529411764705884</v>
      </c>
      <c r="J53" s="247">
        <v>32</v>
      </c>
      <c r="K53" s="252">
        <f t="shared" si="1"/>
        <v>71</v>
      </c>
    </row>
    <row r="54" spans="1:11" ht="15" customHeight="1" x14ac:dyDescent="0.25">
      <c r="A54" s="51">
        <v>8</v>
      </c>
      <c r="B54" s="199" t="s">
        <v>21</v>
      </c>
      <c r="C54" s="248">
        <v>40</v>
      </c>
      <c r="D54" s="249">
        <v>96.07</v>
      </c>
      <c r="E54" s="239">
        <v>97.5</v>
      </c>
      <c r="F54" s="247">
        <v>46</v>
      </c>
      <c r="G54" s="248">
        <v>56</v>
      </c>
      <c r="H54" s="249">
        <v>95.71</v>
      </c>
      <c r="I54" s="239">
        <v>100</v>
      </c>
      <c r="J54" s="247">
        <v>6</v>
      </c>
      <c r="K54" s="252">
        <f t="shared" si="1"/>
        <v>52</v>
      </c>
    </row>
    <row r="55" spans="1:11" ht="15" customHeight="1" x14ac:dyDescent="0.25">
      <c r="A55" s="51">
        <v>9</v>
      </c>
      <c r="B55" s="199" t="s">
        <v>125</v>
      </c>
      <c r="C55" s="248">
        <v>78</v>
      </c>
      <c r="D55" s="249">
        <v>96.07</v>
      </c>
      <c r="E55" s="239">
        <v>97.435897435897431</v>
      </c>
      <c r="F55" s="247">
        <v>47</v>
      </c>
      <c r="G55" s="248">
        <v>51</v>
      </c>
      <c r="H55" s="249">
        <v>95.71</v>
      </c>
      <c r="I55" s="239">
        <v>100</v>
      </c>
      <c r="J55" s="247">
        <v>5</v>
      </c>
      <c r="K55" s="252">
        <f t="shared" si="1"/>
        <v>52</v>
      </c>
    </row>
    <row r="56" spans="1:11" ht="15" customHeight="1" x14ac:dyDescent="0.25">
      <c r="A56" s="51">
        <v>10</v>
      </c>
      <c r="B56" s="199" t="s">
        <v>24</v>
      </c>
      <c r="C56" s="248">
        <v>102</v>
      </c>
      <c r="D56" s="249">
        <v>96.07</v>
      </c>
      <c r="E56" s="239">
        <v>97.058823529411768</v>
      </c>
      <c r="F56" s="247">
        <v>55</v>
      </c>
      <c r="G56" s="248">
        <v>131</v>
      </c>
      <c r="H56" s="249">
        <v>95.71</v>
      </c>
      <c r="I56" s="239">
        <v>95.419847328244273</v>
      </c>
      <c r="J56" s="247">
        <v>75</v>
      </c>
      <c r="K56" s="252">
        <f t="shared" si="1"/>
        <v>130</v>
      </c>
    </row>
    <row r="57" spans="1:11" ht="15" customHeight="1" x14ac:dyDescent="0.25">
      <c r="A57" s="51">
        <v>11</v>
      </c>
      <c r="B57" s="199" t="s">
        <v>51</v>
      </c>
      <c r="C57" s="248">
        <v>268</v>
      </c>
      <c r="D57" s="249">
        <v>96.07</v>
      </c>
      <c r="E57" s="239">
        <v>93.28358208955224</v>
      </c>
      <c r="F57" s="247">
        <v>83</v>
      </c>
      <c r="G57" s="248">
        <v>235</v>
      </c>
      <c r="H57" s="249">
        <v>95.71</v>
      </c>
      <c r="I57" s="239">
        <v>98.297872340425528</v>
      </c>
      <c r="J57" s="247">
        <v>35</v>
      </c>
      <c r="K57" s="252">
        <f t="shared" si="1"/>
        <v>118</v>
      </c>
    </row>
    <row r="58" spans="1:11" ht="15" customHeight="1" x14ac:dyDescent="0.25">
      <c r="A58" s="51">
        <v>12</v>
      </c>
      <c r="B58" s="199" t="s">
        <v>25</v>
      </c>
      <c r="C58" s="248">
        <v>85</v>
      </c>
      <c r="D58" s="249">
        <v>96.07</v>
      </c>
      <c r="E58" s="239">
        <v>91.764705882352942</v>
      </c>
      <c r="F58" s="247">
        <v>94</v>
      </c>
      <c r="G58" s="248">
        <v>96</v>
      </c>
      <c r="H58" s="249">
        <v>95.71</v>
      </c>
      <c r="I58" s="239">
        <v>87.5</v>
      </c>
      <c r="J58" s="247">
        <v>107</v>
      </c>
      <c r="K58" s="252">
        <f t="shared" si="1"/>
        <v>201</v>
      </c>
    </row>
    <row r="59" spans="1:11" ht="15" customHeight="1" x14ac:dyDescent="0.25">
      <c r="A59" s="51">
        <v>13</v>
      </c>
      <c r="B59" s="199" t="s">
        <v>128</v>
      </c>
      <c r="C59" s="248">
        <v>125</v>
      </c>
      <c r="D59" s="249">
        <v>96.07</v>
      </c>
      <c r="E59" s="239">
        <v>91.2</v>
      </c>
      <c r="F59" s="247">
        <v>97</v>
      </c>
      <c r="G59" s="248">
        <v>101</v>
      </c>
      <c r="H59" s="249">
        <v>95.71</v>
      </c>
      <c r="I59" s="239">
        <v>100</v>
      </c>
      <c r="J59" s="247">
        <v>7</v>
      </c>
      <c r="K59" s="252">
        <f t="shared" si="1"/>
        <v>104</v>
      </c>
    </row>
    <row r="60" spans="1:11" ht="15" customHeight="1" x14ac:dyDescent="0.25">
      <c r="A60" s="51">
        <v>14</v>
      </c>
      <c r="B60" s="199" t="s">
        <v>127</v>
      </c>
      <c r="C60" s="248">
        <v>109</v>
      </c>
      <c r="D60" s="249">
        <v>96.07</v>
      </c>
      <c r="E60" s="239">
        <v>90.825688073394502</v>
      </c>
      <c r="F60" s="247">
        <v>99</v>
      </c>
      <c r="G60" s="248">
        <v>110</v>
      </c>
      <c r="H60" s="249">
        <v>95.71</v>
      </c>
      <c r="I60" s="239">
        <v>90.909090909090907</v>
      </c>
      <c r="J60" s="247">
        <v>100</v>
      </c>
      <c r="K60" s="252">
        <f t="shared" si="1"/>
        <v>199</v>
      </c>
    </row>
    <row r="61" spans="1:11" ht="15" customHeight="1" x14ac:dyDescent="0.25">
      <c r="A61" s="51">
        <v>15</v>
      </c>
      <c r="B61" s="199" t="s">
        <v>53</v>
      </c>
      <c r="C61" s="248">
        <v>30</v>
      </c>
      <c r="D61" s="249">
        <v>96.07</v>
      </c>
      <c r="E61" s="239">
        <v>90</v>
      </c>
      <c r="F61" s="247">
        <v>101</v>
      </c>
      <c r="G61" s="248">
        <v>29</v>
      </c>
      <c r="H61" s="249">
        <v>95.71</v>
      </c>
      <c r="I61" s="239">
        <v>96.551724137931032</v>
      </c>
      <c r="J61" s="247">
        <v>58</v>
      </c>
      <c r="K61" s="252">
        <f t="shared" si="1"/>
        <v>159</v>
      </c>
    </row>
    <row r="62" spans="1:11" ht="15" customHeight="1" x14ac:dyDescent="0.25">
      <c r="A62" s="51">
        <v>16</v>
      </c>
      <c r="B62" s="199" t="s">
        <v>18</v>
      </c>
      <c r="C62" s="248">
        <v>181</v>
      </c>
      <c r="D62" s="249">
        <v>96.07</v>
      </c>
      <c r="E62" s="239">
        <v>88.950276243093924</v>
      </c>
      <c r="F62" s="247">
        <v>106</v>
      </c>
      <c r="G62" s="248">
        <v>249</v>
      </c>
      <c r="H62" s="249">
        <v>95.71</v>
      </c>
      <c r="I62" s="239">
        <v>93.172690763052202</v>
      </c>
      <c r="J62" s="247">
        <v>90</v>
      </c>
      <c r="K62" s="252">
        <f t="shared" si="1"/>
        <v>196</v>
      </c>
    </row>
    <row r="63" spans="1:11" ht="15" customHeight="1" x14ac:dyDescent="0.25">
      <c r="A63" s="51">
        <v>17</v>
      </c>
      <c r="B63" s="199" t="s">
        <v>130</v>
      </c>
      <c r="C63" s="248">
        <v>182</v>
      </c>
      <c r="D63" s="249">
        <v>96.07</v>
      </c>
      <c r="E63" s="239">
        <v>87.362637362637358</v>
      </c>
      <c r="F63" s="247">
        <v>108</v>
      </c>
      <c r="G63" s="248">
        <v>104</v>
      </c>
      <c r="H63" s="249">
        <v>95.71</v>
      </c>
      <c r="I63" s="239">
        <v>93.269230769230774</v>
      </c>
      <c r="J63" s="247">
        <v>89</v>
      </c>
      <c r="K63" s="252">
        <f t="shared" si="1"/>
        <v>197</v>
      </c>
    </row>
    <row r="64" spans="1:11" ht="15" customHeight="1" x14ac:dyDescent="0.25">
      <c r="A64" s="51">
        <v>18</v>
      </c>
      <c r="B64" s="199" t="s">
        <v>54</v>
      </c>
      <c r="C64" s="248">
        <v>43</v>
      </c>
      <c r="D64" s="249">
        <v>96.07</v>
      </c>
      <c r="E64" s="239">
        <v>86.04651162790698</v>
      </c>
      <c r="F64" s="247">
        <v>109</v>
      </c>
      <c r="G64" s="248">
        <v>55</v>
      </c>
      <c r="H64" s="249">
        <v>95.71</v>
      </c>
      <c r="I64" s="239">
        <v>94.545454545454547</v>
      </c>
      <c r="J64" s="247">
        <v>80</v>
      </c>
      <c r="K64" s="252">
        <f t="shared" si="1"/>
        <v>189</v>
      </c>
    </row>
    <row r="65" spans="1:11" ht="15" customHeight="1" x14ac:dyDescent="0.25">
      <c r="A65" s="59">
        <v>19</v>
      </c>
      <c r="B65" s="199" t="s">
        <v>126</v>
      </c>
      <c r="C65" s="248">
        <v>26</v>
      </c>
      <c r="D65" s="249">
        <v>96.07</v>
      </c>
      <c r="E65" s="239">
        <v>84.615384615384613</v>
      </c>
      <c r="F65" s="247">
        <v>110</v>
      </c>
      <c r="G65" s="248">
        <v>30</v>
      </c>
      <c r="H65" s="249">
        <v>95.71</v>
      </c>
      <c r="I65" s="239">
        <v>96.666666666666671</v>
      </c>
      <c r="J65" s="247">
        <v>56</v>
      </c>
      <c r="K65" s="254">
        <f t="shared" si="1"/>
        <v>166</v>
      </c>
    </row>
    <row r="66" spans="1:11" ht="15" customHeight="1" thickBot="1" x14ac:dyDescent="0.3">
      <c r="A66" s="52">
        <v>20</v>
      </c>
      <c r="B66" s="199" t="s">
        <v>20</v>
      </c>
      <c r="C66" s="248">
        <v>51</v>
      </c>
      <c r="D66" s="249">
        <v>96.07</v>
      </c>
      <c r="E66" s="239">
        <v>84.313725490196077</v>
      </c>
      <c r="F66" s="247">
        <v>111</v>
      </c>
      <c r="G66" s="248">
        <v>44</v>
      </c>
      <c r="H66" s="249">
        <v>95.71</v>
      </c>
      <c r="I66" s="239">
        <v>95.454545454545453</v>
      </c>
      <c r="J66" s="247">
        <v>74</v>
      </c>
      <c r="K66" s="255">
        <f t="shared" si="1"/>
        <v>185</v>
      </c>
    </row>
    <row r="67" spans="1:11" ht="15" customHeight="1" thickBot="1" x14ac:dyDescent="0.3">
      <c r="A67" s="90"/>
      <c r="B67" s="84" t="s">
        <v>90</v>
      </c>
      <c r="C67" s="85">
        <f>SUM(C68:C81)</f>
        <v>1716</v>
      </c>
      <c r="D67" s="86">
        <v>96.07</v>
      </c>
      <c r="E67" s="177">
        <f>AVERAGE(E68:E81)</f>
        <v>96.884519579911526</v>
      </c>
      <c r="F67" s="87"/>
      <c r="G67" s="85">
        <f>SUM(G68:G81)</f>
        <v>1797</v>
      </c>
      <c r="H67" s="86">
        <v>95.71</v>
      </c>
      <c r="I67" s="177">
        <f>AVERAGE(I68:I81)</f>
        <v>95.7324779042291</v>
      </c>
      <c r="J67" s="87"/>
      <c r="K67" s="92"/>
    </row>
    <row r="68" spans="1:11" ht="15" customHeight="1" x14ac:dyDescent="0.25">
      <c r="A68" s="48">
        <v>1</v>
      </c>
      <c r="B68" s="184" t="s">
        <v>58</v>
      </c>
      <c r="C68" s="245">
        <v>126</v>
      </c>
      <c r="D68" s="246">
        <v>96.07</v>
      </c>
      <c r="E68" s="239">
        <v>100</v>
      </c>
      <c r="F68" s="247">
        <v>13</v>
      </c>
      <c r="G68" s="245">
        <v>146</v>
      </c>
      <c r="H68" s="246">
        <v>95.71</v>
      </c>
      <c r="I68" s="239">
        <v>100</v>
      </c>
      <c r="J68" s="247">
        <v>9</v>
      </c>
      <c r="K68" s="256">
        <f t="shared" si="1"/>
        <v>22</v>
      </c>
    </row>
    <row r="69" spans="1:11" ht="15" customHeight="1" x14ac:dyDescent="0.25">
      <c r="A69" s="49">
        <v>2</v>
      </c>
      <c r="B69" s="184" t="s">
        <v>59</v>
      </c>
      <c r="C69" s="245">
        <v>82</v>
      </c>
      <c r="D69" s="246">
        <v>96.07</v>
      </c>
      <c r="E69" s="239">
        <v>100</v>
      </c>
      <c r="F69" s="247">
        <v>14</v>
      </c>
      <c r="G69" s="245">
        <v>88</v>
      </c>
      <c r="H69" s="246">
        <v>95.71</v>
      </c>
      <c r="I69" s="239">
        <v>96.590909090909093</v>
      </c>
      <c r="J69" s="247">
        <v>57</v>
      </c>
      <c r="K69" s="258">
        <f t="shared" si="1"/>
        <v>71</v>
      </c>
    </row>
    <row r="70" spans="1:11" ht="15" customHeight="1" x14ac:dyDescent="0.25">
      <c r="A70" s="49">
        <v>3</v>
      </c>
      <c r="B70" s="184" t="s">
        <v>134</v>
      </c>
      <c r="C70" s="245">
        <v>94</v>
      </c>
      <c r="D70" s="246">
        <v>96.07</v>
      </c>
      <c r="E70" s="239">
        <v>100</v>
      </c>
      <c r="F70" s="247">
        <v>15</v>
      </c>
      <c r="G70" s="245">
        <v>89</v>
      </c>
      <c r="H70" s="246">
        <v>95.71</v>
      </c>
      <c r="I70" s="239">
        <v>100</v>
      </c>
      <c r="J70" s="247">
        <v>10</v>
      </c>
      <c r="K70" s="185">
        <f t="shared" ref="K70:K121" si="2">J70+F70</f>
        <v>25</v>
      </c>
    </row>
    <row r="71" spans="1:11" ht="15" customHeight="1" x14ac:dyDescent="0.25">
      <c r="A71" s="49">
        <v>4</v>
      </c>
      <c r="B71" s="184" t="s">
        <v>139</v>
      </c>
      <c r="C71" s="245">
        <v>213</v>
      </c>
      <c r="D71" s="246">
        <v>96.07</v>
      </c>
      <c r="E71" s="239">
        <v>100</v>
      </c>
      <c r="F71" s="247">
        <v>16</v>
      </c>
      <c r="G71" s="245">
        <v>185</v>
      </c>
      <c r="H71" s="246">
        <v>95.71</v>
      </c>
      <c r="I71" s="239">
        <v>93.513513513513516</v>
      </c>
      <c r="J71" s="247">
        <v>88</v>
      </c>
      <c r="K71" s="170">
        <f t="shared" si="2"/>
        <v>104</v>
      </c>
    </row>
    <row r="72" spans="1:11" ht="15" customHeight="1" x14ac:dyDescent="0.25">
      <c r="A72" s="49">
        <v>5</v>
      </c>
      <c r="B72" s="184" t="s">
        <v>136</v>
      </c>
      <c r="C72" s="245">
        <v>197</v>
      </c>
      <c r="D72" s="246">
        <v>96.07</v>
      </c>
      <c r="E72" s="239">
        <v>99.492385786802032</v>
      </c>
      <c r="F72" s="247">
        <v>25</v>
      </c>
      <c r="G72" s="245">
        <v>184</v>
      </c>
      <c r="H72" s="246">
        <v>95.71</v>
      </c>
      <c r="I72" s="239">
        <v>96.195652173913047</v>
      </c>
      <c r="J72" s="247">
        <v>62</v>
      </c>
      <c r="K72" s="170">
        <f t="shared" si="2"/>
        <v>87</v>
      </c>
    </row>
    <row r="73" spans="1:11" ht="15" customHeight="1" x14ac:dyDescent="0.25">
      <c r="A73" s="49">
        <v>6</v>
      </c>
      <c r="B73" s="184" t="s">
        <v>57</v>
      </c>
      <c r="C73" s="245">
        <v>116</v>
      </c>
      <c r="D73" s="246">
        <v>96.07</v>
      </c>
      <c r="E73" s="239">
        <v>99.137931034482762</v>
      </c>
      <c r="F73" s="247">
        <v>28</v>
      </c>
      <c r="G73" s="245">
        <v>114</v>
      </c>
      <c r="H73" s="246">
        <v>95.71</v>
      </c>
      <c r="I73" s="239">
        <v>87.719298245614041</v>
      </c>
      <c r="J73" s="247">
        <v>105</v>
      </c>
      <c r="K73" s="170">
        <f t="shared" si="2"/>
        <v>133</v>
      </c>
    </row>
    <row r="74" spans="1:11" ht="15" customHeight="1" x14ac:dyDescent="0.25">
      <c r="A74" s="49">
        <v>7</v>
      </c>
      <c r="B74" s="184" t="s">
        <v>135</v>
      </c>
      <c r="C74" s="245">
        <v>149</v>
      </c>
      <c r="D74" s="246">
        <v>96.07</v>
      </c>
      <c r="E74" s="239">
        <v>98.65771812080537</v>
      </c>
      <c r="F74" s="247">
        <v>36</v>
      </c>
      <c r="G74" s="245">
        <v>173</v>
      </c>
      <c r="H74" s="246">
        <v>95.71</v>
      </c>
      <c r="I74" s="239">
        <v>99.421965317919074</v>
      </c>
      <c r="J74" s="247">
        <v>20</v>
      </c>
      <c r="K74" s="170">
        <f t="shared" si="2"/>
        <v>56</v>
      </c>
    </row>
    <row r="75" spans="1:11" ht="15" customHeight="1" x14ac:dyDescent="0.25">
      <c r="A75" s="49">
        <v>8</v>
      </c>
      <c r="B75" s="184" t="s">
        <v>60</v>
      </c>
      <c r="C75" s="245">
        <v>66</v>
      </c>
      <c r="D75" s="246">
        <v>96.07</v>
      </c>
      <c r="E75" s="239">
        <v>98.484848484848484</v>
      </c>
      <c r="F75" s="247">
        <v>37</v>
      </c>
      <c r="G75" s="245">
        <v>65</v>
      </c>
      <c r="H75" s="246">
        <v>95.71</v>
      </c>
      <c r="I75" s="239">
        <v>96.92307692307692</v>
      </c>
      <c r="J75" s="247">
        <v>53</v>
      </c>
      <c r="K75" s="170">
        <f t="shared" si="2"/>
        <v>90</v>
      </c>
    </row>
    <row r="76" spans="1:11" ht="15" customHeight="1" x14ac:dyDescent="0.25">
      <c r="A76" s="49">
        <v>9</v>
      </c>
      <c r="B76" s="184" t="s">
        <v>138</v>
      </c>
      <c r="C76" s="245">
        <v>84</v>
      </c>
      <c r="D76" s="246">
        <v>96.07</v>
      </c>
      <c r="E76" s="240">
        <v>97.61904761904762</v>
      </c>
      <c r="F76" s="247">
        <v>44</v>
      </c>
      <c r="G76" s="245">
        <v>90</v>
      </c>
      <c r="H76" s="246">
        <v>95.71</v>
      </c>
      <c r="I76" s="240">
        <v>98.888888888888886</v>
      </c>
      <c r="J76" s="247">
        <v>27</v>
      </c>
      <c r="K76" s="170">
        <f t="shared" si="2"/>
        <v>71</v>
      </c>
    </row>
    <row r="77" spans="1:11" ht="15" customHeight="1" x14ac:dyDescent="0.25">
      <c r="A77" s="49">
        <v>10</v>
      </c>
      <c r="B77" s="184" t="s">
        <v>133</v>
      </c>
      <c r="C77" s="245">
        <v>100</v>
      </c>
      <c r="D77" s="246">
        <v>96.07</v>
      </c>
      <c r="E77" s="239">
        <v>96</v>
      </c>
      <c r="F77" s="247">
        <v>69</v>
      </c>
      <c r="G77" s="245">
        <v>89</v>
      </c>
      <c r="H77" s="246">
        <v>95.71</v>
      </c>
      <c r="I77" s="239">
        <v>95.50561797752809</v>
      </c>
      <c r="J77" s="247">
        <v>72</v>
      </c>
      <c r="K77" s="170">
        <f t="shared" si="2"/>
        <v>141</v>
      </c>
    </row>
    <row r="78" spans="1:11" ht="15" customHeight="1" x14ac:dyDescent="0.25">
      <c r="A78" s="49">
        <v>11</v>
      </c>
      <c r="B78" s="184" t="s">
        <v>131</v>
      </c>
      <c r="C78" s="245">
        <v>167</v>
      </c>
      <c r="D78" s="246">
        <v>96.07</v>
      </c>
      <c r="E78" s="239">
        <v>95.209580838323348</v>
      </c>
      <c r="F78" s="247">
        <v>77</v>
      </c>
      <c r="G78" s="245">
        <v>202</v>
      </c>
      <c r="H78" s="246">
        <v>95.71</v>
      </c>
      <c r="I78" s="239">
        <v>85.148514851485146</v>
      </c>
      <c r="J78" s="247">
        <v>111</v>
      </c>
      <c r="K78" s="170">
        <f t="shared" si="2"/>
        <v>188</v>
      </c>
    </row>
    <row r="79" spans="1:11" ht="15" customHeight="1" x14ac:dyDescent="0.25">
      <c r="A79" s="49">
        <v>12</v>
      </c>
      <c r="B79" s="184" t="s">
        <v>61</v>
      </c>
      <c r="C79" s="245">
        <v>105</v>
      </c>
      <c r="D79" s="246">
        <v>96.07</v>
      </c>
      <c r="E79" s="239">
        <v>93.333333333333329</v>
      </c>
      <c r="F79" s="247">
        <v>82</v>
      </c>
      <c r="G79" s="245">
        <v>114</v>
      </c>
      <c r="H79" s="246">
        <v>95.71</v>
      </c>
      <c r="I79" s="239">
        <v>95.614035087719301</v>
      </c>
      <c r="J79" s="247">
        <v>69</v>
      </c>
      <c r="K79" s="170">
        <f t="shared" si="2"/>
        <v>151</v>
      </c>
    </row>
    <row r="80" spans="1:11" ht="15" customHeight="1" x14ac:dyDescent="0.25">
      <c r="A80" s="49">
        <v>13</v>
      </c>
      <c r="B80" s="184" t="s">
        <v>137</v>
      </c>
      <c r="C80" s="245">
        <v>131</v>
      </c>
      <c r="D80" s="246">
        <v>96.07</v>
      </c>
      <c r="E80" s="239">
        <v>90.07633587786259</v>
      </c>
      <c r="F80" s="247">
        <v>100</v>
      </c>
      <c r="G80" s="245">
        <v>175</v>
      </c>
      <c r="H80" s="246">
        <v>95.71</v>
      </c>
      <c r="I80" s="239">
        <v>97.142857142857139</v>
      </c>
      <c r="J80" s="247">
        <v>51</v>
      </c>
      <c r="K80" s="170">
        <f t="shared" si="2"/>
        <v>151</v>
      </c>
    </row>
    <row r="81" spans="1:11" ht="15" customHeight="1" thickBot="1" x14ac:dyDescent="0.3">
      <c r="A81" s="49">
        <v>14</v>
      </c>
      <c r="B81" s="184" t="s">
        <v>132</v>
      </c>
      <c r="C81" s="245">
        <v>86</v>
      </c>
      <c r="D81" s="246">
        <v>96.07</v>
      </c>
      <c r="E81" s="239">
        <v>88.372093023255815</v>
      </c>
      <c r="F81" s="247">
        <v>107</v>
      </c>
      <c r="G81" s="245">
        <v>83</v>
      </c>
      <c r="H81" s="246">
        <v>95.71</v>
      </c>
      <c r="I81" s="239">
        <v>97.590361445783131</v>
      </c>
      <c r="J81" s="247">
        <v>42</v>
      </c>
      <c r="K81" s="170">
        <f t="shared" si="2"/>
        <v>149</v>
      </c>
    </row>
    <row r="82" spans="1:11" ht="15" customHeight="1" thickBot="1" x14ac:dyDescent="0.3">
      <c r="A82" s="83"/>
      <c r="B82" s="95" t="s">
        <v>91</v>
      </c>
      <c r="C82" s="96">
        <f>SUM(C83:C112)</f>
        <v>4498</v>
      </c>
      <c r="D82" s="97">
        <v>96.07</v>
      </c>
      <c r="E82" s="176">
        <f>AVERAGE(E83:E112)</f>
        <v>96.269024411553346</v>
      </c>
      <c r="F82" s="98"/>
      <c r="G82" s="96">
        <f>SUM(G83:G112)</f>
        <v>4591</v>
      </c>
      <c r="H82" s="97">
        <v>95.71</v>
      </c>
      <c r="I82" s="176">
        <f>AVERAGE(I83:I112)</f>
        <v>96.28300616181015</v>
      </c>
      <c r="J82" s="98"/>
      <c r="K82" s="89"/>
    </row>
    <row r="83" spans="1:11" ht="15" customHeight="1" x14ac:dyDescent="0.25">
      <c r="A83" s="48">
        <v>1</v>
      </c>
      <c r="B83" s="199" t="s">
        <v>27</v>
      </c>
      <c r="C83" s="248">
        <v>65</v>
      </c>
      <c r="D83" s="249">
        <v>96.07</v>
      </c>
      <c r="E83" s="239">
        <v>100</v>
      </c>
      <c r="F83" s="247">
        <v>17</v>
      </c>
      <c r="G83" s="248">
        <v>44</v>
      </c>
      <c r="H83" s="249">
        <v>95.71</v>
      </c>
      <c r="I83" s="239">
        <v>100</v>
      </c>
      <c r="J83" s="247">
        <v>12</v>
      </c>
      <c r="K83" s="256">
        <f t="shared" si="2"/>
        <v>29</v>
      </c>
    </row>
    <row r="84" spans="1:11" ht="15" customHeight="1" x14ac:dyDescent="0.25">
      <c r="A84" s="49">
        <v>2</v>
      </c>
      <c r="B84" s="199" t="s">
        <v>148</v>
      </c>
      <c r="C84" s="248">
        <v>114</v>
      </c>
      <c r="D84" s="249">
        <v>96.07</v>
      </c>
      <c r="E84" s="239">
        <v>100</v>
      </c>
      <c r="F84" s="247">
        <v>18</v>
      </c>
      <c r="G84" s="248">
        <v>130</v>
      </c>
      <c r="H84" s="249">
        <v>95.71</v>
      </c>
      <c r="I84" s="239">
        <v>94.615384615384613</v>
      </c>
      <c r="J84" s="247">
        <v>79</v>
      </c>
      <c r="K84" s="170">
        <f t="shared" si="2"/>
        <v>97</v>
      </c>
    </row>
    <row r="85" spans="1:11" ht="15" customHeight="1" x14ac:dyDescent="0.25">
      <c r="A85" s="49">
        <v>3</v>
      </c>
      <c r="B85" s="199" t="s">
        <v>151</v>
      </c>
      <c r="C85" s="248">
        <v>93</v>
      </c>
      <c r="D85" s="249">
        <v>96.07</v>
      </c>
      <c r="E85" s="239">
        <v>100</v>
      </c>
      <c r="F85" s="247">
        <v>19</v>
      </c>
      <c r="G85" s="248">
        <v>75</v>
      </c>
      <c r="H85" s="249">
        <v>95.71</v>
      </c>
      <c r="I85" s="239">
        <v>97.333333333333329</v>
      </c>
      <c r="J85" s="247">
        <v>47</v>
      </c>
      <c r="K85" s="170">
        <f t="shared" si="2"/>
        <v>66</v>
      </c>
    </row>
    <row r="86" spans="1:11" ht="15" customHeight="1" x14ac:dyDescent="0.25">
      <c r="A86" s="49">
        <v>4</v>
      </c>
      <c r="B86" s="199" t="s">
        <v>159</v>
      </c>
      <c r="C86" s="248">
        <v>78</v>
      </c>
      <c r="D86" s="249">
        <v>96.07</v>
      </c>
      <c r="E86" s="239">
        <v>100</v>
      </c>
      <c r="F86" s="247">
        <v>20</v>
      </c>
      <c r="G86" s="248">
        <v>55</v>
      </c>
      <c r="H86" s="249">
        <v>95.71</v>
      </c>
      <c r="I86" s="239">
        <v>100</v>
      </c>
      <c r="J86" s="247">
        <v>14</v>
      </c>
      <c r="K86" s="170">
        <f t="shared" si="2"/>
        <v>34</v>
      </c>
    </row>
    <row r="87" spans="1:11" ht="15" customHeight="1" x14ac:dyDescent="0.25">
      <c r="A87" s="49">
        <v>5</v>
      </c>
      <c r="B87" s="199" t="s">
        <v>149</v>
      </c>
      <c r="C87" s="248">
        <v>125</v>
      </c>
      <c r="D87" s="249">
        <v>96.07</v>
      </c>
      <c r="E87" s="239">
        <v>99.2</v>
      </c>
      <c r="F87" s="247">
        <v>26</v>
      </c>
      <c r="G87" s="248">
        <v>149</v>
      </c>
      <c r="H87" s="249">
        <v>95.71</v>
      </c>
      <c r="I87" s="239">
        <v>94.630872483221481</v>
      </c>
      <c r="J87" s="247">
        <v>78</v>
      </c>
      <c r="K87" s="170">
        <f t="shared" si="2"/>
        <v>104</v>
      </c>
    </row>
    <row r="88" spans="1:11" ht="15" customHeight="1" x14ac:dyDescent="0.25">
      <c r="A88" s="49">
        <v>6</v>
      </c>
      <c r="B88" s="199" t="s">
        <v>154</v>
      </c>
      <c r="C88" s="248">
        <v>121</v>
      </c>
      <c r="D88" s="249">
        <v>96.07</v>
      </c>
      <c r="E88" s="239">
        <v>99.173553719008268</v>
      </c>
      <c r="F88" s="247">
        <v>27</v>
      </c>
      <c r="G88" s="248">
        <v>93</v>
      </c>
      <c r="H88" s="249">
        <v>95.71</v>
      </c>
      <c r="I88" s="239">
        <v>97.849462365591393</v>
      </c>
      <c r="J88" s="247">
        <v>38</v>
      </c>
      <c r="K88" s="170">
        <f t="shared" si="2"/>
        <v>65</v>
      </c>
    </row>
    <row r="89" spans="1:11" ht="15" customHeight="1" x14ac:dyDescent="0.25">
      <c r="A89" s="49">
        <v>7</v>
      </c>
      <c r="B89" s="199" t="s">
        <v>99</v>
      </c>
      <c r="C89" s="248">
        <v>215</v>
      </c>
      <c r="D89" s="249">
        <v>96.07</v>
      </c>
      <c r="E89" s="239">
        <v>99.069767441860463</v>
      </c>
      <c r="F89" s="247">
        <v>30</v>
      </c>
      <c r="G89" s="248">
        <v>263</v>
      </c>
      <c r="H89" s="249">
        <v>95.71</v>
      </c>
      <c r="I89" s="239">
        <v>98.479087452471489</v>
      </c>
      <c r="J89" s="247">
        <v>33</v>
      </c>
      <c r="K89" s="170">
        <f t="shared" si="2"/>
        <v>63</v>
      </c>
    </row>
    <row r="90" spans="1:11" ht="15" customHeight="1" x14ac:dyDescent="0.25">
      <c r="A90" s="49">
        <v>8</v>
      </c>
      <c r="B90" s="199" t="s">
        <v>150</v>
      </c>
      <c r="C90" s="248">
        <v>86</v>
      </c>
      <c r="D90" s="249">
        <v>96.07</v>
      </c>
      <c r="E90" s="239">
        <v>98.837209302325576</v>
      </c>
      <c r="F90" s="247">
        <v>32</v>
      </c>
      <c r="G90" s="248">
        <v>127</v>
      </c>
      <c r="H90" s="249">
        <v>95.71</v>
      </c>
      <c r="I90" s="239">
        <v>99.212598425196845</v>
      </c>
      <c r="J90" s="247">
        <v>23</v>
      </c>
      <c r="K90" s="170">
        <f t="shared" si="2"/>
        <v>55</v>
      </c>
    </row>
    <row r="91" spans="1:11" ht="15" customHeight="1" x14ac:dyDescent="0.25">
      <c r="A91" s="49">
        <v>9</v>
      </c>
      <c r="B91" s="199" t="s">
        <v>32</v>
      </c>
      <c r="C91" s="248">
        <v>151</v>
      </c>
      <c r="D91" s="249">
        <v>96.07</v>
      </c>
      <c r="E91" s="239">
        <v>98.013245033112582</v>
      </c>
      <c r="F91" s="247">
        <v>42</v>
      </c>
      <c r="G91" s="248">
        <v>175</v>
      </c>
      <c r="H91" s="249">
        <v>95.71</v>
      </c>
      <c r="I91" s="239">
        <v>92.571428571428569</v>
      </c>
      <c r="J91" s="247">
        <v>95</v>
      </c>
      <c r="K91" s="170">
        <f t="shared" si="2"/>
        <v>137</v>
      </c>
    </row>
    <row r="92" spans="1:11" ht="15" customHeight="1" x14ac:dyDescent="0.25">
      <c r="A92" s="49">
        <v>10</v>
      </c>
      <c r="B92" s="199" t="s">
        <v>147</v>
      </c>
      <c r="C92" s="248">
        <v>85</v>
      </c>
      <c r="D92" s="249">
        <v>96.07</v>
      </c>
      <c r="E92" s="239">
        <v>97.647058823529406</v>
      </c>
      <c r="F92" s="247">
        <v>43</v>
      </c>
      <c r="G92" s="248">
        <v>107</v>
      </c>
      <c r="H92" s="249">
        <v>95.71</v>
      </c>
      <c r="I92" s="239">
        <v>100</v>
      </c>
      <c r="J92" s="247">
        <v>13</v>
      </c>
      <c r="K92" s="170">
        <f t="shared" si="2"/>
        <v>56</v>
      </c>
    </row>
    <row r="93" spans="1:11" ht="15" customHeight="1" x14ac:dyDescent="0.25">
      <c r="A93" s="49">
        <v>11</v>
      </c>
      <c r="B93" s="199" t="s">
        <v>106</v>
      </c>
      <c r="C93" s="248">
        <v>388</v>
      </c>
      <c r="D93" s="249">
        <v>96.07</v>
      </c>
      <c r="E93" s="239">
        <v>97.422680412371136</v>
      </c>
      <c r="F93" s="247">
        <v>49</v>
      </c>
      <c r="G93" s="248">
        <v>376</v>
      </c>
      <c r="H93" s="249">
        <v>95.71</v>
      </c>
      <c r="I93" s="239">
        <v>95.478723404255319</v>
      </c>
      <c r="J93" s="247">
        <v>73</v>
      </c>
      <c r="K93" s="170">
        <f t="shared" si="2"/>
        <v>122</v>
      </c>
    </row>
    <row r="94" spans="1:11" ht="15" customHeight="1" x14ac:dyDescent="0.25">
      <c r="A94" s="49">
        <v>12</v>
      </c>
      <c r="B94" s="199" t="s">
        <v>156</v>
      </c>
      <c r="C94" s="248">
        <v>193</v>
      </c>
      <c r="D94" s="249">
        <v>96.07</v>
      </c>
      <c r="E94" s="239">
        <v>97.409326424870471</v>
      </c>
      <c r="F94" s="247">
        <v>50</v>
      </c>
      <c r="G94" s="248">
        <v>232</v>
      </c>
      <c r="H94" s="249">
        <v>95.71</v>
      </c>
      <c r="I94" s="239">
        <v>96.551724137931032</v>
      </c>
      <c r="J94" s="247">
        <v>59</v>
      </c>
      <c r="K94" s="170">
        <f t="shared" si="2"/>
        <v>109</v>
      </c>
    </row>
    <row r="95" spans="1:11" ht="15" customHeight="1" x14ac:dyDescent="0.25">
      <c r="A95" s="49">
        <v>13</v>
      </c>
      <c r="B95" s="199" t="s">
        <v>145</v>
      </c>
      <c r="C95" s="248">
        <v>215</v>
      </c>
      <c r="D95" s="249">
        <v>96.07</v>
      </c>
      <c r="E95" s="239">
        <v>97.20930232558139</v>
      </c>
      <c r="F95" s="247">
        <v>53</v>
      </c>
      <c r="G95" s="248">
        <v>226</v>
      </c>
      <c r="H95" s="249">
        <v>95.71</v>
      </c>
      <c r="I95" s="239">
        <v>97.345132743362825</v>
      </c>
      <c r="J95" s="247">
        <v>46</v>
      </c>
      <c r="K95" s="170">
        <f t="shared" si="2"/>
        <v>99</v>
      </c>
    </row>
    <row r="96" spans="1:11" ht="15" customHeight="1" x14ac:dyDescent="0.25">
      <c r="A96" s="49">
        <v>14</v>
      </c>
      <c r="B96" s="199" t="s">
        <v>144</v>
      </c>
      <c r="C96" s="248">
        <v>169</v>
      </c>
      <c r="D96" s="249">
        <v>96.07</v>
      </c>
      <c r="E96" s="239">
        <v>97.041420118343197</v>
      </c>
      <c r="F96" s="247">
        <v>56</v>
      </c>
      <c r="G96" s="248">
        <v>159</v>
      </c>
      <c r="H96" s="249">
        <v>95.71</v>
      </c>
      <c r="I96" s="239">
        <v>94.968553459119491</v>
      </c>
      <c r="J96" s="247">
        <v>77</v>
      </c>
      <c r="K96" s="170">
        <f t="shared" si="2"/>
        <v>133</v>
      </c>
    </row>
    <row r="97" spans="1:11" ht="15" customHeight="1" x14ac:dyDescent="0.25">
      <c r="A97" s="49">
        <v>15</v>
      </c>
      <c r="B97" s="199" t="s">
        <v>155</v>
      </c>
      <c r="C97" s="248">
        <v>231</v>
      </c>
      <c r="D97" s="249">
        <v>96.07</v>
      </c>
      <c r="E97" s="239">
        <v>96.969696969696969</v>
      </c>
      <c r="F97" s="247">
        <v>58</v>
      </c>
      <c r="G97" s="248">
        <v>246</v>
      </c>
      <c r="H97" s="249">
        <v>95.71</v>
      </c>
      <c r="I97" s="239">
        <v>97.154471544715449</v>
      </c>
      <c r="J97" s="247">
        <v>50</v>
      </c>
      <c r="K97" s="170">
        <f t="shared" si="2"/>
        <v>108</v>
      </c>
    </row>
    <row r="98" spans="1:11" ht="15" customHeight="1" x14ac:dyDescent="0.25">
      <c r="A98" s="49">
        <v>16</v>
      </c>
      <c r="B98" s="199" t="s">
        <v>141</v>
      </c>
      <c r="C98" s="248">
        <v>93</v>
      </c>
      <c r="D98" s="249">
        <v>96.07</v>
      </c>
      <c r="E98" s="239">
        <v>96.774193548387103</v>
      </c>
      <c r="F98" s="247">
        <v>60</v>
      </c>
      <c r="G98" s="248">
        <v>92</v>
      </c>
      <c r="H98" s="249">
        <v>95.71</v>
      </c>
      <c r="I98" s="239">
        <v>96.739130434782609</v>
      </c>
      <c r="J98" s="247">
        <v>55</v>
      </c>
      <c r="K98" s="170">
        <f t="shared" si="2"/>
        <v>115</v>
      </c>
    </row>
    <row r="99" spans="1:11" ht="15" customHeight="1" x14ac:dyDescent="0.25">
      <c r="A99" s="49">
        <v>17</v>
      </c>
      <c r="B99" s="199" t="s">
        <v>104</v>
      </c>
      <c r="C99" s="248">
        <v>192</v>
      </c>
      <c r="D99" s="249">
        <v>96.07</v>
      </c>
      <c r="E99" s="239">
        <v>96.354166666666671</v>
      </c>
      <c r="F99" s="247">
        <v>62</v>
      </c>
      <c r="G99" s="248">
        <v>209</v>
      </c>
      <c r="H99" s="249">
        <v>95.71</v>
      </c>
      <c r="I99" s="239">
        <v>100</v>
      </c>
      <c r="J99" s="247">
        <v>15</v>
      </c>
      <c r="K99" s="170">
        <f t="shared" si="2"/>
        <v>77</v>
      </c>
    </row>
    <row r="100" spans="1:11" ht="15" customHeight="1" x14ac:dyDescent="0.25">
      <c r="A100" s="49">
        <v>18</v>
      </c>
      <c r="B100" s="199" t="s">
        <v>161</v>
      </c>
      <c r="C100" s="248">
        <v>81</v>
      </c>
      <c r="D100" s="249">
        <v>96.07</v>
      </c>
      <c r="E100" s="239">
        <v>96.296296296296291</v>
      </c>
      <c r="F100" s="247">
        <v>63</v>
      </c>
      <c r="G100" s="248">
        <v>92</v>
      </c>
      <c r="H100" s="249">
        <v>95.71</v>
      </c>
      <c r="I100" s="239">
        <v>90.217391304347828</v>
      </c>
      <c r="J100" s="247">
        <v>101</v>
      </c>
      <c r="K100" s="185">
        <f t="shared" si="2"/>
        <v>164</v>
      </c>
    </row>
    <row r="101" spans="1:11" ht="15" customHeight="1" x14ac:dyDescent="0.25">
      <c r="A101" s="49">
        <v>19</v>
      </c>
      <c r="B101" s="199" t="s">
        <v>158</v>
      </c>
      <c r="C101" s="248">
        <v>134</v>
      </c>
      <c r="D101" s="249">
        <v>96.07</v>
      </c>
      <c r="E101" s="239">
        <v>96.268656716417908</v>
      </c>
      <c r="F101" s="247">
        <v>64</v>
      </c>
      <c r="G101" s="248">
        <v>122</v>
      </c>
      <c r="H101" s="249">
        <v>95.71</v>
      </c>
      <c r="I101" s="239">
        <v>98.360655737704917</v>
      </c>
      <c r="J101" s="247">
        <v>34</v>
      </c>
      <c r="K101" s="170">
        <f t="shared" si="2"/>
        <v>98</v>
      </c>
    </row>
    <row r="102" spans="1:11" ht="15" customHeight="1" x14ac:dyDescent="0.25">
      <c r="A102" s="49">
        <v>20</v>
      </c>
      <c r="B102" s="199" t="s">
        <v>160</v>
      </c>
      <c r="C102" s="248">
        <v>91</v>
      </c>
      <c r="D102" s="249">
        <v>96.07</v>
      </c>
      <c r="E102" s="239">
        <v>95.604395604395606</v>
      </c>
      <c r="F102" s="247">
        <v>70</v>
      </c>
      <c r="G102" s="248">
        <v>77</v>
      </c>
      <c r="H102" s="249">
        <v>95.71</v>
      </c>
      <c r="I102" s="239">
        <v>97.402597402597408</v>
      </c>
      <c r="J102" s="247">
        <v>44</v>
      </c>
      <c r="K102" s="170">
        <f t="shared" si="2"/>
        <v>114</v>
      </c>
    </row>
    <row r="103" spans="1:11" ht="15" customHeight="1" x14ac:dyDescent="0.25">
      <c r="A103" s="49">
        <v>21</v>
      </c>
      <c r="B103" s="199" t="s">
        <v>97</v>
      </c>
      <c r="C103" s="248">
        <v>286</v>
      </c>
      <c r="D103" s="249">
        <v>96.07</v>
      </c>
      <c r="E103" s="239">
        <v>95.454545454545453</v>
      </c>
      <c r="F103" s="247">
        <v>72</v>
      </c>
      <c r="G103" s="248">
        <v>275</v>
      </c>
      <c r="H103" s="249">
        <v>95.71</v>
      </c>
      <c r="I103" s="239">
        <v>99.272727272727266</v>
      </c>
      <c r="J103" s="247">
        <v>22</v>
      </c>
      <c r="K103" s="170">
        <f t="shared" si="2"/>
        <v>94</v>
      </c>
    </row>
    <row r="104" spans="1:11" ht="15" customHeight="1" x14ac:dyDescent="0.25">
      <c r="A104" s="49">
        <v>22</v>
      </c>
      <c r="B104" s="199" t="s">
        <v>142</v>
      </c>
      <c r="C104" s="248">
        <v>109</v>
      </c>
      <c r="D104" s="249">
        <v>96.07</v>
      </c>
      <c r="E104" s="239">
        <v>95.412844036697251</v>
      </c>
      <c r="F104" s="247">
        <v>73</v>
      </c>
      <c r="G104" s="248">
        <v>120</v>
      </c>
      <c r="H104" s="249">
        <v>95.71</v>
      </c>
      <c r="I104" s="239">
        <v>100</v>
      </c>
      <c r="J104" s="247">
        <v>11</v>
      </c>
      <c r="K104" s="170">
        <f t="shared" si="2"/>
        <v>84</v>
      </c>
    </row>
    <row r="105" spans="1:11" ht="15" customHeight="1" x14ac:dyDescent="0.25">
      <c r="A105" s="49">
        <v>23</v>
      </c>
      <c r="B105" s="199" t="s">
        <v>98</v>
      </c>
      <c r="C105" s="248">
        <v>283</v>
      </c>
      <c r="D105" s="249">
        <v>96.07</v>
      </c>
      <c r="E105" s="239">
        <v>95.053003533568898</v>
      </c>
      <c r="F105" s="247">
        <v>79</v>
      </c>
      <c r="G105" s="248">
        <v>285</v>
      </c>
      <c r="H105" s="249">
        <v>95.71</v>
      </c>
      <c r="I105" s="239">
        <v>92.982456140350877</v>
      </c>
      <c r="J105" s="247">
        <v>91</v>
      </c>
      <c r="K105" s="170">
        <f t="shared" si="2"/>
        <v>170</v>
      </c>
    </row>
    <row r="106" spans="1:11" ht="15" customHeight="1" x14ac:dyDescent="0.25">
      <c r="A106" s="49">
        <v>24</v>
      </c>
      <c r="B106" s="199" t="s">
        <v>143</v>
      </c>
      <c r="C106" s="248">
        <v>113</v>
      </c>
      <c r="D106" s="249">
        <v>96.07</v>
      </c>
      <c r="E106" s="239">
        <v>93.805309734513273</v>
      </c>
      <c r="F106" s="247">
        <v>80</v>
      </c>
      <c r="G106" s="248">
        <v>123</v>
      </c>
      <c r="H106" s="249">
        <v>95.71</v>
      </c>
      <c r="I106" s="239">
        <v>99.1869918699187</v>
      </c>
      <c r="J106" s="247">
        <v>24</v>
      </c>
      <c r="K106" s="170">
        <f t="shared" si="2"/>
        <v>104</v>
      </c>
    </row>
    <row r="107" spans="1:11" ht="15" customHeight="1" x14ac:dyDescent="0.25">
      <c r="A107" s="49">
        <v>25</v>
      </c>
      <c r="B107" s="199" t="s">
        <v>140</v>
      </c>
      <c r="C107" s="248">
        <v>241</v>
      </c>
      <c r="D107" s="249">
        <v>96.07</v>
      </c>
      <c r="E107" s="239">
        <v>92.946058091286304</v>
      </c>
      <c r="F107" s="247">
        <v>85</v>
      </c>
      <c r="G107" s="248">
        <v>151</v>
      </c>
      <c r="H107" s="249">
        <v>95.71</v>
      </c>
      <c r="I107" s="239">
        <v>91.390728476821195</v>
      </c>
      <c r="J107" s="247">
        <v>97</v>
      </c>
      <c r="K107" s="170">
        <f t="shared" si="2"/>
        <v>182</v>
      </c>
    </row>
    <row r="108" spans="1:11" ht="15" customHeight="1" x14ac:dyDescent="0.25">
      <c r="A108" s="49">
        <v>26</v>
      </c>
      <c r="B108" s="199" t="s">
        <v>146</v>
      </c>
      <c r="C108" s="248">
        <v>76</v>
      </c>
      <c r="D108" s="249">
        <v>96.07</v>
      </c>
      <c r="E108" s="239">
        <v>92.10526315789474</v>
      </c>
      <c r="F108" s="247">
        <v>89</v>
      </c>
      <c r="G108" s="248">
        <v>98</v>
      </c>
      <c r="H108" s="249">
        <v>95.71</v>
      </c>
      <c r="I108" s="239">
        <v>89.795918367346943</v>
      </c>
      <c r="J108" s="247">
        <v>102</v>
      </c>
      <c r="K108" s="170">
        <f t="shared" si="2"/>
        <v>191</v>
      </c>
    </row>
    <row r="109" spans="1:11" ht="15" customHeight="1" x14ac:dyDescent="0.25">
      <c r="A109" s="49">
        <v>27</v>
      </c>
      <c r="B109" s="199" t="s">
        <v>153</v>
      </c>
      <c r="C109" s="248">
        <v>101</v>
      </c>
      <c r="D109" s="249">
        <v>96.07</v>
      </c>
      <c r="E109" s="239">
        <v>92.079207920792072</v>
      </c>
      <c r="F109" s="247">
        <v>91</v>
      </c>
      <c r="G109" s="248">
        <v>83</v>
      </c>
      <c r="H109" s="249">
        <v>95.71</v>
      </c>
      <c r="I109" s="239">
        <v>96.385542168674704</v>
      </c>
      <c r="J109" s="247">
        <v>61</v>
      </c>
      <c r="K109" s="170">
        <f t="shared" si="2"/>
        <v>152</v>
      </c>
    </row>
    <row r="110" spans="1:11" ht="15" customHeight="1" x14ac:dyDescent="0.25">
      <c r="A110" s="49">
        <v>28</v>
      </c>
      <c r="B110" s="199" t="s">
        <v>96</v>
      </c>
      <c r="C110" s="248">
        <v>182</v>
      </c>
      <c r="D110" s="249">
        <v>96.07</v>
      </c>
      <c r="E110" s="239">
        <v>91.758241758241752</v>
      </c>
      <c r="F110" s="247">
        <v>95</v>
      </c>
      <c r="G110" s="248">
        <v>187</v>
      </c>
      <c r="H110" s="249">
        <v>95.71</v>
      </c>
      <c r="I110" s="239">
        <v>97.326203208556151</v>
      </c>
      <c r="J110" s="247">
        <v>48</v>
      </c>
      <c r="K110" s="170">
        <f t="shared" si="2"/>
        <v>143</v>
      </c>
    </row>
    <row r="111" spans="1:11" ht="15" customHeight="1" x14ac:dyDescent="0.25">
      <c r="A111" s="49">
        <v>29</v>
      </c>
      <c r="B111" s="199" t="s">
        <v>26</v>
      </c>
      <c r="C111" s="248">
        <v>66</v>
      </c>
      <c r="D111" s="249">
        <v>96.07</v>
      </c>
      <c r="E111" s="239">
        <v>90.909090909090907</v>
      </c>
      <c r="F111" s="247">
        <v>98</v>
      </c>
      <c r="G111" s="248">
        <v>79</v>
      </c>
      <c r="H111" s="249">
        <v>95.71</v>
      </c>
      <c r="I111" s="239">
        <v>86.075949367088612</v>
      </c>
      <c r="J111" s="247">
        <v>110</v>
      </c>
      <c r="K111" s="257">
        <f t="shared" si="2"/>
        <v>208</v>
      </c>
    </row>
    <row r="112" spans="1:11" ht="15" customHeight="1" thickBot="1" x14ac:dyDescent="0.3">
      <c r="A112" s="49">
        <v>30</v>
      </c>
      <c r="B112" s="199" t="s">
        <v>152</v>
      </c>
      <c r="C112" s="248">
        <v>121</v>
      </c>
      <c r="D112" s="249">
        <v>96.07</v>
      </c>
      <c r="E112" s="239">
        <v>89.256198347107443</v>
      </c>
      <c r="F112" s="247">
        <v>105</v>
      </c>
      <c r="G112" s="248">
        <v>141</v>
      </c>
      <c r="H112" s="249">
        <v>95.71</v>
      </c>
      <c r="I112" s="239">
        <v>97.163120567375884</v>
      </c>
      <c r="J112" s="247">
        <v>49</v>
      </c>
      <c r="K112" s="257">
        <f t="shared" si="2"/>
        <v>154</v>
      </c>
    </row>
    <row r="113" spans="1:11" ht="15" customHeight="1" thickBot="1" x14ac:dyDescent="0.3">
      <c r="A113" s="83"/>
      <c r="B113" s="84" t="s">
        <v>92</v>
      </c>
      <c r="C113" s="85">
        <f>SUM(C114:C122)</f>
        <v>1100</v>
      </c>
      <c r="D113" s="86">
        <v>96.07</v>
      </c>
      <c r="E113" s="177">
        <f>AVERAGE(E114:E122)</f>
        <v>97.995568478474411</v>
      </c>
      <c r="F113" s="87"/>
      <c r="G113" s="85">
        <f>SUM(G114:G122)</f>
        <v>1224</v>
      </c>
      <c r="H113" s="86">
        <v>95.71</v>
      </c>
      <c r="I113" s="177">
        <f>AVERAGE(I114:I122)</f>
        <v>96.840857715637938</v>
      </c>
      <c r="J113" s="87"/>
      <c r="K113" s="89"/>
    </row>
    <row r="114" spans="1:11" ht="15" customHeight="1" x14ac:dyDescent="0.25">
      <c r="A114" s="54">
        <v>1</v>
      </c>
      <c r="B114" s="191" t="s">
        <v>33</v>
      </c>
      <c r="C114" s="259">
        <v>118</v>
      </c>
      <c r="D114" s="260">
        <v>96.07</v>
      </c>
      <c r="E114" s="243">
        <v>100</v>
      </c>
      <c r="F114" s="261">
        <v>21</v>
      </c>
      <c r="G114" s="259">
        <v>116</v>
      </c>
      <c r="H114" s="260">
        <v>95.71</v>
      </c>
      <c r="I114" s="243">
        <v>100</v>
      </c>
      <c r="J114" s="261">
        <v>16</v>
      </c>
      <c r="K114" s="262">
        <f t="shared" si="2"/>
        <v>37</v>
      </c>
    </row>
    <row r="115" spans="1:11" ht="15" customHeight="1" x14ac:dyDescent="0.25">
      <c r="A115" s="51">
        <v>2</v>
      </c>
      <c r="B115" s="199" t="s">
        <v>34</v>
      </c>
      <c r="C115" s="248">
        <v>56</v>
      </c>
      <c r="D115" s="249">
        <v>96.07</v>
      </c>
      <c r="E115" s="239">
        <v>100</v>
      </c>
      <c r="F115" s="247">
        <v>22</v>
      </c>
      <c r="G115" s="248">
        <v>49</v>
      </c>
      <c r="H115" s="249">
        <v>95.71</v>
      </c>
      <c r="I115" s="239">
        <v>93.877551020408163</v>
      </c>
      <c r="J115" s="247">
        <v>85</v>
      </c>
      <c r="K115" s="252">
        <f t="shared" si="2"/>
        <v>107</v>
      </c>
    </row>
    <row r="116" spans="1:11" ht="15" customHeight="1" x14ac:dyDescent="0.25">
      <c r="A116" s="55">
        <v>3</v>
      </c>
      <c r="B116" s="199" t="s">
        <v>36</v>
      </c>
      <c r="C116" s="248">
        <v>75</v>
      </c>
      <c r="D116" s="249">
        <v>96.07</v>
      </c>
      <c r="E116" s="239">
        <v>100</v>
      </c>
      <c r="F116" s="247">
        <v>23</v>
      </c>
      <c r="G116" s="248">
        <v>67</v>
      </c>
      <c r="H116" s="249">
        <v>95.71</v>
      </c>
      <c r="I116" s="239">
        <v>97.014925373134332</v>
      </c>
      <c r="J116" s="247">
        <v>52</v>
      </c>
      <c r="K116" s="263">
        <f t="shared" si="2"/>
        <v>75</v>
      </c>
    </row>
    <row r="117" spans="1:11" ht="15" customHeight="1" x14ac:dyDescent="0.25">
      <c r="A117" s="55">
        <v>4</v>
      </c>
      <c r="B117" s="199" t="s">
        <v>37</v>
      </c>
      <c r="C117" s="248">
        <v>43</v>
      </c>
      <c r="D117" s="249">
        <v>96.07</v>
      </c>
      <c r="E117" s="239">
        <v>100</v>
      </c>
      <c r="F117" s="247">
        <v>24</v>
      </c>
      <c r="G117" s="248">
        <v>37</v>
      </c>
      <c r="H117" s="249">
        <v>95.71</v>
      </c>
      <c r="I117" s="239">
        <v>100</v>
      </c>
      <c r="J117" s="247">
        <v>19</v>
      </c>
      <c r="K117" s="263">
        <f t="shared" si="2"/>
        <v>43</v>
      </c>
    </row>
    <row r="118" spans="1:11" ht="15" customHeight="1" x14ac:dyDescent="0.25">
      <c r="A118" s="55">
        <v>5</v>
      </c>
      <c r="B118" s="199" t="s">
        <v>62</v>
      </c>
      <c r="C118" s="248">
        <v>65</v>
      </c>
      <c r="D118" s="249">
        <v>96.07</v>
      </c>
      <c r="E118" s="239">
        <v>98.461538461538467</v>
      </c>
      <c r="F118" s="247">
        <v>38</v>
      </c>
      <c r="G118" s="248">
        <v>74</v>
      </c>
      <c r="H118" s="249">
        <v>95.71</v>
      </c>
      <c r="I118" s="239">
        <v>100</v>
      </c>
      <c r="J118" s="247">
        <v>17</v>
      </c>
      <c r="K118" s="263">
        <f t="shared" si="2"/>
        <v>55</v>
      </c>
    </row>
    <row r="119" spans="1:11" ht="15" customHeight="1" x14ac:dyDescent="0.25">
      <c r="A119" s="55">
        <v>6</v>
      </c>
      <c r="B119" s="199" t="s">
        <v>93</v>
      </c>
      <c r="C119" s="248">
        <v>78</v>
      </c>
      <c r="D119" s="249">
        <v>96.07</v>
      </c>
      <c r="E119" s="239">
        <v>97.435897435897431</v>
      </c>
      <c r="F119" s="247">
        <v>48</v>
      </c>
      <c r="G119" s="248">
        <v>85</v>
      </c>
      <c r="H119" s="249">
        <v>95.71</v>
      </c>
      <c r="I119" s="239">
        <v>100</v>
      </c>
      <c r="J119" s="247">
        <v>18</v>
      </c>
      <c r="K119" s="263">
        <f t="shared" si="2"/>
        <v>66</v>
      </c>
    </row>
    <row r="120" spans="1:11" ht="15" customHeight="1" x14ac:dyDescent="0.25">
      <c r="A120" s="55">
        <v>7</v>
      </c>
      <c r="B120" s="215" t="s">
        <v>163</v>
      </c>
      <c r="C120" s="264">
        <v>276</v>
      </c>
      <c r="D120" s="265">
        <v>96.07</v>
      </c>
      <c r="E120" s="239">
        <v>97.101449275362313</v>
      </c>
      <c r="F120" s="247">
        <v>54</v>
      </c>
      <c r="G120" s="264">
        <v>305</v>
      </c>
      <c r="H120" s="265">
        <v>95.71</v>
      </c>
      <c r="I120" s="239">
        <v>92.786885245901644</v>
      </c>
      <c r="J120" s="247">
        <v>94</v>
      </c>
      <c r="K120" s="263">
        <f t="shared" si="2"/>
        <v>148</v>
      </c>
    </row>
    <row r="121" spans="1:11" ht="15" customHeight="1" x14ac:dyDescent="0.25">
      <c r="A121" s="55">
        <v>8</v>
      </c>
      <c r="B121" s="199" t="s">
        <v>105</v>
      </c>
      <c r="C121" s="248">
        <v>327</v>
      </c>
      <c r="D121" s="249">
        <v>96.07</v>
      </c>
      <c r="E121" s="239">
        <v>95.412844036697251</v>
      </c>
      <c r="F121" s="247">
        <v>74</v>
      </c>
      <c r="G121" s="248">
        <v>404</v>
      </c>
      <c r="H121" s="249">
        <v>95.71</v>
      </c>
      <c r="I121" s="239">
        <v>91.336633663366342</v>
      </c>
      <c r="J121" s="247">
        <v>98</v>
      </c>
      <c r="K121" s="263">
        <f t="shared" si="2"/>
        <v>172</v>
      </c>
    </row>
    <row r="122" spans="1:11" ht="15" customHeight="1" thickBot="1" x14ac:dyDescent="0.3">
      <c r="A122" s="52">
        <v>9</v>
      </c>
      <c r="B122" s="226" t="s">
        <v>35</v>
      </c>
      <c r="C122" s="314">
        <v>62</v>
      </c>
      <c r="D122" s="315">
        <v>96.07</v>
      </c>
      <c r="E122" s="318">
        <v>93.548387096774192</v>
      </c>
      <c r="F122" s="317">
        <v>81</v>
      </c>
      <c r="G122" s="314">
        <v>87</v>
      </c>
      <c r="H122" s="315">
        <v>95.71</v>
      </c>
      <c r="I122" s="318">
        <v>96.551724137931032</v>
      </c>
      <c r="J122" s="317">
        <v>60</v>
      </c>
      <c r="K122" s="332">
        <f>J122+F122</f>
        <v>141</v>
      </c>
    </row>
    <row r="123" spans="1:11" x14ac:dyDescent="0.25">
      <c r="A123" s="126" t="s">
        <v>100</v>
      </c>
      <c r="B123" s="57"/>
      <c r="C123" s="57"/>
      <c r="D123" s="57"/>
      <c r="E123" s="178">
        <f>$E$4</f>
        <v>95.96151875959842</v>
      </c>
      <c r="F123" s="57"/>
      <c r="G123" s="57"/>
      <c r="H123" s="57"/>
      <c r="I123" s="178">
        <f>$I$4</f>
        <v>95.900293584495159</v>
      </c>
      <c r="J123" s="57"/>
      <c r="K123" s="56"/>
    </row>
    <row r="124" spans="1:11" x14ac:dyDescent="0.25">
      <c r="A124" s="389" t="s">
        <v>101</v>
      </c>
      <c r="B124" s="104"/>
      <c r="C124" s="104"/>
      <c r="D124" s="104"/>
      <c r="E124" s="104">
        <v>96.07</v>
      </c>
      <c r="F124" s="104"/>
      <c r="G124" s="104"/>
      <c r="H124" s="104"/>
      <c r="I124" s="104">
        <v>95.71</v>
      </c>
      <c r="J124" s="104"/>
      <c r="K124" s="104"/>
    </row>
    <row r="126" spans="1:11" x14ac:dyDescent="0.25">
      <c r="B126" s="58"/>
      <c r="C126" s="58"/>
      <c r="D126" s="58"/>
      <c r="E126" s="58"/>
      <c r="F126" s="58"/>
      <c r="G126" s="58"/>
      <c r="H126" s="58"/>
      <c r="I126" s="58"/>
      <c r="J126" s="58"/>
    </row>
    <row r="127" spans="1:11" x14ac:dyDescent="0.25">
      <c r="B127" s="19"/>
      <c r="C127" s="19"/>
      <c r="D127" s="19"/>
      <c r="E127" s="19"/>
      <c r="F127" s="19"/>
      <c r="G127" s="19"/>
      <c r="H127" s="19"/>
      <c r="I127" s="19"/>
      <c r="J127" s="19"/>
    </row>
  </sheetData>
  <mergeCells count="5">
    <mergeCell ref="K2:K3"/>
    <mergeCell ref="A2:A3"/>
    <mergeCell ref="B2:B3"/>
    <mergeCell ref="G2:J2"/>
    <mergeCell ref="C2:F2"/>
  </mergeCells>
  <conditionalFormatting sqref="E4:E124 I4:I124">
    <cfRule type="containsBlanks" dxfId="36" priority="206" stopIfTrue="1">
      <formula>LEN(TRIM(E4))=0</formula>
    </cfRule>
    <cfRule type="cellIs" dxfId="35" priority="207" stopIfTrue="1" operator="lessThan">
      <formula>75</formula>
    </cfRule>
    <cfRule type="cellIs" dxfId="34" priority="208" stopIfTrue="1" operator="between">
      <formula>89.99</formula>
      <formula>75</formula>
    </cfRule>
    <cfRule type="cellIs" dxfId="33" priority="209" stopIfTrue="1" operator="between">
      <formula>98.99</formula>
      <formula>90</formula>
    </cfRule>
    <cfRule type="cellIs" dxfId="32" priority="210" stopIfTrue="1" operator="between">
      <formula>100</formula>
      <formula>99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2.7109375" customWidth="1"/>
    <col min="4" max="4" width="7.7109375" customWidth="1"/>
    <col min="5" max="5" width="9.7109375" customWidth="1"/>
    <col min="6" max="6" width="18.7109375" customWidth="1"/>
    <col min="7" max="7" width="31.7109375" customWidth="1"/>
    <col min="8" max="8" width="7.7109375" customWidth="1"/>
    <col min="9" max="9" width="9.7109375" customWidth="1"/>
    <col min="10" max="10" width="7.7109375" customWidth="1"/>
    <col min="11" max="11" width="8.7109375" customWidth="1"/>
  </cols>
  <sheetData>
    <row r="1" spans="1:12" x14ac:dyDescent="0.25">
      <c r="K1" s="136"/>
      <c r="L1" s="20" t="s">
        <v>70</v>
      </c>
    </row>
    <row r="2" spans="1:12" ht="15.75" x14ac:dyDescent="0.25">
      <c r="G2" s="346" t="s">
        <v>69</v>
      </c>
      <c r="H2" s="346"/>
      <c r="K2" s="106"/>
      <c r="L2" s="20" t="s">
        <v>75</v>
      </c>
    </row>
    <row r="3" spans="1:12" ht="15.75" thickBot="1" x14ac:dyDescent="0.3">
      <c r="K3" s="188"/>
      <c r="L3" s="20" t="s">
        <v>72</v>
      </c>
    </row>
    <row r="4" spans="1:12" ht="15" customHeight="1" thickBot="1" x14ac:dyDescent="0.3">
      <c r="A4" s="341" t="s">
        <v>0</v>
      </c>
      <c r="B4" s="343">
        <v>2024</v>
      </c>
      <c r="C4" s="344"/>
      <c r="D4" s="344"/>
      <c r="E4" s="345"/>
      <c r="F4" s="343">
        <v>2023</v>
      </c>
      <c r="G4" s="344"/>
      <c r="H4" s="344"/>
      <c r="I4" s="345"/>
      <c r="K4" s="34"/>
      <c r="L4" s="20" t="s">
        <v>73</v>
      </c>
    </row>
    <row r="5" spans="1:12" ht="49.5" customHeight="1" thickBot="1" x14ac:dyDescent="0.3">
      <c r="A5" s="342"/>
      <c r="B5" s="60" t="s">
        <v>64</v>
      </c>
      <c r="C5" s="47" t="s">
        <v>80</v>
      </c>
      <c r="D5" s="135" t="s">
        <v>81</v>
      </c>
      <c r="E5" s="134" t="s">
        <v>102</v>
      </c>
      <c r="F5" s="60" t="s">
        <v>64</v>
      </c>
      <c r="G5" s="47" t="s">
        <v>80</v>
      </c>
      <c r="H5" s="135" t="s">
        <v>81</v>
      </c>
      <c r="I5" s="134" t="s">
        <v>102</v>
      </c>
    </row>
    <row r="6" spans="1:12" ht="15" customHeight="1" x14ac:dyDescent="0.25">
      <c r="A6" s="8">
        <v>1</v>
      </c>
      <c r="B6" s="294" t="s">
        <v>38</v>
      </c>
      <c r="C6" s="294" t="s">
        <v>45</v>
      </c>
      <c r="D6" s="300">
        <v>96.07</v>
      </c>
      <c r="E6" s="301">
        <v>100</v>
      </c>
      <c r="F6" s="294" t="s">
        <v>38</v>
      </c>
      <c r="G6" s="294" t="s">
        <v>45</v>
      </c>
      <c r="H6" s="300">
        <v>95.71</v>
      </c>
      <c r="I6" s="301">
        <v>100</v>
      </c>
    </row>
    <row r="7" spans="1:12" ht="15" customHeight="1" x14ac:dyDescent="0.25">
      <c r="A7" s="6">
        <v>2</v>
      </c>
      <c r="B7" s="295" t="s">
        <v>38</v>
      </c>
      <c r="C7" s="295" t="s">
        <v>110</v>
      </c>
      <c r="D7" s="302">
        <v>96.07</v>
      </c>
      <c r="E7" s="303">
        <v>100</v>
      </c>
      <c r="F7" s="295" t="s">
        <v>38</v>
      </c>
      <c r="G7" s="295" t="s">
        <v>108</v>
      </c>
      <c r="H7" s="302">
        <v>95.71</v>
      </c>
      <c r="I7" s="303">
        <v>100</v>
      </c>
    </row>
    <row r="8" spans="1:12" ht="15" customHeight="1" x14ac:dyDescent="0.25">
      <c r="A8" s="32">
        <v>3</v>
      </c>
      <c r="B8" s="295" t="s">
        <v>39</v>
      </c>
      <c r="C8" s="295" t="s">
        <v>47</v>
      </c>
      <c r="D8" s="302">
        <v>96.07</v>
      </c>
      <c r="E8" s="303">
        <v>100</v>
      </c>
      <c r="F8" s="295" t="s">
        <v>39</v>
      </c>
      <c r="G8" s="295" t="s">
        <v>7</v>
      </c>
      <c r="H8" s="302">
        <v>95.71</v>
      </c>
      <c r="I8" s="303">
        <v>100</v>
      </c>
    </row>
    <row r="9" spans="1:12" ht="15" customHeight="1" x14ac:dyDescent="0.25">
      <c r="A9" s="6">
        <v>4</v>
      </c>
      <c r="B9" s="296" t="s">
        <v>39</v>
      </c>
      <c r="C9" s="296" t="s">
        <v>113</v>
      </c>
      <c r="D9" s="304">
        <v>96.07</v>
      </c>
      <c r="E9" s="305">
        <v>100</v>
      </c>
      <c r="F9" s="296" t="s">
        <v>40</v>
      </c>
      <c r="G9" s="296" t="s">
        <v>17</v>
      </c>
      <c r="H9" s="304">
        <v>95.71</v>
      </c>
      <c r="I9" s="305">
        <v>100</v>
      </c>
    </row>
    <row r="10" spans="1:12" ht="15" customHeight="1" x14ac:dyDescent="0.25">
      <c r="A10" s="6">
        <v>5</v>
      </c>
      <c r="B10" s="296" t="s">
        <v>40</v>
      </c>
      <c r="C10" s="296" t="s">
        <v>11</v>
      </c>
      <c r="D10" s="304">
        <v>96.07</v>
      </c>
      <c r="E10" s="305">
        <v>100</v>
      </c>
      <c r="F10" s="296" t="s">
        <v>41</v>
      </c>
      <c r="G10" s="296" t="s">
        <v>125</v>
      </c>
      <c r="H10" s="304">
        <v>95.71</v>
      </c>
      <c r="I10" s="305">
        <v>100</v>
      </c>
    </row>
    <row r="11" spans="1:12" ht="15" customHeight="1" x14ac:dyDescent="0.25">
      <c r="A11" s="6">
        <v>6</v>
      </c>
      <c r="B11" s="296" t="s">
        <v>40</v>
      </c>
      <c r="C11" s="296" t="s">
        <v>12</v>
      </c>
      <c r="D11" s="304">
        <v>96.07</v>
      </c>
      <c r="E11" s="305">
        <v>100</v>
      </c>
      <c r="F11" s="296" t="s">
        <v>41</v>
      </c>
      <c r="G11" s="296" t="s">
        <v>21</v>
      </c>
      <c r="H11" s="304">
        <v>95.71</v>
      </c>
      <c r="I11" s="305">
        <v>100</v>
      </c>
    </row>
    <row r="12" spans="1:12" ht="15" customHeight="1" x14ac:dyDescent="0.25">
      <c r="A12" s="6">
        <v>7</v>
      </c>
      <c r="B12" s="296" t="s">
        <v>40</v>
      </c>
      <c r="C12" s="296" t="s">
        <v>123</v>
      </c>
      <c r="D12" s="304">
        <v>96.07</v>
      </c>
      <c r="E12" s="305">
        <v>100</v>
      </c>
      <c r="F12" s="296" t="s">
        <v>41</v>
      </c>
      <c r="G12" s="296" t="s">
        <v>128</v>
      </c>
      <c r="H12" s="304">
        <v>95.71</v>
      </c>
      <c r="I12" s="305">
        <v>100</v>
      </c>
    </row>
    <row r="13" spans="1:12" ht="15" customHeight="1" x14ac:dyDescent="0.25">
      <c r="A13" s="6">
        <v>8</v>
      </c>
      <c r="B13" s="296" t="s">
        <v>40</v>
      </c>
      <c r="C13" s="296" t="s">
        <v>17</v>
      </c>
      <c r="D13" s="304">
        <v>96.07</v>
      </c>
      <c r="E13" s="305">
        <v>100</v>
      </c>
      <c r="F13" s="296" t="s">
        <v>41</v>
      </c>
      <c r="G13" s="296" t="s">
        <v>56</v>
      </c>
      <c r="H13" s="304">
        <v>95.71</v>
      </c>
      <c r="I13" s="305">
        <v>100</v>
      </c>
    </row>
    <row r="14" spans="1:12" ht="15" customHeight="1" x14ac:dyDescent="0.25">
      <c r="A14" s="6">
        <v>9</v>
      </c>
      <c r="B14" s="296" t="s">
        <v>41</v>
      </c>
      <c r="C14" s="296" t="s">
        <v>55</v>
      </c>
      <c r="D14" s="304">
        <v>96.07</v>
      </c>
      <c r="E14" s="305">
        <v>100</v>
      </c>
      <c r="F14" s="296" t="s">
        <v>42</v>
      </c>
      <c r="G14" s="296" t="s">
        <v>58</v>
      </c>
      <c r="H14" s="304">
        <v>95.71</v>
      </c>
      <c r="I14" s="305">
        <v>100</v>
      </c>
    </row>
    <row r="15" spans="1:12" ht="15" customHeight="1" thickBot="1" x14ac:dyDescent="0.3">
      <c r="A15" s="42">
        <v>10</v>
      </c>
      <c r="B15" s="297" t="s">
        <v>41</v>
      </c>
      <c r="C15" s="297" t="s">
        <v>56</v>
      </c>
      <c r="D15" s="306">
        <v>96.07</v>
      </c>
      <c r="E15" s="307">
        <v>100</v>
      </c>
      <c r="F15" s="297" t="s">
        <v>42</v>
      </c>
      <c r="G15" s="297" t="s">
        <v>134</v>
      </c>
      <c r="H15" s="306">
        <v>95.71</v>
      </c>
      <c r="I15" s="307">
        <v>100</v>
      </c>
    </row>
    <row r="16" spans="1:12" ht="15" customHeight="1" x14ac:dyDescent="0.25">
      <c r="A16" s="8">
        <v>11</v>
      </c>
      <c r="B16" s="294" t="s">
        <v>41</v>
      </c>
      <c r="C16" s="294" t="s">
        <v>22</v>
      </c>
      <c r="D16" s="300">
        <v>96.07</v>
      </c>
      <c r="E16" s="301">
        <v>100</v>
      </c>
      <c r="F16" s="294" t="s">
        <v>43</v>
      </c>
      <c r="G16" s="294" t="s">
        <v>142</v>
      </c>
      <c r="H16" s="300">
        <v>95.71</v>
      </c>
      <c r="I16" s="301">
        <v>100</v>
      </c>
    </row>
    <row r="17" spans="1:9" ht="15" customHeight="1" x14ac:dyDescent="0.25">
      <c r="A17" s="6">
        <v>12</v>
      </c>
      <c r="B17" s="296" t="s">
        <v>41</v>
      </c>
      <c r="C17" s="296" t="s">
        <v>23</v>
      </c>
      <c r="D17" s="304">
        <v>96.07</v>
      </c>
      <c r="E17" s="305">
        <v>100</v>
      </c>
      <c r="F17" s="296" t="s">
        <v>43</v>
      </c>
      <c r="G17" s="296" t="s">
        <v>27</v>
      </c>
      <c r="H17" s="304">
        <v>95.71</v>
      </c>
      <c r="I17" s="305">
        <v>100</v>
      </c>
    </row>
    <row r="18" spans="1:9" ht="15" customHeight="1" x14ac:dyDescent="0.25">
      <c r="A18" s="6">
        <v>13</v>
      </c>
      <c r="B18" s="296" t="s">
        <v>42</v>
      </c>
      <c r="C18" s="296" t="s">
        <v>58</v>
      </c>
      <c r="D18" s="304">
        <v>96.07</v>
      </c>
      <c r="E18" s="305">
        <v>100</v>
      </c>
      <c r="F18" s="296" t="s">
        <v>43</v>
      </c>
      <c r="G18" s="296" t="s">
        <v>147</v>
      </c>
      <c r="H18" s="304">
        <v>95.71</v>
      </c>
      <c r="I18" s="305">
        <v>100</v>
      </c>
    </row>
    <row r="19" spans="1:9" ht="15" customHeight="1" x14ac:dyDescent="0.25">
      <c r="A19" s="6">
        <v>14</v>
      </c>
      <c r="B19" s="296" t="s">
        <v>42</v>
      </c>
      <c r="C19" s="296" t="s">
        <v>59</v>
      </c>
      <c r="D19" s="304">
        <v>96.07</v>
      </c>
      <c r="E19" s="305">
        <v>100</v>
      </c>
      <c r="F19" s="296" t="s">
        <v>43</v>
      </c>
      <c r="G19" s="296" t="s">
        <v>30</v>
      </c>
      <c r="H19" s="304">
        <v>95.71</v>
      </c>
      <c r="I19" s="305">
        <v>100</v>
      </c>
    </row>
    <row r="20" spans="1:9" ht="15" customHeight="1" x14ac:dyDescent="0.25">
      <c r="A20" s="6">
        <v>15</v>
      </c>
      <c r="B20" s="296" t="s">
        <v>42</v>
      </c>
      <c r="C20" s="296" t="s">
        <v>134</v>
      </c>
      <c r="D20" s="304">
        <v>96.07</v>
      </c>
      <c r="E20" s="305">
        <v>100</v>
      </c>
      <c r="F20" s="296" t="s">
        <v>43</v>
      </c>
      <c r="G20" s="296" t="s">
        <v>104</v>
      </c>
      <c r="H20" s="304">
        <v>95.71</v>
      </c>
      <c r="I20" s="305">
        <v>100</v>
      </c>
    </row>
    <row r="21" spans="1:9" ht="15" customHeight="1" x14ac:dyDescent="0.25">
      <c r="A21" s="6">
        <v>16</v>
      </c>
      <c r="B21" s="296" t="s">
        <v>42</v>
      </c>
      <c r="C21" s="296" t="s">
        <v>139</v>
      </c>
      <c r="D21" s="304">
        <v>96.07</v>
      </c>
      <c r="E21" s="305">
        <v>100</v>
      </c>
      <c r="F21" s="296" t="s">
        <v>44</v>
      </c>
      <c r="G21" s="296" t="s">
        <v>33</v>
      </c>
      <c r="H21" s="304">
        <v>95.71</v>
      </c>
      <c r="I21" s="305">
        <v>100</v>
      </c>
    </row>
    <row r="22" spans="1:9" ht="15" customHeight="1" x14ac:dyDescent="0.25">
      <c r="A22" s="6">
        <v>17</v>
      </c>
      <c r="B22" s="296" t="s">
        <v>43</v>
      </c>
      <c r="C22" s="296" t="s">
        <v>27</v>
      </c>
      <c r="D22" s="304">
        <v>96.07</v>
      </c>
      <c r="E22" s="305">
        <v>100</v>
      </c>
      <c r="F22" s="296" t="s">
        <v>44</v>
      </c>
      <c r="G22" s="296" t="s">
        <v>62</v>
      </c>
      <c r="H22" s="304">
        <v>95.71</v>
      </c>
      <c r="I22" s="305">
        <v>100</v>
      </c>
    </row>
    <row r="23" spans="1:9" ht="15" customHeight="1" x14ac:dyDescent="0.25">
      <c r="A23" s="6">
        <v>18</v>
      </c>
      <c r="B23" s="296" t="s">
        <v>43</v>
      </c>
      <c r="C23" s="296" t="s">
        <v>148</v>
      </c>
      <c r="D23" s="304">
        <v>96.07</v>
      </c>
      <c r="E23" s="305">
        <v>100</v>
      </c>
      <c r="F23" s="296" t="s">
        <v>44</v>
      </c>
      <c r="G23" s="296" t="s">
        <v>93</v>
      </c>
      <c r="H23" s="304">
        <v>95.71</v>
      </c>
      <c r="I23" s="305">
        <v>100</v>
      </c>
    </row>
    <row r="24" spans="1:9" ht="15" customHeight="1" x14ac:dyDescent="0.25">
      <c r="A24" s="6">
        <v>19</v>
      </c>
      <c r="B24" s="296" t="s">
        <v>43</v>
      </c>
      <c r="C24" s="296" t="s">
        <v>151</v>
      </c>
      <c r="D24" s="304">
        <v>96.07</v>
      </c>
      <c r="E24" s="305">
        <v>100</v>
      </c>
      <c r="F24" s="296" t="s">
        <v>44</v>
      </c>
      <c r="G24" s="296" t="s">
        <v>37</v>
      </c>
      <c r="H24" s="304">
        <v>95.71</v>
      </c>
      <c r="I24" s="305">
        <v>100</v>
      </c>
    </row>
    <row r="25" spans="1:9" ht="15" customHeight="1" thickBot="1" x14ac:dyDescent="0.3">
      <c r="A25" s="41">
        <v>20</v>
      </c>
      <c r="B25" s="298" t="s">
        <v>43</v>
      </c>
      <c r="C25" s="298" t="s">
        <v>159</v>
      </c>
      <c r="D25" s="308">
        <v>96.07</v>
      </c>
      <c r="E25" s="309">
        <v>100</v>
      </c>
      <c r="F25" s="298" t="s">
        <v>42</v>
      </c>
      <c r="G25" s="298" t="s">
        <v>135</v>
      </c>
      <c r="H25" s="308">
        <v>95.71</v>
      </c>
      <c r="I25" s="309">
        <v>99.421965317919074</v>
      </c>
    </row>
    <row r="26" spans="1:9" ht="15" customHeight="1" x14ac:dyDescent="0.25">
      <c r="A26" s="8">
        <v>21</v>
      </c>
      <c r="B26" s="294" t="s">
        <v>44</v>
      </c>
      <c r="C26" s="294" t="s">
        <v>33</v>
      </c>
      <c r="D26" s="300">
        <v>96.07</v>
      </c>
      <c r="E26" s="301">
        <v>100</v>
      </c>
      <c r="F26" s="294" t="s">
        <v>39</v>
      </c>
      <c r="G26" s="294" t="s">
        <v>47</v>
      </c>
      <c r="H26" s="300">
        <v>95.71</v>
      </c>
      <c r="I26" s="301">
        <v>99.367088607594937</v>
      </c>
    </row>
    <row r="27" spans="1:9" ht="15" customHeight="1" x14ac:dyDescent="0.25">
      <c r="A27" s="6">
        <v>22</v>
      </c>
      <c r="B27" s="296" t="s">
        <v>44</v>
      </c>
      <c r="C27" s="296" t="s">
        <v>34</v>
      </c>
      <c r="D27" s="304">
        <v>96.07</v>
      </c>
      <c r="E27" s="305">
        <v>100</v>
      </c>
      <c r="F27" s="296" t="s">
        <v>43</v>
      </c>
      <c r="G27" s="296" t="s">
        <v>97</v>
      </c>
      <c r="H27" s="304">
        <v>95.71</v>
      </c>
      <c r="I27" s="305">
        <v>99.272727272727266</v>
      </c>
    </row>
    <row r="28" spans="1:9" ht="15" customHeight="1" x14ac:dyDescent="0.25">
      <c r="A28" s="6">
        <v>23</v>
      </c>
      <c r="B28" s="297" t="s">
        <v>44</v>
      </c>
      <c r="C28" s="297" t="s">
        <v>36</v>
      </c>
      <c r="D28" s="306">
        <v>96.07</v>
      </c>
      <c r="E28" s="307">
        <v>100</v>
      </c>
      <c r="F28" s="297" t="s">
        <v>43</v>
      </c>
      <c r="G28" s="297" t="s">
        <v>150</v>
      </c>
      <c r="H28" s="306">
        <v>95.71</v>
      </c>
      <c r="I28" s="307">
        <v>99.212598425196845</v>
      </c>
    </row>
    <row r="29" spans="1:9" ht="15" customHeight="1" x14ac:dyDescent="0.25">
      <c r="A29" s="6">
        <v>24</v>
      </c>
      <c r="B29" s="296" t="s">
        <v>44</v>
      </c>
      <c r="C29" s="296" t="s">
        <v>37</v>
      </c>
      <c r="D29" s="304">
        <v>96.07</v>
      </c>
      <c r="E29" s="305">
        <v>100</v>
      </c>
      <c r="F29" s="296" t="s">
        <v>43</v>
      </c>
      <c r="G29" s="296" t="s">
        <v>143</v>
      </c>
      <c r="H29" s="304">
        <v>95.71</v>
      </c>
      <c r="I29" s="305">
        <v>99.1869918699187</v>
      </c>
    </row>
    <row r="30" spans="1:9" ht="15" customHeight="1" x14ac:dyDescent="0.25">
      <c r="A30" s="6">
        <v>25</v>
      </c>
      <c r="B30" s="296" t="s">
        <v>42</v>
      </c>
      <c r="C30" s="296" t="s">
        <v>136</v>
      </c>
      <c r="D30" s="304">
        <v>96.07</v>
      </c>
      <c r="E30" s="305">
        <v>99.492385786802032</v>
      </c>
      <c r="F30" s="296" t="s">
        <v>40</v>
      </c>
      <c r="G30" s="296" t="s">
        <v>118</v>
      </c>
      <c r="H30" s="304">
        <v>95.71</v>
      </c>
      <c r="I30" s="305">
        <v>99.082568807339456</v>
      </c>
    </row>
    <row r="31" spans="1:9" ht="15" customHeight="1" x14ac:dyDescent="0.25">
      <c r="A31" s="6">
        <v>26</v>
      </c>
      <c r="B31" s="297" t="s">
        <v>43</v>
      </c>
      <c r="C31" s="297" t="s">
        <v>149</v>
      </c>
      <c r="D31" s="306">
        <v>96.07</v>
      </c>
      <c r="E31" s="307">
        <v>99.2</v>
      </c>
      <c r="F31" s="297" t="s">
        <v>38</v>
      </c>
      <c r="G31" s="297" t="s">
        <v>110</v>
      </c>
      <c r="H31" s="306">
        <v>95.71</v>
      </c>
      <c r="I31" s="307">
        <v>98.901098901098905</v>
      </c>
    </row>
    <row r="32" spans="1:9" ht="15" customHeight="1" x14ac:dyDescent="0.25">
      <c r="A32" s="6">
        <v>27</v>
      </c>
      <c r="B32" s="296" t="s">
        <v>43</v>
      </c>
      <c r="C32" s="296" t="s">
        <v>154</v>
      </c>
      <c r="D32" s="304">
        <v>96.07</v>
      </c>
      <c r="E32" s="305">
        <v>99.173553719008268</v>
      </c>
      <c r="F32" s="296" t="s">
        <v>42</v>
      </c>
      <c r="G32" s="296" t="s">
        <v>138</v>
      </c>
      <c r="H32" s="304">
        <v>95.71</v>
      </c>
      <c r="I32" s="305">
        <v>98.888888888888886</v>
      </c>
    </row>
    <row r="33" spans="1:9" ht="15" customHeight="1" x14ac:dyDescent="0.25">
      <c r="A33" s="6">
        <v>28</v>
      </c>
      <c r="B33" s="296" t="s">
        <v>42</v>
      </c>
      <c r="C33" s="296" t="s">
        <v>57</v>
      </c>
      <c r="D33" s="304">
        <v>96.07</v>
      </c>
      <c r="E33" s="305">
        <v>99.137931034482762</v>
      </c>
      <c r="F33" s="296" t="s">
        <v>40</v>
      </c>
      <c r="G33" s="296" t="s">
        <v>13</v>
      </c>
      <c r="H33" s="304">
        <v>95.71</v>
      </c>
      <c r="I33" s="305">
        <v>98.86363636363636</v>
      </c>
    </row>
    <row r="34" spans="1:9" ht="15" customHeight="1" x14ac:dyDescent="0.25">
      <c r="A34" s="6">
        <v>29</v>
      </c>
      <c r="B34" s="296" t="s">
        <v>41</v>
      </c>
      <c r="C34" s="296" t="s">
        <v>19</v>
      </c>
      <c r="D34" s="304">
        <v>96.07</v>
      </c>
      <c r="E34" s="305">
        <v>99.107142857142861</v>
      </c>
      <c r="F34" s="296" t="s">
        <v>38</v>
      </c>
      <c r="G34" s="296" t="s">
        <v>109</v>
      </c>
      <c r="H34" s="304">
        <v>95.71</v>
      </c>
      <c r="I34" s="305">
        <v>98.82352941176471</v>
      </c>
    </row>
    <row r="35" spans="1:9" ht="15" customHeight="1" thickBot="1" x14ac:dyDescent="0.3">
      <c r="A35" s="41">
        <v>30</v>
      </c>
      <c r="B35" s="298" t="s">
        <v>43</v>
      </c>
      <c r="C35" s="298" t="s">
        <v>99</v>
      </c>
      <c r="D35" s="308">
        <v>96.07</v>
      </c>
      <c r="E35" s="309">
        <v>99.069767441860463</v>
      </c>
      <c r="F35" s="298" t="s">
        <v>40</v>
      </c>
      <c r="G35" s="298" t="s">
        <v>49</v>
      </c>
      <c r="H35" s="308">
        <v>95.71</v>
      </c>
      <c r="I35" s="309">
        <v>98.76543209876543</v>
      </c>
    </row>
    <row r="36" spans="1:9" ht="15" customHeight="1" x14ac:dyDescent="0.25">
      <c r="A36" s="8">
        <v>31</v>
      </c>
      <c r="B36" s="294" t="s">
        <v>40</v>
      </c>
      <c r="C36" s="294" t="s">
        <v>14</v>
      </c>
      <c r="D36" s="300">
        <v>96.07</v>
      </c>
      <c r="E36" s="301">
        <v>98.901098901098905</v>
      </c>
      <c r="F36" s="294" t="s">
        <v>40</v>
      </c>
      <c r="G36" s="294" t="s">
        <v>14</v>
      </c>
      <c r="H36" s="300">
        <v>95.71</v>
      </c>
      <c r="I36" s="301">
        <v>98.611111111111114</v>
      </c>
    </row>
    <row r="37" spans="1:9" ht="15" customHeight="1" x14ac:dyDescent="0.25">
      <c r="A37" s="6">
        <v>32</v>
      </c>
      <c r="B37" s="296" t="s">
        <v>43</v>
      </c>
      <c r="C37" s="296" t="s">
        <v>150</v>
      </c>
      <c r="D37" s="304">
        <v>96.07</v>
      </c>
      <c r="E37" s="305">
        <v>98.837209302325576</v>
      </c>
      <c r="F37" s="296" t="s">
        <v>41</v>
      </c>
      <c r="G37" s="296" t="s">
        <v>52</v>
      </c>
      <c r="H37" s="304">
        <v>95.71</v>
      </c>
      <c r="I37" s="305">
        <v>98.529411764705884</v>
      </c>
    </row>
    <row r="38" spans="1:9" ht="15" customHeight="1" x14ac:dyDescent="0.25">
      <c r="A38" s="6">
        <v>33</v>
      </c>
      <c r="B38" s="296" t="s">
        <v>40</v>
      </c>
      <c r="C38" s="296" t="s">
        <v>50</v>
      </c>
      <c r="D38" s="304">
        <v>96.07</v>
      </c>
      <c r="E38" s="305">
        <v>98.80952380952381</v>
      </c>
      <c r="F38" s="296" t="s">
        <v>43</v>
      </c>
      <c r="G38" s="296" t="s">
        <v>99</v>
      </c>
      <c r="H38" s="304">
        <v>95.71</v>
      </c>
      <c r="I38" s="305">
        <v>98.479087452471489</v>
      </c>
    </row>
    <row r="39" spans="1:9" ht="15" customHeight="1" x14ac:dyDescent="0.25">
      <c r="A39" s="6">
        <v>34</v>
      </c>
      <c r="B39" s="296" t="s">
        <v>41</v>
      </c>
      <c r="C39" s="296" t="s">
        <v>129</v>
      </c>
      <c r="D39" s="304">
        <v>96.07</v>
      </c>
      <c r="E39" s="305">
        <v>98.795180722891573</v>
      </c>
      <c r="F39" s="296" t="s">
        <v>43</v>
      </c>
      <c r="G39" s="296" t="s">
        <v>31</v>
      </c>
      <c r="H39" s="304">
        <v>95.71</v>
      </c>
      <c r="I39" s="305">
        <v>98.360655737704917</v>
      </c>
    </row>
    <row r="40" spans="1:9" ht="15" customHeight="1" x14ac:dyDescent="0.25">
      <c r="A40" s="6">
        <v>35</v>
      </c>
      <c r="B40" s="296" t="s">
        <v>40</v>
      </c>
      <c r="C40" s="296" t="s">
        <v>49</v>
      </c>
      <c r="D40" s="304">
        <v>96.07</v>
      </c>
      <c r="E40" s="305">
        <v>98.666666666666671</v>
      </c>
      <c r="F40" s="296" t="s">
        <v>41</v>
      </c>
      <c r="G40" s="296" t="s">
        <v>51</v>
      </c>
      <c r="H40" s="304">
        <v>95.71</v>
      </c>
      <c r="I40" s="305">
        <v>98.297872340425528</v>
      </c>
    </row>
    <row r="41" spans="1:9" ht="15" customHeight="1" x14ac:dyDescent="0.25">
      <c r="A41" s="6">
        <v>36</v>
      </c>
      <c r="B41" s="296" t="s">
        <v>42</v>
      </c>
      <c r="C41" s="296" t="s">
        <v>135</v>
      </c>
      <c r="D41" s="304">
        <v>96.07</v>
      </c>
      <c r="E41" s="305">
        <v>98.65771812080537</v>
      </c>
      <c r="F41" s="296" t="s">
        <v>40</v>
      </c>
      <c r="G41" s="296" t="s">
        <v>11</v>
      </c>
      <c r="H41" s="304">
        <v>95.71</v>
      </c>
      <c r="I41" s="305">
        <v>98.039215686274517</v>
      </c>
    </row>
    <row r="42" spans="1:9" ht="15" customHeight="1" x14ac:dyDescent="0.25">
      <c r="A42" s="6">
        <v>37</v>
      </c>
      <c r="B42" s="296" t="s">
        <v>42</v>
      </c>
      <c r="C42" s="296" t="s">
        <v>60</v>
      </c>
      <c r="D42" s="304">
        <v>96.07</v>
      </c>
      <c r="E42" s="305">
        <v>98.484848484848484</v>
      </c>
      <c r="F42" s="296" t="s">
        <v>40</v>
      </c>
      <c r="G42" s="296" t="s">
        <v>122</v>
      </c>
      <c r="H42" s="304">
        <v>95.71</v>
      </c>
      <c r="I42" s="305">
        <v>97.9381443298969</v>
      </c>
    </row>
    <row r="43" spans="1:9" ht="15" customHeight="1" x14ac:dyDescent="0.25">
      <c r="A43" s="6">
        <v>38</v>
      </c>
      <c r="B43" s="296" t="s">
        <v>44</v>
      </c>
      <c r="C43" s="296" t="s">
        <v>62</v>
      </c>
      <c r="D43" s="304">
        <v>96.07</v>
      </c>
      <c r="E43" s="305">
        <v>98.461538461538467</v>
      </c>
      <c r="F43" s="296" t="s">
        <v>43</v>
      </c>
      <c r="G43" s="296" t="s">
        <v>154</v>
      </c>
      <c r="H43" s="304">
        <v>95.71</v>
      </c>
      <c r="I43" s="305">
        <v>97.849462365591393</v>
      </c>
    </row>
    <row r="44" spans="1:9" ht="15" customHeight="1" x14ac:dyDescent="0.25">
      <c r="A44" s="6">
        <v>39</v>
      </c>
      <c r="B44" s="296" t="s">
        <v>41</v>
      </c>
      <c r="C44" s="296" t="s">
        <v>52</v>
      </c>
      <c r="D44" s="304">
        <v>96.07</v>
      </c>
      <c r="E44" s="305">
        <v>98.412698412698418</v>
      </c>
      <c r="F44" s="296" t="s">
        <v>39</v>
      </c>
      <c r="G44" s="296" t="s">
        <v>112</v>
      </c>
      <c r="H44" s="304">
        <v>95.71</v>
      </c>
      <c r="I44" s="305">
        <v>97.777777777777771</v>
      </c>
    </row>
    <row r="45" spans="1:9" ht="15" customHeight="1" thickBot="1" x14ac:dyDescent="0.3">
      <c r="A45" s="41">
        <v>40</v>
      </c>
      <c r="B45" s="298" t="s">
        <v>39</v>
      </c>
      <c r="C45" s="298" t="s">
        <v>112</v>
      </c>
      <c r="D45" s="308">
        <v>96.07</v>
      </c>
      <c r="E45" s="309">
        <v>98.342541436464089</v>
      </c>
      <c r="F45" s="298" t="s">
        <v>40</v>
      </c>
      <c r="G45" s="298" t="s">
        <v>123</v>
      </c>
      <c r="H45" s="308">
        <v>95.71</v>
      </c>
      <c r="I45" s="309">
        <v>97.674418604651166</v>
      </c>
    </row>
    <row r="46" spans="1:9" ht="15" customHeight="1" x14ac:dyDescent="0.25">
      <c r="A46" s="8">
        <v>41</v>
      </c>
      <c r="B46" s="294" t="s">
        <v>40</v>
      </c>
      <c r="C46" s="294" t="s">
        <v>16</v>
      </c>
      <c r="D46" s="300">
        <v>96.07</v>
      </c>
      <c r="E46" s="301">
        <v>98.319327731092443</v>
      </c>
      <c r="F46" s="294" t="s">
        <v>39</v>
      </c>
      <c r="G46" s="294" t="s">
        <v>9</v>
      </c>
      <c r="H46" s="300">
        <v>95.71</v>
      </c>
      <c r="I46" s="301">
        <v>97.61904761904762</v>
      </c>
    </row>
    <row r="47" spans="1:9" ht="15" customHeight="1" x14ac:dyDescent="0.25">
      <c r="A47" s="6">
        <v>42</v>
      </c>
      <c r="B47" s="296" t="s">
        <v>43</v>
      </c>
      <c r="C47" s="296" t="s">
        <v>32</v>
      </c>
      <c r="D47" s="304">
        <v>96.07</v>
      </c>
      <c r="E47" s="305">
        <v>98.013245033112582</v>
      </c>
      <c r="F47" s="296" t="s">
        <v>42</v>
      </c>
      <c r="G47" s="296" t="s">
        <v>132</v>
      </c>
      <c r="H47" s="304">
        <v>95.71</v>
      </c>
      <c r="I47" s="305">
        <v>97.590361445783131</v>
      </c>
    </row>
    <row r="48" spans="1:9" ht="15" customHeight="1" x14ac:dyDescent="0.25">
      <c r="A48" s="6">
        <v>43</v>
      </c>
      <c r="B48" s="295" t="s">
        <v>43</v>
      </c>
      <c r="C48" s="295" t="s">
        <v>147</v>
      </c>
      <c r="D48" s="302">
        <v>96.07</v>
      </c>
      <c r="E48" s="303">
        <v>97.647058823529406</v>
      </c>
      <c r="F48" s="295" t="s">
        <v>41</v>
      </c>
      <c r="G48" s="295" t="s">
        <v>23</v>
      </c>
      <c r="H48" s="302">
        <v>95.71</v>
      </c>
      <c r="I48" s="303">
        <v>97.47899159663865</v>
      </c>
    </row>
    <row r="49" spans="1:9" ht="15" customHeight="1" x14ac:dyDescent="0.25">
      <c r="A49" s="6">
        <v>44</v>
      </c>
      <c r="B49" s="296" t="s">
        <v>42</v>
      </c>
      <c r="C49" s="296" t="s">
        <v>138</v>
      </c>
      <c r="D49" s="304">
        <v>96.07</v>
      </c>
      <c r="E49" s="305">
        <v>97.61904761904762</v>
      </c>
      <c r="F49" s="296" t="s">
        <v>43</v>
      </c>
      <c r="G49" s="296" t="s">
        <v>29</v>
      </c>
      <c r="H49" s="304">
        <v>95.71</v>
      </c>
      <c r="I49" s="305">
        <v>97.402597402597408</v>
      </c>
    </row>
    <row r="50" spans="1:9" ht="15" customHeight="1" x14ac:dyDescent="0.25">
      <c r="A50" s="6">
        <v>45</v>
      </c>
      <c r="B50" s="296" t="s">
        <v>38</v>
      </c>
      <c r="C50" s="296" t="s">
        <v>108</v>
      </c>
      <c r="D50" s="304">
        <v>96.07</v>
      </c>
      <c r="E50" s="305">
        <v>97.5</v>
      </c>
      <c r="F50" s="296" t="s">
        <v>39</v>
      </c>
      <c r="G50" s="296" t="s">
        <v>8</v>
      </c>
      <c r="H50" s="304">
        <v>95.71</v>
      </c>
      <c r="I50" s="305">
        <v>97.368421052631575</v>
      </c>
    </row>
    <row r="51" spans="1:9" ht="15" customHeight="1" x14ac:dyDescent="0.25">
      <c r="A51" s="6">
        <v>46</v>
      </c>
      <c r="B51" s="296" t="s">
        <v>41</v>
      </c>
      <c r="C51" s="296" t="s">
        <v>21</v>
      </c>
      <c r="D51" s="304">
        <v>96.07</v>
      </c>
      <c r="E51" s="305">
        <v>97.5</v>
      </c>
      <c r="F51" s="296" t="s">
        <v>43</v>
      </c>
      <c r="G51" s="296" t="s">
        <v>145</v>
      </c>
      <c r="H51" s="304">
        <v>95.71</v>
      </c>
      <c r="I51" s="305">
        <v>97.345132743362825</v>
      </c>
    </row>
    <row r="52" spans="1:9" ht="15" customHeight="1" x14ac:dyDescent="0.25">
      <c r="A52" s="6">
        <v>47</v>
      </c>
      <c r="B52" s="296" t="s">
        <v>41</v>
      </c>
      <c r="C52" s="296" t="s">
        <v>125</v>
      </c>
      <c r="D52" s="304">
        <v>96.07</v>
      </c>
      <c r="E52" s="305">
        <v>97.435897435897431</v>
      </c>
      <c r="F52" s="296" t="s">
        <v>43</v>
      </c>
      <c r="G52" s="296" t="s">
        <v>151</v>
      </c>
      <c r="H52" s="304">
        <v>95.71</v>
      </c>
      <c r="I52" s="305">
        <v>97.333333333333329</v>
      </c>
    </row>
    <row r="53" spans="1:9" ht="15" customHeight="1" x14ac:dyDescent="0.25">
      <c r="A53" s="6">
        <v>48</v>
      </c>
      <c r="B53" s="296" t="s">
        <v>44</v>
      </c>
      <c r="C53" s="296" t="s">
        <v>93</v>
      </c>
      <c r="D53" s="304">
        <v>96.07</v>
      </c>
      <c r="E53" s="305">
        <v>97.435897435897431</v>
      </c>
      <c r="F53" s="296" t="s">
        <v>43</v>
      </c>
      <c r="G53" s="296" t="s">
        <v>96</v>
      </c>
      <c r="H53" s="304">
        <v>95.71</v>
      </c>
      <c r="I53" s="305">
        <v>97.326203208556151</v>
      </c>
    </row>
    <row r="54" spans="1:9" ht="15" customHeight="1" x14ac:dyDescent="0.25">
      <c r="A54" s="6">
        <v>49</v>
      </c>
      <c r="B54" s="296" t="s">
        <v>43</v>
      </c>
      <c r="C54" s="296" t="s">
        <v>106</v>
      </c>
      <c r="D54" s="304">
        <v>96.07</v>
      </c>
      <c r="E54" s="305">
        <v>97.422680412371136</v>
      </c>
      <c r="F54" s="296" t="s">
        <v>43</v>
      </c>
      <c r="G54" s="296" t="s">
        <v>152</v>
      </c>
      <c r="H54" s="304">
        <v>95.71</v>
      </c>
      <c r="I54" s="305">
        <v>97.163120567375884</v>
      </c>
    </row>
    <row r="55" spans="1:9" ht="15" customHeight="1" thickBot="1" x14ac:dyDescent="0.3">
      <c r="A55" s="41">
        <v>50</v>
      </c>
      <c r="B55" s="298" t="s">
        <v>43</v>
      </c>
      <c r="C55" s="298" t="s">
        <v>156</v>
      </c>
      <c r="D55" s="308">
        <v>96.07</v>
      </c>
      <c r="E55" s="309">
        <v>97.409326424870471</v>
      </c>
      <c r="F55" s="298" t="s">
        <v>43</v>
      </c>
      <c r="G55" s="298" t="s">
        <v>155</v>
      </c>
      <c r="H55" s="308">
        <v>95.71</v>
      </c>
      <c r="I55" s="309">
        <v>97.154471544715449</v>
      </c>
    </row>
    <row r="56" spans="1:9" ht="15" customHeight="1" x14ac:dyDescent="0.25">
      <c r="A56" s="8">
        <v>51</v>
      </c>
      <c r="B56" s="294" t="s">
        <v>39</v>
      </c>
      <c r="C56" s="294" t="s">
        <v>7</v>
      </c>
      <c r="D56" s="300">
        <v>96.07</v>
      </c>
      <c r="E56" s="301">
        <v>97.402597402597408</v>
      </c>
      <c r="F56" s="294" t="s">
        <v>42</v>
      </c>
      <c r="G56" s="294" t="s">
        <v>137</v>
      </c>
      <c r="H56" s="300">
        <v>95.71</v>
      </c>
      <c r="I56" s="301">
        <v>97.142857142857139</v>
      </c>
    </row>
    <row r="57" spans="1:9" ht="15" customHeight="1" x14ac:dyDescent="0.25">
      <c r="A57" s="6">
        <v>52</v>
      </c>
      <c r="B57" s="296" t="s">
        <v>39</v>
      </c>
      <c r="C57" s="296" t="s">
        <v>162</v>
      </c>
      <c r="D57" s="304">
        <v>96.07</v>
      </c>
      <c r="E57" s="305">
        <v>97.333333333333329</v>
      </c>
      <c r="F57" s="296" t="s">
        <v>44</v>
      </c>
      <c r="G57" s="296" t="s">
        <v>36</v>
      </c>
      <c r="H57" s="304">
        <v>95.71</v>
      </c>
      <c r="I57" s="305">
        <v>97.014925373134332</v>
      </c>
    </row>
    <row r="58" spans="1:9" ht="15" customHeight="1" x14ac:dyDescent="0.25">
      <c r="A58" s="6">
        <v>53</v>
      </c>
      <c r="B58" s="296" t="s">
        <v>43</v>
      </c>
      <c r="C58" s="296" t="s">
        <v>145</v>
      </c>
      <c r="D58" s="304">
        <v>96.07</v>
      </c>
      <c r="E58" s="305">
        <v>97.20930232558139</v>
      </c>
      <c r="F58" s="296" t="s">
        <v>42</v>
      </c>
      <c r="G58" s="296" t="s">
        <v>60</v>
      </c>
      <c r="H58" s="304">
        <v>95.71</v>
      </c>
      <c r="I58" s="305">
        <v>96.92307692307692</v>
      </c>
    </row>
    <row r="59" spans="1:9" ht="15" customHeight="1" x14ac:dyDescent="0.25">
      <c r="A59" s="6">
        <v>54</v>
      </c>
      <c r="B59" s="296" t="s">
        <v>44</v>
      </c>
      <c r="C59" s="296" t="s">
        <v>157</v>
      </c>
      <c r="D59" s="304">
        <v>96.07</v>
      </c>
      <c r="E59" s="305">
        <v>97.101449275362313</v>
      </c>
      <c r="F59" s="296" t="s">
        <v>41</v>
      </c>
      <c r="G59" s="296" t="s">
        <v>55</v>
      </c>
      <c r="H59" s="304">
        <v>95.71</v>
      </c>
      <c r="I59" s="305">
        <v>96.774193548387103</v>
      </c>
    </row>
    <row r="60" spans="1:9" ht="15" customHeight="1" x14ac:dyDescent="0.25">
      <c r="A60" s="6">
        <v>55</v>
      </c>
      <c r="B60" s="296" t="s">
        <v>41</v>
      </c>
      <c r="C60" s="296" t="s">
        <v>24</v>
      </c>
      <c r="D60" s="304">
        <v>96.07</v>
      </c>
      <c r="E60" s="305">
        <v>97.058823529411768</v>
      </c>
      <c r="F60" s="296" t="s">
        <v>43</v>
      </c>
      <c r="G60" s="296" t="s">
        <v>141</v>
      </c>
      <c r="H60" s="304">
        <v>95.71</v>
      </c>
      <c r="I60" s="305">
        <v>96.739130434782609</v>
      </c>
    </row>
    <row r="61" spans="1:9" ht="15" customHeight="1" x14ac:dyDescent="0.25">
      <c r="A61" s="6">
        <v>56</v>
      </c>
      <c r="B61" s="296" t="s">
        <v>43</v>
      </c>
      <c r="C61" s="296" t="s">
        <v>144</v>
      </c>
      <c r="D61" s="304">
        <v>96.07</v>
      </c>
      <c r="E61" s="305">
        <v>97.041420118343197</v>
      </c>
      <c r="F61" s="296" t="s">
        <v>41</v>
      </c>
      <c r="G61" s="296" t="s">
        <v>126</v>
      </c>
      <c r="H61" s="304">
        <v>95.71</v>
      </c>
      <c r="I61" s="305">
        <v>96.666666666666671</v>
      </c>
    </row>
    <row r="62" spans="1:9" ht="15" customHeight="1" x14ac:dyDescent="0.25">
      <c r="A62" s="6">
        <v>57</v>
      </c>
      <c r="B62" s="296" t="s">
        <v>39</v>
      </c>
      <c r="C62" s="296" t="s">
        <v>10</v>
      </c>
      <c r="D62" s="304">
        <v>96.07</v>
      </c>
      <c r="E62" s="305">
        <v>96.969696969696969</v>
      </c>
      <c r="F62" s="296" t="s">
        <v>42</v>
      </c>
      <c r="G62" s="296" t="s">
        <v>59</v>
      </c>
      <c r="H62" s="304">
        <v>95.71</v>
      </c>
      <c r="I62" s="305">
        <v>96.590909090909093</v>
      </c>
    </row>
    <row r="63" spans="1:9" ht="15" customHeight="1" x14ac:dyDescent="0.25">
      <c r="A63" s="6">
        <v>58</v>
      </c>
      <c r="B63" s="296" t="s">
        <v>43</v>
      </c>
      <c r="C63" s="296" t="s">
        <v>155</v>
      </c>
      <c r="D63" s="304">
        <v>96.07</v>
      </c>
      <c r="E63" s="305">
        <v>96.969696969696969</v>
      </c>
      <c r="F63" s="296" t="s">
        <v>41</v>
      </c>
      <c r="G63" s="296" t="s">
        <v>53</v>
      </c>
      <c r="H63" s="304">
        <v>95.71</v>
      </c>
      <c r="I63" s="305">
        <v>96.551724137931032</v>
      </c>
    </row>
    <row r="64" spans="1:9" ht="15" customHeight="1" x14ac:dyDescent="0.25">
      <c r="A64" s="6">
        <v>59</v>
      </c>
      <c r="B64" s="296" t="s">
        <v>38</v>
      </c>
      <c r="C64" s="296" t="s">
        <v>111</v>
      </c>
      <c r="D64" s="304">
        <v>96.07</v>
      </c>
      <c r="E64" s="305">
        <v>96.899224806201545</v>
      </c>
      <c r="F64" s="296" t="s">
        <v>43</v>
      </c>
      <c r="G64" s="296" t="s">
        <v>156</v>
      </c>
      <c r="H64" s="304">
        <v>95.71</v>
      </c>
      <c r="I64" s="305">
        <v>96.551724137931032</v>
      </c>
    </row>
    <row r="65" spans="1:9" ht="15" customHeight="1" thickBot="1" x14ac:dyDescent="0.3">
      <c r="A65" s="41">
        <v>60</v>
      </c>
      <c r="B65" s="298" t="s">
        <v>43</v>
      </c>
      <c r="C65" s="298" t="s">
        <v>141</v>
      </c>
      <c r="D65" s="308">
        <v>96.07</v>
      </c>
      <c r="E65" s="309">
        <v>96.774193548387103</v>
      </c>
      <c r="F65" s="298" t="s">
        <v>44</v>
      </c>
      <c r="G65" s="298" t="s">
        <v>35</v>
      </c>
      <c r="H65" s="308">
        <v>95.71</v>
      </c>
      <c r="I65" s="309">
        <v>96.551724137931032</v>
      </c>
    </row>
    <row r="66" spans="1:9" ht="15" customHeight="1" x14ac:dyDescent="0.25">
      <c r="A66" s="8">
        <v>61</v>
      </c>
      <c r="B66" s="294" t="s">
        <v>40</v>
      </c>
      <c r="C66" s="294" t="s">
        <v>118</v>
      </c>
      <c r="D66" s="300">
        <v>96.07</v>
      </c>
      <c r="E66" s="301">
        <v>96.638655462184872</v>
      </c>
      <c r="F66" s="294" t="s">
        <v>43</v>
      </c>
      <c r="G66" s="294" t="s">
        <v>153</v>
      </c>
      <c r="H66" s="300">
        <v>95.71</v>
      </c>
      <c r="I66" s="301">
        <v>96.385542168674704</v>
      </c>
    </row>
    <row r="67" spans="1:9" ht="15" customHeight="1" x14ac:dyDescent="0.25">
      <c r="A67" s="6">
        <v>62</v>
      </c>
      <c r="B67" s="295" t="s">
        <v>43</v>
      </c>
      <c r="C67" s="295" t="s">
        <v>104</v>
      </c>
      <c r="D67" s="302">
        <v>96.07</v>
      </c>
      <c r="E67" s="303">
        <v>96.354166666666671</v>
      </c>
      <c r="F67" s="295" t="s">
        <v>42</v>
      </c>
      <c r="G67" s="295" t="s">
        <v>136</v>
      </c>
      <c r="H67" s="302">
        <v>95.71</v>
      </c>
      <c r="I67" s="303">
        <v>96.195652173913047</v>
      </c>
    </row>
    <row r="68" spans="1:9" ht="15" customHeight="1" x14ac:dyDescent="0.25">
      <c r="A68" s="6">
        <v>63</v>
      </c>
      <c r="B68" s="296" t="s">
        <v>43</v>
      </c>
      <c r="C68" s="296" t="s">
        <v>161</v>
      </c>
      <c r="D68" s="304">
        <v>96.07</v>
      </c>
      <c r="E68" s="305">
        <v>96.296296296296291</v>
      </c>
      <c r="F68" s="296" t="s">
        <v>39</v>
      </c>
      <c r="G68" s="296" t="s">
        <v>10</v>
      </c>
      <c r="H68" s="304">
        <v>95.71</v>
      </c>
      <c r="I68" s="305">
        <v>96.19047619047619</v>
      </c>
    </row>
    <row r="69" spans="1:9" ht="15" customHeight="1" x14ac:dyDescent="0.25">
      <c r="A69" s="6">
        <v>64</v>
      </c>
      <c r="B69" s="296" t="s">
        <v>43</v>
      </c>
      <c r="C69" s="296" t="s">
        <v>158</v>
      </c>
      <c r="D69" s="304">
        <v>96.07</v>
      </c>
      <c r="E69" s="305">
        <v>96.268656716417908</v>
      </c>
      <c r="F69" s="296" t="s">
        <v>39</v>
      </c>
      <c r="G69" s="296" t="s">
        <v>114</v>
      </c>
      <c r="H69" s="304">
        <v>95.71</v>
      </c>
      <c r="I69" s="305">
        <v>96.15384615384616</v>
      </c>
    </row>
    <row r="70" spans="1:9" ht="15" customHeight="1" x14ac:dyDescent="0.25">
      <c r="A70" s="6">
        <v>65</v>
      </c>
      <c r="B70" s="296" t="s">
        <v>40</v>
      </c>
      <c r="C70" s="296" t="s">
        <v>124</v>
      </c>
      <c r="D70" s="304">
        <v>96.07</v>
      </c>
      <c r="E70" s="305">
        <v>96.226415094339629</v>
      </c>
      <c r="F70" s="296" t="s">
        <v>41</v>
      </c>
      <c r="G70" s="296" t="s">
        <v>19</v>
      </c>
      <c r="H70" s="304">
        <v>95.71</v>
      </c>
      <c r="I70" s="305">
        <v>96.116504854368927</v>
      </c>
    </row>
    <row r="71" spans="1:9" ht="15" customHeight="1" x14ac:dyDescent="0.25">
      <c r="A71" s="6">
        <v>66</v>
      </c>
      <c r="B71" s="296" t="s">
        <v>39</v>
      </c>
      <c r="C71" s="296" t="s">
        <v>114</v>
      </c>
      <c r="D71" s="304">
        <v>96.07</v>
      </c>
      <c r="E71" s="305">
        <v>96.15384615384616</v>
      </c>
      <c r="F71" s="296" t="s">
        <v>40</v>
      </c>
      <c r="G71" s="296" t="s">
        <v>16</v>
      </c>
      <c r="H71" s="304">
        <v>95.71</v>
      </c>
      <c r="I71" s="305">
        <v>95.901639344262293</v>
      </c>
    </row>
    <row r="72" spans="1:9" ht="15" customHeight="1" x14ac:dyDescent="0.25">
      <c r="A72" s="6">
        <v>67</v>
      </c>
      <c r="B72" s="296" t="s">
        <v>38</v>
      </c>
      <c r="C72" s="296" t="s">
        <v>4</v>
      </c>
      <c r="D72" s="304">
        <v>96.07</v>
      </c>
      <c r="E72" s="305">
        <v>96.116504854368927</v>
      </c>
      <c r="F72" s="296" t="s">
        <v>40</v>
      </c>
      <c r="G72" s="296" t="s">
        <v>50</v>
      </c>
      <c r="H72" s="304">
        <v>95.71</v>
      </c>
      <c r="I72" s="305">
        <v>95.714285714285708</v>
      </c>
    </row>
    <row r="73" spans="1:9" ht="15" customHeight="1" x14ac:dyDescent="0.25">
      <c r="A73" s="6">
        <v>68</v>
      </c>
      <c r="B73" s="296" t="s">
        <v>40</v>
      </c>
      <c r="C73" s="296" t="s">
        <v>119</v>
      </c>
      <c r="D73" s="304">
        <v>96.07</v>
      </c>
      <c r="E73" s="305">
        <v>96.05263157894737</v>
      </c>
      <c r="F73" s="296" t="s">
        <v>40</v>
      </c>
      <c r="G73" s="296" t="s">
        <v>121</v>
      </c>
      <c r="H73" s="304">
        <v>95.71</v>
      </c>
      <c r="I73" s="305">
        <v>95.652173913043484</v>
      </c>
    </row>
    <row r="74" spans="1:9" ht="15" customHeight="1" x14ac:dyDescent="0.25">
      <c r="A74" s="6">
        <v>69</v>
      </c>
      <c r="B74" s="296" t="s">
        <v>42</v>
      </c>
      <c r="C74" s="296" t="s">
        <v>133</v>
      </c>
      <c r="D74" s="304">
        <v>96.07</v>
      </c>
      <c r="E74" s="305">
        <v>96</v>
      </c>
      <c r="F74" s="296" t="s">
        <v>42</v>
      </c>
      <c r="G74" s="296" t="s">
        <v>61</v>
      </c>
      <c r="H74" s="304">
        <v>95.71</v>
      </c>
      <c r="I74" s="305">
        <v>95.614035087719301</v>
      </c>
    </row>
    <row r="75" spans="1:9" ht="15" customHeight="1" thickBot="1" x14ac:dyDescent="0.3">
      <c r="A75" s="41">
        <v>70</v>
      </c>
      <c r="B75" s="298" t="s">
        <v>43</v>
      </c>
      <c r="C75" s="298" t="s">
        <v>160</v>
      </c>
      <c r="D75" s="308">
        <v>96.07</v>
      </c>
      <c r="E75" s="309">
        <v>95.604395604395606</v>
      </c>
      <c r="F75" s="298" t="s">
        <v>38</v>
      </c>
      <c r="G75" s="298" t="s">
        <v>5</v>
      </c>
      <c r="H75" s="308">
        <v>95.71</v>
      </c>
      <c r="I75" s="309">
        <v>95.604395604395606</v>
      </c>
    </row>
    <row r="76" spans="1:9" ht="15" customHeight="1" x14ac:dyDescent="0.25">
      <c r="A76" s="8">
        <v>71</v>
      </c>
      <c r="B76" s="294" t="s">
        <v>40</v>
      </c>
      <c r="C76" s="294" t="s">
        <v>15</v>
      </c>
      <c r="D76" s="300">
        <v>96.07</v>
      </c>
      <c r="E76" s="301">
        <v>95.522388059701498</v>
      </c>
      <c r="F76" s="294" t="s">
        <v>40</v>
      </c>
      <c r="G76" s="294" t="s">
        <v>119</v>
      </c>
      <c r="H76" s="300">
        <v>95.71</v>
      </c>
      <c r="I76" s="301">
        <v>95.535714285714292</v>
      </c>
    </row>
    <row r="77" spans="1:9" ht="15" customHeight="1" x14ac:dyDescent="0.25">
      <c r="A77" s="6">
        <v>72</v>
      </c>
      <c r="B77" s="297" t="s">
        <v>43</v>
      </c>
      <c r="C77" s="297" t="s">
        <v>97</v>
      </c>
      <c r="D77" s="306">
        <v>96.07</v>
      </c>
      <c r="E77" s="307">
        <v>95.454545454545453</v>
      </c>
      <c r="F77" s="297" t="s">
        <v>42</v>
      </c>
      <c r="G77" s="297" t="s">
        <v>133</v>
      </c>
      <c r="H77" s="306">
        <v>95.71</v>
      </c>
      <c r="I77" s="307">
        <v>95.50561797752809</v>
      </c>
    </row>
    <row r="78" spans="1:9" ht="15" customHeight="1" x14ac:dyDescent="0.25">
      <c r="A78" s="6">
        <v>73</v>
      </c>
      <c r="B78" s="296" t="s">
        <v>43</v>
      </c>
      <c r="C78" s="296" t="s">
        <v>142</v>
      </c>
      <c r="D78" s="304">
        <v>96.07</v>
      </c>
      <c r="E78" s="305">
        <v>95.412844036697251</v>
      </c>
      <c r="F78" s="296" t="s">
        <v>43</v>
      </c>
      <c r="G78" s="296" t="s">
        <v>106</v>
      </c>
      <c r="H78" s="304">
        <v>95.71</v>
      </c>
      <c r="I78" s="305">
        <v>95.478723404255319</v>
      </c>
    </row>
    <row r="79" spans="1:9" ht="15" customHeight="1" x14ac:dyDescent="0.25">
      <c r="A79" s="6">
        <v>74</v>
      </c>
      <c r="B79" s="296" t="s">
        <v>44</v>
      </c>
      <c r="C79" s="296" t="s">
        <v>105</v>
      </c>
      <c r="D79" s="304">
        <v>96.07</v>
      </c>
      <c r="E79" s="305">
        <v>95.412844036697251</v>
      </c>
      <c r="F79" s="296" t="s">
        <v>41</v>
      </c>
      <c r="G79" s="296" t="s">
        <v>20</v>
      </c>
      <c r="H79" s="304">
        <v>95.71</v>
      </c>
      <c r="I79" s="305">
        <v>95.454545454545453</v>
      </c>
    </row>
    <row r="80" spans="1:9" ht="15" customHeight="1" x14ac:dyDescent="0.25">
      <c r="A80" s="6">
        <v>75</v>
      </c>
      <c r="B80" s="296" t="s">
        <v>40</v>
      </c>
      <c r="C80" s="296" t="s">
        <v>13</v>
      </c>
      <c r="D80" s="304">
        <v>96.07</v>
      </c>
      <c r="E80" s="305">
        <v>95.402298850574709</v>
      </c>
      <c r="F80" s="296" t="s">
        <v>41</v>
      </c>
      <c r="G80" s="296" t="s">
        <v>24</v>
      </c>
      <c r="H80" s="304">
        <v>95.71</v>
      </c>
      <c r="I80" s="305">
        <v>95.419847328244273</v>
      </c>
    </row>
    <row r="81" spans="1:9" ht="15" customHeight="1" x14ac:dyDescent="0.25">
      <c r="A81" s="6">
        <v>76</v>
      </c>
      <c r="B81" s="296" t="s">
        <v>38</v>
      </c>
      <c r="C81" s="296" t="s">
        <v>94</v>
      </c>
      <c r="D81" s="304">
        <v>96.07</v>
      </c>
      <c r="E81" s="305">
        <v>95.238095238095241</v>
      </c>
      <c r="F81" s="296" t="s">
        <v>39</v>
      </c>
      <c r="G81" s="296" t="s">
        <v>116</v>
      </c>
      <c r="H81" s="304">
        <v>95.71</v>
      </c>
      <c r="I81" s="305">
        <v>95.270270270270274</v>
      </c>
    </row>
    <row r="82" spans="1:9" ht="15" customHeight="1" x14ac:dyDescent="0.25">
      <c r="A82" s="6">
        <v>77</v>
      </c>
      <c r="B82" s="295" t="s">
        <v>42</v>
      </c>
      <c r="C82" s="295" t="s">
        <v>131</v>
      </c>
      <c r="D82" s="302">
        <v>96.07</v>
      </c>
      <c r="E82" s="303">
        <v>95.209580838323348</v>
      </c>
      <c r="F82" s="295" t="s">
        <v>43</v>
      </c>
      <c r="G82" s="295" t="s">
        <v>144</v>
      </c>
      <c r="H82" s="302">
        <v>95.71</v>
      </c>
      <c r="I82" s="303">
        <v>94.968553459119491</v>
      </c>
    </row>
    <row r="83" spans="1:9" ht="15" customHeight="1" x14ac:dyDescent="0.25">
      <c r="A83" s="6">
        <v>78</v>
      </c>
      <c r="B83" s="296" t="s">
        <v>38</v>
      </c>
      <c r="C83" s="296" t="s">
        <v>109</v>
      </c>
      <c r="D83" s="304">
        <v>96.07</v>
      </c>
      <c r="E83" s="305">
        <v>95.180722891566262</v>
      </c>
      <c r="F83" s="296" t="s">
        <v>43</v>
      </c>
      <c r="G83" s="296" t="s">
        <v>149</v>
      </c>
      <c r="H83" s="304">
        <v>95.71</v>
      </c>
      <c r="I83" s="305">
        <v>94.630872483221481</v>
      </c>
    </row>
    <row r="84" spans="1:9" ht="15" customHeight="1" x14ac:dyDescent="0.25">
      <c r="A84" s="6">
        <v>79</v>
      </c>
      <c r="B84" s="296" t="s">
        <v>43</v>
      </c>
      <c r="C84" s="296" t="s">
        <v>98</v>
      </c>
      <c r="D84" s="304">
        <v>96.07</v>
      </c>
      <c r="E84" s="305">
        <v>95.053003533568898</v>
      </c>
      <c r="F84" s="296" t="s">
        <v>43</v>
      </c>
      <c r="G84" s="296" t="s">
        <v>148</v>
      </c>
      <c r="H84" s="304">
        <v>95.71</v>
      </c>
      <c r="I84" s="305">
        <v>94.615384615384613</v>
      </c>
    </row>
    <row r="85" spans="1:9" ht="15" customHeight="1" thickBot="1" x14ac:dyDescent="0.3">
      <c r="A85" s="41">
        <v>80</v>
      </c>
      <c r="B85" s="298" t="s">
        <v>43</v>
      </c>
      <c r="C85" s="298" t="s">
        <v>143</v>
      </c>
      <c r="D85" s="308">
        <v>96.07</v>
      </c>
      <c r="E85" s="309">
        <v>93.805309734513273</v>
      </c>
      <c r="F85" s="298" t="s">
        <v>41</v>
      </c>
      <c r="G85" s="298" t="s">
        <v>54</v>
      </c>
      <c r="H85" s="308">
        <v>95.71</v>
      </c>
      <c r="I85" s="309">
        <v>94.545454545454547</v>
      </c>
    </row>
    <row r="86" spans="1:9" ht="15" customHeight="1" x14ac:dyDescent="0.25">
      <c r="A86" s="8">
        <v>81</v>
      </c>
      <c r="B86" s="294" t="s">
        <v>44</v>
      </c>
      <c r="C86" s="294" t="s">
        <v>35</v>
      </c>
      <c r="D86" s="300">
        <v>96.07</v>
      </c>
      <c r="E86" s="301">
        <v>93.548387096774192</v>
      </c>
      <c r="F86" s="294" t="s">
        <v>39</v>
      </c>
      <c r="G86" s="294" t="s">
        <v>117</v>
      </c>
      <c r="H86" s="300">
        <v>95.71</v>
      </c>
      <c r="I86" s="301">
        <v>94.444444444444443</v>
      </c>
    </row>
    <row r="87" spans="1:9" ht="15" customHeight="1" x14ac:dyDescent="0.25">
      <c r="A87" s="6">
        <v>82</v>
      </c>
      <c r="B87" s="296" t="s">
        <v>42</v>
      </c>
      <c r="C87" s="296" t="s">
        <v>61</v>
      </c>
      <c r="D87" s="304">
        <v>96.07</v>
      </c>
      <c r="E87" s="305">
        <v>93.333333333333329</v>
      </c>
      <c r="F87" s="296" t="s">
        <v>38</v>
      </c>
      <c r="G87" s="296" t="s">
        <v>46</v>
      </c>
      <c r="H87" s="304">
        <v>95.71</v>
      </c>
      <c r="I87" s="305">
        <v>94.230769230769226</v>
      </c>
    </row>
    <row r="88" spans="1:9" ht="15" customHeight="1" x14ac:dyDescent="0.25">
      <c r="A88" s="6">
        <v>83</v>
      </c>
      <c r="B88" s="296" t="s">
        <v>41</v>
      </c>
      <c r="C88" s="296" t="s">
        <v>51</v>
      </c>
      <c r="D88" s="304">
        <v>96.07</v>
      </c>
      <c r="E88" s="305">
        <v>93.28358208955224</v>
      </c>
      <c r="F88" s="296" t="s">
        <v>38</v>
      </c>
      <c r="G88" s="296" t="s">
        <v>4</v>
      </c>
      <c r="H88" s="304">
        <v>95.71</v>
      </c>
      <c r="I88" s="305">
        <v>94.117647058823536</v>
      </c>
    </row>
    <row r="89" spans="1:9" ht="15" customHeight="1" x14ac:dyDescent="0.25">
      <c r="A89" s="6">
        <v>84</v>
      </c>
      <c r="B89" s="296" t="s">
        <v>38</v>
      </c>
      <c r="C89" s="296" t="s">
        <v>46</v>
      </c>
      <c r="D89" s="304">
        <v>96.07</v>
      </c>
      <c r="E89" s="305">
        <v>92.99363057324841</v>
      </c>
      <c r="F89" s="296" t="s">
        <v>39</v>
      </c>
      <c r="G89" s="296" t="s">
        <v>113</v>
      </c>
      <c r="H89" s="304">
        <v>95.71</v>
      </c>
      <c r="I89" s="305">
        <v>94.059405940594061</v>
      </c>
    </row>
    <row r="90" spans="1:9" ht="15" customHeight="1" x14ac:dyDescent="0.25">
      <c r="A90" s="6">
        <v>85</v>
      </c>
      <c r="B90" s="296" t="s">
        <v>43</v>
      </c>
      <c r="C90" s="296" t="s">
        <v>140</v>
      </c>
      <c r="D90" s="304">
        <v>96.07</v>
      </c>
      <c r="E90" s="305">
        <v>92.946058091286304</v>
      </c>
      <c r="F90" s="296" t="s">
        <v>44</v>
      </c>
      <c r="G90" s="296" t="s">
        <v>34</v>
      </c>
      <c r="H90" s="304">
        <v>95.71</v>
      </c>
      <c r="I90" s="305">
        <v>93.877551020408163</v>
      </c>
    </row>
    <row r="91" spans="1:9" ht="15" customHeight="1" x14ac:dyDescent="0.25">
      <c r="A91" s="6">
        <v>86</v>
      </c>
      <c r="B91" s="296" t="s">
        <v>38</v>
      </c>
      <c r="C91" s="296" t="s">
        <v>5</v>
      </c>
      <c r="D91" s="304">
        <v>96.07</v>
      </c>
      <c r="E91" s="305">
        <v>92.708333333333329</v>
      </c>
      <c r="F91" s="296" t="s">
        <v>39</v>
      </c>
      <c r="G91" s="296" t="s">
        <v>115</v>
      </c>
      <c r="H91" s="304">
        <v>95.71</v>
      </c>
      <c r="I91" s="305">
        <v>93.75</v>
      </c>
    </row>
    <row r="92" spans="1:9" ht="15" customHeight="1" x14ac:dyDescent="0.25">
      <c r="A92" s="6">
        <v>87</v>
      </c>
      <c r="B92" s="296" t="s">
        <v>39</v>
      </c>
      <c r="C92" s="296" t="s">
        <v>6</v>
      </c>
      <c r="D92" s="304">
        <v>96.07</v>
      </c>
      <c r="E92" s="305">
        <v>92.592592592592595</v>
      </c>
      <c r="F92" s="296" t="s">
        <v>41</v>
      </c>
      <c r="G92" s="296" t="s">
        <v>129</v>
      </c>
      <c r="H92" s="304">
        <v>95.71</v>
      </c>
      <c r="I92" s="305">
        <v>93.75</v>
      </c>
    </row>
    <row r="93" spans="1:9" ht="15" customHeight="1" x14ac:dyDescent="0.25">
      <c r="A93" s="6">
        <v>88</v>
      </c>
      <c r="B93" s="296" t="s">
        <v>39</v>
      </c>
      <c r="C93" s="296" t="s">
        <v>116</v>
      </c>
      <c r="D93" s="304">
        <v>96.07</v>
      </c>
      <c r="E93" s="305">
        <v>92.561983471074385</v>
      </c>
      <c r="F93" s="296" t="s">
        <v>42</v>
      </c>
      <c r="G93" s="296" t="s">
        <v>139</v>
      </c>
      <c r="H93" s="304">
        <v>95.71</v>
      </c>
      <c r="I93" s="305">
        <v>93.513513513513516</v>
      </c>
    </row>
    <row r="94" spans="1:9" ht="15" customHeight="1" x14ac:dyDescent="0.25">
      <c r="A94" s="6">
        <v>89</v>
      </c>
      <c r="B94" s="296" t="s">
        <v>43</v>
      </c>
      <c r="C94" s="296" t="s">
        <v>146</v>
      </c>
      <c r="D94" s="304">
        <v>96.07</v>
      </c>
      <c r="E94" s="305">
        <v>92.10526315789474</v>
      </c>
      <c r="F94" s="296" t="s">
        <v>41</v>
      </c>
      <c r="G94" s="296" t="s">
        <v>130</v>
      </c>
      <c r="H94" s="304">
        <v>95.71</v>
      </c>
      <c r="I94" s="305">
        <v>93.269230769230774</v>
      </c>
    </row>
    <row r="95" spans="1:9" ht="15" customHeight="1" thickBot="1" x14ac:dyDescent="0.3">
      <c r="A95" s="41">
        <v>90</v>
      </c>
      <c r="B95" s="298" t="s">
        <v>39</v>
      </c>
      <c r="C95" s="298" t="s">
        <v>115</v>
      </c>
      <c r="D95" s="308">
        <v>96.07</v>
      </c>
      <c r="E95" s="309">
        <v>92.079207920792072</v>
      </c>
      <c r="F95" s="298" t="s">
        <v>41</v>
      </c>
      <c r="G95" s="298" t="s">
        <v>18</v>
      </c>
      <c r="H95" s="308">
        <v>95.71</v>
      </c>
      <c r="I95" s="309">
        <v>93.172690763052202</v>
      </c>
    </row>
    <row r="96" spans="1:9" ht="15" customHeight="1" x14ac:dyDescent="0.25">
      <c r="A96" s="8">
        <v>91</v>
      </c>
      <c r="B96" s="294" t="s">
        <v>43</v>
      </c>
      <c r="C96" s="294" t="s">
        <v>153</v>
      </c>
      <c r="D96" s="300">
        <v>96.07</v>
      </c>
      <c r="E96" s="301">
        <v>92.079207920792072</v>
      </c>
      <c r="F96" s="294" t="s">
        <v>43</v>
      </c>
      <c r="G96" s="294" t="s">
        <v>98</v>
      </c>
      <c r="H96" s="300">
        <v>95.71</v>
      </c>
      <c r="I96" s="301">
        <v>92.982456140350877</v>
      </c>
    </row>
    <row r="97" spans="1:9" ht="15" customHeight="1" x14ac:dyDescent="0.25">
      <c r="A97" s="6">
        <v>92</v>
      </c>
      <c r="B97" s="296" t="s">
        <v>39</v>
      </c>
      <c r="C97" s="296" t="s">
        <v>117</v>
      </c>
      <c r="D97" s="304">
        <v>96.07</v>
      </c>
      <c r="E97" s="305">
        <v>92.063492063492063</v>
      </c>
      <c r="F97" s="296" t="s">
        <v>38</v>
      </c>
      <c r="G97" s="296" t="s">
        <v>111</v>
      </c>
      <c r="H97" s="304">
        <v>95.71</v>
      </c>
      <c r="I97" s="305">
        <v>92.913385826771659</v>
      </c>
    </row>
    <row r="98" spans="1:9" ht="15" customHeight="1" x14ac:dyDescent="0.25">
      <c r="A98" s="6">
        <v>93</v>
      </c>
      <c r="B98" s="296" t="s">
        <v>40</v>
      </c>
      <c r="C98" s="296" t="s">
        <v>122</v>
      </c>
      <c r="D98" s="304">
        <v>96.07</v>
      </c>
      <c r="E98" s="305">
        <v>91.935483870967744</v>
      </c>
      <c r="F98" s="296" t="s">
        <v>40</v>
      </c>
      <c r="G98" s="296" t="s">
        <v>124</v>
      </c>
      <c r="H98" s="304">
        <v>95.71</v>
      </c>
      <c r="I98" s="305">
        <v>92.857142857142861</v>
      </c>
    </row>
    <row r="99" spans="1:9" ht="15" customHeight="1" x14ac:dyDescent="0.25">
      <c r="A99" s="6">
        <v>94</v>
      </c>
      <c r="B99" s="296" t="s">
        <v>41</v>
      </c>
      <c r="C99" s="296" t="s">
        <v>25</v>
      </c>
      <c r="D99" s="304">
        <v>96.07</v>
      </c>
      <c r="E99" s="305">
        <v>91.764705882352942</v>
      </c>
      <c r="F99" s="296" t="s">
        <v>44</v>
      </c>
      <c r="G99" s="296" t="s">
        <v>107</v>
      </c>
      <c r="H99" s="304">
        <v>95.71</v>
      </c>
      <c r="I99" s="305">
        <v>92.786885245901644</v>
      </c>
    </row>
    <row r="100" spans="1:9" ht="15" customHeight="1" x14ac:dyDescent="0.25">
      <c r="A100" s="6">
        <v>95</v>
      </c>
      <c r="B100" s="296" t="s">
        <v>43</v>
      </c>
      <c r="C100" s="296" t="s">
        <v>96</v>
      </c>
      <c r="D100" s="304">
        <v>96.07</v>
      </c>
      <c r="E100" s="305">
        <v>91.758241758241752</v>
      </c>
      <c r="F100" s="296" t="s">
        <v>43</v>
      </c>
      <c r="G100" s="296" t="s">
        <v>32</v>
      </c>
      <c r="H100" s="304">
        <v>95.71</v>
      </c>
      <c r="I100" s="305">
        <v>92.571428571428569</v>
      </c>
    </row>
    <row r="101" spans="1:9" ht="15" customHeight="1" x14ac:dyDescent="0.25">
      <c r="A101" s="6">
        <v>96</v>
      </c>
      <c r="B101" s="296" t="s">
        <v>40</v>
      </c>
      <c r="C101" s="296" t="s">
        <v>120</v>
      </c>
      <c r="D101" s="304">
        <v>96.07</v>
      </c>
      <c r="E101" s="305">
        <v>91.729323308270679</v>
      </c>
      <c r="F101" s="296" t="s">
        <v>39</v>
      </c>
      <c r="G101" s="296" t="s">
        <v>6</v>
      </c>
      <c r="H101" s="304">
        <v>95.71</v>
      </c>
      <c r="I101" s="305">
        <v>92.233009708737868</v>
      </c>
    </row>
    <row r="102" spans="1:9" ht="15" customHeight="1" x14ac:dyDescent="0.25">
      <c r="A102" s="6">
        <v>97</v>
      </c>
      <c r="B102" s="296" t="s">
        <v>41</v>
      </c>
      <c r="C102" s="296" t="s">
        <v>128</v>
      </c>
      <c r="D102" s="304">
        <v>96.07</v>
      </c>
      <c r="E102" s="305">
        <v>91.2</v>
      </c>
      <c r="F102" s="296" t="s">
        <v>43</v>
      </c>
      <c r="G102" s="296" t="s">
        <v>140</v>
      </c>
      <c r="H102" s="304">
        <v>95.71</v>
      </c>
      <c r="I102" s="305">
        <v>91.390728476821195</v>
      </c>
    </row>
    <row r="103" spans="1:9" ht="15" customHeight="1" x14ac:dyDescent="0.25">
      <c r="A103" s="6">
        <v>98</v>
      </c>
      <c r="B103" s="296" t="s">
        <v>43</v>
      </c>
      <c r="C103" s="296" t="s">
        <v>26</v>
      </c>
      <c r="D103" s="304">
        <v>96.07</v>
      </c>
      <c r="E103" s="305">
        <v>90.909090909090907</v>
      </c>
      <c r="F103" s="296" t="s">
        <v>44</v>
      </c>
      <c r="G103" s="296" t="s">
        <v>105</v>
      </c>
      <c r="H103" s="304">
        <v>95.71</v>
      </c>
      <c r="I103" s="305">
        <v>91.336633663366342</v>
      </c>
    </row>
    <row r="104" spans="1:9" ht="15" customHeight="1" x14ac:dyDescent="0.25">
      <c r="A104" s="6">
        <v>99</v>
      </c>
      <c r="B104" s="296" t="s">
        <v>41</v>
      </c>
      <c r="C104" s="296" t="s">
        <v>127</v>
      </c>
      <c r="D104" s="304">
        <v>96.07</v>
      </c>
      <c r="E104" s="305">
        <v>90.825688073394502</v>
      </c>
      <c r="F104" s="296" t="s">
        <v>41</v>
      </c>
      <c r="G104" s="296" t="s">
        <v>22</v>
      </c>
      <c r="H104" s="304">
        <v>95.71</v>
      </c>
      <c r="I104" s="305">
        <v>91.208791208791212</v>
      </c>
    </row>
    <row r="105" spans="1:9" ht="15" customHeight="1" thickBot="1" x14ac:dyDescent="0.3">
      <c r="A105" s="41">
        <v>100</v>
      </c>
      <c r="B105" s="298" t="s">
        <v>42</v>
      </c>
      <c r="C105" s="298" t="s">
        <v>137</v>
      </c>
      <c r="D105" s="308">
        <v>96.07</v>
      </c>
      <c r="E105" s="309">
        <v>90.07633587786259</v>
      </c>
      <c r="F105" s="298" t="s">
        <v>41</v>
      </c>
      <c r="G105" s="298" t="s">
        <v>127</v>
      </c>
      <c r="H105" s="308">
        <v>95.71</v>
      </c>
      <c r="I105" s="309">
        <v>90.909090909090907</v>
      </c>
    </row>
    <row r="106" spans="1:9" ht="15" customHeight="1" x14ac:dyDescent="0.25">
      <c r="A106" s="8">
        <v>101</v>
      </c>
      <c r="B106" s="294" t="s">
        <v>41</v>
      </c>
      <c r="C106" s="294" t="s">
        <v>53</v>
      </c>
      <c r="D106" s="300">
        <v>96.07</v>
      </c>
      <c r="E106" s="301">
        <v>90</v>
      </c>
      <c r="F106" s="294" t="s">
        <v>43</v>
      </c>
      <c r="G106" s="294" t="s">
        <v>28</v>
      </c>
      <c r="H106" s="300">
        <v>95.71</v>
      </c>
      <c r="I106" s="301">
        <v>90.217391304347828</v>
      </c>
    </row>
    <row r="107" spans="1:9" ht="15" customHeight="1" x14ac:dyDescent="0.25">
      <c r="A107" s="6">
        <v>102</v>
      </c>
      <c r="B107" s="296" t="s">
        <v>40</v>
      </c>
      <c r="C107" s="296" t="s">
        <v>48</v>
      </c>
      <c r="D107" s="304">
        <v>96.07</v>
      </c>
      <c r="E107" s="305">
        <v>89.65517241379311</v>
      </c>
      <c r="F107" s="296" t="s">
        <v>43</v>
      </c>
      <c r="G107" s="296" t="s">
        <v>146</v>
      </c>
      <c r="H107" s="304">
        <v>95.71</v>
      </c>
      <c r="I107" s="305">
        <v>89.795918367346943</v>
      </c>
    </row>
    <row r="108" spans="1:9" ht="15" customHeight="1" x14ac:dyDescent="0.25">
      <c r="A108" s="6">
        <v>103</v>
      </c>
      <c r="B108" s="296" t="s">
        <v>40</v>
      </c>
      <c r="C108" s="296" t="s">
        <v>121</v>
      </c>
      <c r="D108" s="304">
        <v>96.07</v>
      </c>
      <c r="E108" s="305">
        <v>89.361702127659569</v>
      </c>
      <c r="F108" s="296" t="s">
        <v>40</v>
      </c>
      <c r="G108" s="296" t="s">
        <v>15</v>
      </c>
      <c r="H108" s="304">
        <v>95.71</v>
      </c>
      <c r="I108" s="305">
        <v>89.772727272727266</v>
      </c>
    </row>
    <row r="109" spans="1:9" ht="15" customHeight="1" x14ac:dyDescent="0.25">
      <c r="A109" s="6">
        <v>104</v>
      </c>
      <c r="B109" s="296" t="s">
        <v>39</v>
      </c>
      <c r="C109" s="296" t="s">
        <v>8</v>
      </c>
      <c r="D109" s="304">
        <v>96.07</v>
      </c>
      <c r="E109" s="305">
        <v>89.285714285714292</v>
      </c>
      <c r="F109" s="296" t="s">
        <v>40</v>
      </c>
      <c r="G109" s="296" t="s">
        <v>12</v>
      </c>
      <c r="H109" s="304">
        <v>95.71</v>
      </c>
      <c r="I109" s="305">
        <v>88.679245283018872</v>
      </c>
    </row>
    <row r="110" spans="1:9" ht="15" customHeight="1" x14ac:dyDescent="0.25">
      <c r="A110" s="6">
        <v>105</v>
      </c>
      <c r="B110" s="296" t="s">
        <v>43</v>
      </c>
      <c r="C110" s="296" t="s">
        <v>152</v>
      </c>
      <c r="D110" s="304">
        <v>96.07</v>
      </c>
      <c r="E110" s="305">
        <v>89.256198347107443</v>
      </c>
      <c r="F110" s="296" t="s">
        <v>42</v>
      </c>
      <c r="G110" s="296" t="s">
        <v>57</v>
      </c>
      <c r="H110" s="304">
        <v>95.71</v>
      </c>
      <c r="I110" s="305">
        <v>87.719298245614041</v>
      </c>
    </row>
    <row r="111" spans="1:9" ht="15" customHeight="1" x14ac:dyDescent="0.25">
      <c r="A111" s="6">
        <v>106</v>
      </c>
      <c r="B111" s="295" t="s">
        <v>41</v>
      </c>
      <c r="C111" s="295" t="s">
        <v>18</v>
      </c>
      <c r="D111" s="302">
        <v>96.07</v>
      </c>
      <c r="E111" s="303">
        <v>88.950276243093924</v>
      </c>
      <c r="F111" s="295" t="s">
        <v>38</v>
      </c>
      <c r="G111" s="295" t="s">
        <v>94</v>
      </c>
      <c r="H111" s="302">
        <v>95.71</v>
      </c>
      <c r="I111" s="303">
        <v>87.5</v>
      </c>
    </row>
    <row r="112" spans="1:9" ht="15" customHeight="1" x14ac:dyDescent="0.25">
      <c r="A112" s="6">
        <v>107</v>
      </c>
      <c r="B112" s="296" t="s">
        <v>42</v>
      </c>
      <c r="C112" s="296" t="s">
        <v>132</v>
      </c>
      <c r="D112" s="304">
        <v>96.07</v>
      </c>
      <c r="E112" s="305">
        <v>88.372093023255815</v>
      </c>
      <c r="F112" s="296" t="s">
        <v>41</v>
      </c>
      <c r="G112" s="296" t="s">
        <v>25</v>
      </c>
      <c r="H112" s="304">
        <v>95.71</v>
      </c>
      <c r="I112" s="305">
        <v>87.5</v>
      </c>
    </row>
    <row r="113" spans="1:9" ht="15" customHeight="1" x14ac:dyDescent="0.25">
      <c r="A113" s="6">
        <v>108</v>
      </c>
      <c r="B113" s="296" t="s">
        <v>41</v>
      </c>
      <c r="C113" s="296" t="s">
        <v>130</v>
      </c>
      <c r="D113" s="304">
        <v>96.07</v>
      </c>
      <c r="E113" s="305">
        <v>87.362637362637358</v>
      </c>
      <c r="F113" s="296" t="s">
        <v>40</v>
      </c>
      <c r="G113" s="296" t="s">
        <v>48</v>
      </c>
      <c r="H113" s="304">
        <v>95.71</v>
      </c>
      <c r="I113" s="305">
        <v>87.234042553191486</v>
      </c>
    </row>
    <row r="114" spans="1:9" ht="15" customHeight="1" x14ac:dyDescent="0.25">
      <c r="A114" s="6">
        <v>109</v>
      </c>
      <c r="B114" s="296" t="s">
        <v>41</v>
      </c>
      <c r="C114" s="296" t="s">
        <v>54</v>
      </c>
      <c r="D114" s="304">
        <v>96.07</v>
      </c>
      <c r="E114" s="305">
        <v>86.04651162790698</v>
      </c>
      <c r="F114" s="296" t="s">
        <v>40</v>
      </c>
      <c r="G114" s="296" t="s">
        <v>120</v>
      </c>
      <c r="H114" s="304">
        <v>95.71</v>
      </c>
      <c r="I114" s="305">
        <v>86.428571428571431</v>
      </c>
    </row>
    <row r="115" spans="1:9" ht="15" customHeight="1" x14ac:dyDescent="0.25">
      <c r="A115" s="6">
        <v>110</v>
      </c>
      <c r="B115" s="296" t="s">
        <v>41</v>
      </c>
      <c r="C115" s="296" t="s">
        <v>126</v>
      </c>
      <c r="D115" s="304">
        <v>96.07</v>
      </c>
      <c r="E115" s="305">
        <v>84.615384615384613</v>
      </c>
      <c r="F115" s="296" t="s">
        <v>43</v>
      </c>
      <c r="G115" s="296" t="s">
        <v>26</v>
      </c>
      <c r="H115" s="304">
        <v>95.71</v>
      </c>
      <c r="I115" s="305">
        <v>86.075949367088612</v>
      </c>
    </row>
    <row r="116" spans="1:9" ht="15" customHeight="1" thickBot="1" x14ac:dyDescent="0.3">
      <c r="A116" s="282">
        <v>111</v>
      </c>
      <c r="B116" s="299" t="s">
        <v>41</v>
      </c>
      <c r="C116" s="299" t="s">
        <v>20</v>
      </c>
      <c r="D116" s="310">
        <v>96.07</v>
      </c>
      <c r="E116" s="311">
        <v>84.313725490196077</v>
      </c>
      <c r="F116" s="299" t="s">
        <v>42</v>
      </c>
      <c r="G116" s="299" t="s">
        <v>131</v>
      </c>
      <c r="H116" s="310">
        <v>95.71</v>
      </c>
      <c r="I116" s="311">
        <v>85.148514851485146</v>
      </c>
    </row>
    <row r="117" spans="1:9" ht="15" customHeight="1" x14ac:dyDescent="0.25">
      <c r="C117" s="43" t="s">
        <v>78</v>
      </c>
      <c r="E117" s="45">
        <f>AVERAGE(E6:E116)</f>
        <v>95.961518759598505</v>
      </c>
      <c r="G117" s="43"/>
      <c r="I117" s="45">
        <f>AVERAGE(I6:I116)</f>
        <v>95.937227876526734</v>
      </c>
    </row>
    <row r="118" spans="1:9" ht="15" customHeight="1" x14ac:dyDescent="0.25"/>
    <row r="119" spans="1:9" ht="15" customHeight="1" x14ac:dyDescent="0.25"/>
  </sheetData>
  <mergeCells count="4">
    <mergeCell ref="A4:A5"/>
    <mergeCell ref="F4:I4"/>
    <mergeCell ref="G2:H2"/>
    <mergeCell ref="B4:E4"/>
  </mergeCells>
  <conditionalFormatting sqref="I6:I116">
    <cfRule type="cellIs" dxfId="31" priority="5" operator="lessThan">
      <formula>75</formula>
    </cfRule>
    <cfRule type="cellIs" dxfId="30" priority="6" operator="between">
      <formula>90</formula>
      <formula>75</formula>
    </cfRule>
    <cfRule type="cellIs" dxfId="29" priority="7" operator="between">
      <formula>98.99</formula>
      <formula>90</formula>
    </cfRule>
    <cfRule type="cellIs" dxfId="28" priority="8" operator="between">
      <formula>100</formula>
      <formula>99</formula>
    </cfRule>
  </conditionalFormatting>
  <conditionalFormatting sqref="E6:E116">
    <cfRule type="cellIs" dxfId="27" priority="1" operator="lessThan">
      <formula>75</formula>
    </cfRule>
    <cfRule type="cellIs" dxfId="26" priority="2" operator="between">
      <formula>89.99</formula>
      <formula>75</formula>
    </cfRule>
    <cfRule type="cellIs" dxfId="25" priority="3" operator="between">
      <formula>98.99</formula>
      <formula>90</formula>
    </cfRule>
    <cfRule type="cellIs" dxfId="24" priority="4" operator="between">
      <formula>100</formula>
      <formula>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5703125" customWidth="1"/>
    <col min="3" max="3" width="31.7109375" customWidth="1"/>
    <col min="4" max="5" width="7.7109375" customWidth="1"/>
    <col min="6" max="6" width="9.7109375" customWidth="1"/>
    <col min="7" max="8" width="7.7109375" customWidth="1"/>
    <col min="9" max="9" width="9.7109375" customWidth="1"/>
    <col min="10" max="10" width="7.85546875" customWidth="1"/>
    <col min="11" max="12" width="7.7109375" customWidth="1"/>
    <col min="13" max="13" width="7.5703125" customWidth="1"/>
  </cols>
  <sheetData>
    <row r="1" spans="1:15" ht="15" customHeight="1" x14ac:dyDescent="0.25">
      <c r="N1" s="169"/>
      <c r="O1" s="20" t="s">
        <v>70</v>
      </c>
    </row>
    <row r="2" spans="1:15" ht="15" customHeight="1" x14ac:dyDescent="0.25">
      <c r="C2" s="187" t="s">
        <v>69</v>
      </c>
      <c r="D2" s="319"/>
      <c r="E2" s="319"/>
      <c r="F2" s="319"/>
      <c r="G2" s="270"/>
      <c r="H2" s="270"/>
      <c r="I2" s="270"/>
      <c r="J2" s="319"/>
      <c r="N2" s="106"/>
      <c r="O2" s="20" t="s">
        <v>75</v>
      </c>
    </row>
    <row r="3" spans="1:15" ht="15" customHeight="1" thickBot="1" x14ac:dyDescent="0.3">
      <c r="N3" s="188"/>
      <c r="O3" s="20" t="s">
        <v>72</v>
      </c>
    </row>
    <row r="4" spans="1:15" ht="15" customHeight="1" x14ac:dyDescent="0.25">
      <c r="A4" s="349" t="s">
        <v>0</v>
      </c>
      <c r="B4" s="351" t="s">
        <v>64</v>
      </c>
      <c r="C4" s="353" t="s">
        <v>65</v>
      </c>
      <c r="D4" s="355">
        <v>2024</v>
      </c>
      <c r="E4" s="356"/>
      <c r="F4" s="357"/>
      <c r="G4" s="355">
        <v>2023</v>
      </c>
      <c r="H4" s="356"/>
      <c r="I4" s="357"/>
      <c r="J4" s="358" t="s">
        <v>76</v>
      </c>
      <c r="K4" s="359"/>
      <c r="L4" s="347" t="s">
        <v>77</v>
      </c>
      <c r="N4" s="34"/>
      <c r="O4" s="20" t="s">
        <v>73</v>
      </c>
    </row>
    <row r="5" spans="1:15" ht="48.75" customHeight="1" thickBot="1" x14ac:dyDescent="0.3">
      <c r="A5" s="350"/>
      <c r="B5" s="352"/>
      <c r="C5" s="354"/>
      <c r="D5" s="228" t="s">
        <v>74</v>
      </c>
      <c r="E5" s="229" t="s">
        <v>83</v>
      </c>
      <c r="F5" s="65" t="s">
        <v>102</v>
      </c>
      <c r="G5" s="228" t="s">
        <v>74</v>
      </c>
      <c r="H5" s="229" t="s">
        <v>83</v>
      </c>
      <c r="I5" s="65" t="s">
        <v>102</v>
      </c>
      <c r="J5" s="227">
        <v>2024</v>
      </c>
      <c r="K5" s="323">
        <v>2023</v>
      </c>
      <c r="L5" s="348"/>
    </row>
    <row r="6" spans="1:15" ht="15" customHeight="1" x14ac:dyDescent="0.25">
      <c r="A6" s="8">
        <v>1</v>
      </c>
      <c r="B6" s="190" t="s">
        <v>38</v>
      </c>
      <c r="C6" s="191" t="s">
        <v>45</v>
      </c>
      <c r="D6" s="381">
        <v>40</v>
      </c>
      <c r="E6" s="288">
        <v>96.07</v>
      </c>
      <c r="F6" s="284">
        <v>100</v>
      </c>
      <c r="G6" s="192">
        <v>49</v>
      </c>
      <c r="H6" s="288">
        <v>95.71</v>
      </c>
      <c r="I6" s="284">
        <v>100</v>
      </c>
      <c r="J6" s="369">
        <v>1</v>
      </c>
      <c r="K6" s="324">
        <v>1</v>
      </c>
      <c r="L6" s="61">
        <f>K6+J6</f>
        <v>2</v>
      </c>
    </row>
    <row r="7" spans="1:15" ht="15" customHeight="1" x14ac:dyDescent="0.25">
      <c r="A7" s="6">
        <v>2</v>
      </c>
      <c r="B7" s="195" t="s">
        <v>40</v>
      </c>
      <c r="C7" s="196" t="s">
        <v>17</v>
      </c>
      <c r="D7" s="382">
        <v>138</v>
      </c>
      <c r="E7" s="289">
        <v>96.07</v>
      </c>
      <c r="F7" s="231">
        <v>100</v>
      </c>
      <c r="G7" s="197">
        <v>151</v>
      </c>
      <c r="H7" s="289">
        <v>95.71</v>
      </c>
      <c r="I7" s="231">
        <v>100</v>
      </c>
      <c r="J7" s="370">
        <v>8</v>
      </c>
      <c r="K7" s="325">
        <v>4</v>
      </c>
      <c r="L7" s="62">
        <f>K7+J7</f>
        <v>12</v>
      </c>
    </row>
    <row r="8" spans="1:15" ht="15" customHeight="1" x14ac:dyDescent="0.25">
      <c r="A8" s="32">
        <v>3</v>
      </c>
      <c r="B8" s="198" t="s">
        <v>41</v>
      </c>
      <c r="C8" s="199" t="s">
        <v>56</v>
      </c>
      <c r="D8" s="383">
        <v>35</v>
      </c>
      <c r="E8" s="290">
        <v>96.07</v>
      </c>
      <c r="F8" s="230">
        <v>100</v>
      </c>
      <c r="G8" s="200">
        <v>23</v>
      </c>
      <c r="H8" s="290">
        <v>95.71</v>
      </c>
      <c r="I8" s="230">
        <v>100</v>
      </c>
      <c r="J8" s="370">
        <v>10</v>
      </c>
      <c r="K8" s="326">
        <v>8</v>
      </c>
      <c r="L8" s="63">
        <f>K8+J8</f>
        <v>18</v>
      </c>
    </row>
    <row r="9" spans="1:15" ht="15" customHeight="1" x14ac:dyDescent="0.25">
      <c r="A9" s="6">
        <v>4</v>
      </c>
      <c r="B9" s="198" t="s">
        <v>42</v>
      </c>
      <c r="C9" s="199" t="s">
        <v>58</v>
      </c>
      <c r="D9" s="383">
        <v>126</v>
      </c>
      <c r="E9" s="290">
        <v>96.07</v>
      </c>
      <c r="F9" s="230">
        <v>100</v>
      </c>
      <c r="G9" s="200">
        <v>146</v>
      </c>
      <c r="H9" s="290">
        <v>95.71</v>
      </c>
      <c r="I9" s="230">
        <v>100</v>
      </c>
      <c r="J9" s="371">
        <v>13</v>
      </c>
      <c r="K9" s="325">
        <v>9</v>
      </c>
      <c r="L9" s="62">
        <f>K9+J9</f>
        <v>22</v>
      </c>
    </row>
    <row r="10" spans="1:15" ht="15" customHeight="1" x14ac:dyDescent="0.25">
      <c r="A10" s="6">
        <v>5</v>
      </c>
      <c r="B10" s="198" t="s">
        <v>39</v>
      </c>
      <c r="C10" s="199" t="s">
        <v>47</v>
      </c>
      <c r="D10" s="383">
        <v>165</v>
      </c>
      <c r="E10" s="290">
        <v>96.07</v>
      </c>
      <c r="F10" s="230">
        <v>100</v>
      </c>
      <c r="G10" s="200">
        <v>158</v>
      </c>
      <c r="H10" s="290">
        <v>95.71</v>
      </c>
      <c r="I10" s="230">
        <v>99.367088607594937</v>
      </c>
      <c r="J10" s="370">
        <v>3</v>
      </c>
      <c r="K10" s="326">
        <v>21</v>
      </c>
      <c r="L10" s="62">
        <f>K10+J10</f>
        <v>24</v>
      </c>
    </row>
    <row r="11" spans="1:15" ht="15" customHeight="1" x14ac:dyDescent="0.25">
      <c r="A11" s="6">
        <v>6</v>
      </c>
      <c r="B11" s="198" t="s">
        <v>42</v>
      </c>
      <c r="C11" s="184" t="s">
        <v>134</v>
      </c>
      <c r="D11" s="383">
        <v>94</v>
      </c>
      <c r="E11" s="290">
        <v>96.07</v>
      </c>
      <c r="F11" s="230">
        <v>100</v>
      </c>
      <c r="G11" s="200">
        <v>89</v>
      </c>
      <c r="H11" s="290">
        <v>95.71</v>
      </c>
      <c r="I11" s="230">
        <v>100</v>
      </c>
      <c r="J11" s="371">
        <v>15</v>
      </c>
      <c r="K11" s="325">
        <v>10</v>
      </c>
      <c r="L11" s="62">
        <f>K11+J11</f>
        <v>25</v>
      </c>
    </row>
    <row r="12" spans="1:15" ht="15" customHeight="1" x14ac:dyDescent="0.25">
      <c r="A12" s="6">
        <v>7</v>
      </c>
      <c r="B12" s="198" t="s">
        <v>38</v>
      </c>
      <c r="C12" s="199" t="s">
        <v>110</v>
      </c>
      <c r="D12" s="383">
        <v>88</v>
      </c>
      <c r="E12" s="290">
        <v>96.07</v>
      </c>
      <c r="F12" s="230">
        <v>100</v>
      </c>
      <c r="G12" s="200">
        <v>91</v>
      </c>
      <c r="H12" s="290">
        <v>95.71</v>
      </c>
      <c r="I12" s="230">
        <v>98.901098901098905</v>
      </c>
      <c r="J12" s="371">
        <v>2</v>
      </c>
      <c r="K12" s="325">
        <v>26</v>
      </c>
      <c r="L12" s="62">
        <f>K12+J12</f>
        <v>28</v>
      </c>
    </row>
    <row r="13" spans="1:15" ht="15" customHeight="1" x14ac:dyDescent="0.25">
      <c r="A13" s="6">
        <v>8</v>
      </c>
      <c r="B13" s="198" t="s">
        <v>43</v>
      </c>
      <c r="C13" s="199" t="s">
        <v>27</v>
      </c>
      <c r="D13" s="383">
        <v>65</v>
      </c>
      <c r="E13" s="290">
        <v>96.07</v>
      </c>
      <c r="F13" s="230">
        <v>100</v>
      </c>
      <c r="G13" s="200">
        <v>44</v>
      </c>
      <c r="H13" s="290">
        <v>95.71</v>
      </c>
      <c r="I13" s="230">
        <v>100</v>
      </c>
      <c r="J13" s="371">
        <v>17</v>
      </c>
      <c r="K13" s="325">
        <v>12</v>
      </c>
      <c r="L13" s="62">
        <f>K13+J13</f>
        <v>29</v>
      </c>
    </row>
    <row r="14" spans="1:15" ht="15" customHeight="1" x14ac:dyDescent="0.25">
      <c r="A14" s="6">
        <v>9</v>
      </c>
      <c r="B14" s="198" t="s">
        <v>43</v>
      </c>
      <c r="C14" s="199" t="s">
        <v>159</v>
      </c>
      <c r="D14" s="383">
        <v>78</v>
      </c>
      <c r="E14" s="290">
        <v>96.07</v>
      </c>
      <c r="F14" s="230">
        <v>100</v>
      </c>
      <c r="G14" s="200">
        <v>55</v>
      </c>
      <c r="H14" s="290">
        <v>95.71</v>
      </c>
      <c r="I14" s="230">
        <v>100</v>
      </c>
      <c r="J14" s="371">
        <v>20</v>
      </c>
      <c r="K14" s="325">
        <v>14</v>
      </c>
      <c r="L14" s="62">
        <f>K14+J14</f>
        <v>34</v>
      </c>
    </row>
    <row r="15" spans="1:15" ht="15" customHeight="1" thickBot="1" x14ac:dyDescent="0.3">
      <c r="A15" s="41">
        <v>10</v>
      </c>
      <c r="B15" s="219" t="s">
        <v>44</v>
      </c>
      <c r="C15" s="226" t="s">
        <v>33</v>
      </c>
      <c r="D15" s="384">
        <v>118</v>
      </c>
      <c r="E15" s="291">
        <v>96.07</v>
      </c>
      <c r="F15" s="285">
        <v>100</v>
      </c>
      <c r="G15" s="220">
        <v>116</v>
      </c>
      <c r="H15" s="291">
        <v>95.71</v>
      </c>
      <c r="I15" s="285">
        <v>100</v>
      </c>
      <c r="J15" s="372">
        <v>21</v>
      </c>
      <c r="K15" s="327">
        <v>16</v>
      </c>
      <c r="L15" s="64">
        <f>K15+J15</f>
        <v>37</v>
      </c>
    </row>
    <row r="16" spans="1:15" ht="15" customHeight="1" x14ac:dyDescent="0.25">
      <c r="A16" s="8">
        <v>11</v>
      </c>
      <c r="B16" s="190" t="s">
        <v>40</v>
      </c>
      <c r="C16" s="191" t="s">
        <v>11</v>
      </c>
      <c r="D16" s="381">
        <v>50</v>
      </c>
      <c r="E16" s="288">
        <v>96.07</v>
      </c>
      <c r="F16" s="284">
        <v>100</v>
      </c>
      <c r="G16" s="192">
        <v>51</v>
      </c>
      <c r="H16" s="288">
        <v>95.71</v>
      </c>
      <c r="I16" s="284">
        <v>98.039215686274517</v>
      </c>
      <c r="J16" s="369">
        <v>5</v>
      </c>
      <c r="K16" s="324">
        <v>36</v>
      </c>
      <c r="L16" s="61">
        <f>K16+J16</f>
        <v>41</v>
      </c>
    </row>
    <row r="17" spans="1:12" ht="15" customHeight="1" x14ac:dyDescent="0.25">
      <c r="A17" s="6">
        <v>12</v>
      </c>
      <c r="B17" s="198" t="s">
        <v>44</v>
      </c>
      <c r="C17" s="199" t="s">
        <v>37</v>
      </c>
      <c r="D17" s="383">
        <v>43</v>
      </c>
      <c r="E17" s="290">
        <v>96.07</v>
      </c>
      <c r="F17" s="230">
        <v>100</v>
      </c>
      <c r="G17" s="200">
        <v>37</v>
      </c>
      <c r="H17" s="290">
        <v>95.71</v>
      </c>
      <c r="I17" s="230">
        <v>100</v>
      </c>
      <c r="J17" s="371">
        <v>24</v>
      </c>
      <c r="K17" s="325">
        <v>19</v>
      </c>
      <c r="L17" s="62">
        <f>K17+J17</f>
        <v>43</v>
      </c>
    </row>
    <row r="18" spans="1:12" ht="15" customHeight="1" x14ac:dyDescent="0.25">
      <c r="A18" s="6">
        <v>13</v>
      </c>
      <c r="B18" s="198" t="s">
        <v>40</v>
      </c>
      <c r="C18" s="199" t="s">
        <v>123</v>
      </c>
      <c r="D18" s="383">
        <v>88</v>
      </c>
      <c r="E18" s="290">
        <v>96.07</v>
      </c>
      <c r="F18" s="230">
        <v>100</v>
      </c>
      <c r="G18" s="200">
        <v>129</v>
      </c>
      <c r="H18" s="290">
        <v>95.71</v>
      </c>
      <c r="I18" s="230">
        <v>97.674418604651166</v>
      </c>
      <c r="J18" s="371">
        <v>7</v>
      </c>
      <c r="K18" s="325">
        <v>40</v>
      </c>
      <c r="L18" s="62">
        <f>K18+J18</f>
        <v>47</v>
      </c>
    </row>
    <row r="19" spans="1:12" ht="15" customHeight="1" x14ac:dyDescent="0.25">
      <c r="A19" s="6">
        <v>14</v>
      </c>
      <c r="B19" s="198" t="s">
        <v>38</v>
      </c>
      <c r="C19" s="199" t="s">
        <v>108</v>
      </c>
      <c r="D19" s="383">
        <v>120</v>
      </c>
      <c r="E19" s="290">
        <v>96.07</v>
      </c>
      <c r="F19" s="230">
        <v>97.5</v>
      </c>
      <c r="G19" s="200">
        <v>93</v>
      </c>
      <c r="H19" s="290">
        <v>95.71</v>
      </c>
      <c r="I19" s="230">
        <v>100</v>
      </c>
      <c r="J19" s="371">
        <v>45</v>
      </c>
      <c r="K19" s="325">
        <v>2</v>
      </c>
      <c r="L19" s="62">
        <f>K19+J19</f>
        <v>47</v>
      </c>
    </row>
    <row r="20" spans="1:12" ht="15" customHeight="1" x14ac:dyDescent="0.25">
      <c r="A20" s="6">
        <v>15</v>
      </c>
      <c r="B20" s="198" t="s">
        <v>41</v>
      </c>
      <c r="C20" s="199" t="s">
        <v>21</v>
      </c>
      <c r="D20" s="383">
        <v>40</v>
      </c>
      <c r="E20" s="290">
        <v>96.07</v>
      </c>
      <c r="F20" s="230">
        <v>97.5</v>
      </c>
      <c r="G20" s="200">
        <v>56</v>
      </c>
      <c r="H20" s="290">
        <v>95.71</v>
      </c>
      <c r="I20" s="230">
        <v>100</v>
      </c>
      <c r="J20" s="371">
        <v>46</v>
      </c>
      <c r="K20" s="325">
        <v>6</v>
      </c>
      <c r="L20" s="62">
        <f>K20+J20</f>
        <v>52</v>
      </c>
    </row>
    <row r="21" spans="1:12" ht="15" customHeight="1" x14ac:dyDescent="0.25">
      <c r="A21" s="6">
        <v>16</v>
      </c>
      <c r="B21" s="198" t="s">
        <v>41</v>
      </c>
      <c r="C21" s="199" t="s">
        <v>125</v>
      </c>
      <c r="D21" s="383">
        <v>78</v>
      </c>
      <c r="E21" s="290">
        <v>96.07</v>
      </c>
      <c r="F21" s="230">
        <v>97.435897435897431</v>
      </c>
      <c r="G21" s="200">
        <v>51</v>
      </c>
      <c r="H21" s="290">
        <v>95.71</v>
      </c>
      <c r="I21" s="230">
        <v>100</v>
      </c>
      <c r="J21" s="371">
        <v>47</v>
      </c>
      <c r="K21" s="325">
        <v>5</v>
      </c>
      <c r="L21" s="62">
        <f>K21+J21</f>
        <v>52</v>
      </c>
    </row>
    <row r="22" spans="1:12" ht="15" customHeight="1" x14ac:dyDescent="0.25">
      <c r="A22" s="6">
        <v>17</v>
      </c>
      <c r="B22" s="198" t="s">
        <v>39</v>
      </c>
      <c r="C22" s="199" t="s">
        <v>7</v>
      </c>
      <c r="D22" s="383">
        <v>77</v>
      </c>
      <c r="E22" s="290">
        <v>96.07</v>
      </c>
      <c r="F22" s="230">
        <v>97.402597402597408</v>
      </c>
      <c r="G22" s="200">
        <v>70</v>
      </c>
      <c r="H22" s="290">
        <v>95.71</v>
      </c>
      <c r="I22" s="230">
        <v>100</v>
      </c>
      <c r="J22" s="371">
        <v>51</v>
      </c>
      <c r="K22" s="325">
        <v>3</v>
      </c>
      <c r="L22" s="62">
        <f>K22+J22</f>
        <v>54</v>
      </c>
    </row>
    <row r="23" spans="1:12" ht="15" customHeight="1" x14ac:dyDescent="0.25">
      <c r="A23" s="6">
        <v>18</v>
      </c>
      <c r="B23" s="198" t="s">
        <v>41</v>
      </c>
      <c r="C23" s="199" t="s">
        <v>23</v>
      </c>
      <c r="D23" s="383">
        <v>107</v>
      </c>
      <c r="E23" s="290">
        <v>96.07</v>
      </c>
      <c r="F23" s="230">
        <v>100</v>
      </c>
      <c r="G23" s="200">
        <v>119</v>
      </c>
      <c r="H23" s="290">
        <v>95.71</v>
      </c>
      <c r="I23" s="230">
        <v>97.47899159663865</v>
      </c>
      <c r="J23" s="371">
        <v>12</v>
      </c>
      <c r="K23" s="325">
        <v>43</v>
      </c>
      <c r="L23" s="62">
        <f>K23+J23</f>
        <v>55</v>
      </c>
    </row>
    <row r="24" spans="1:12" ht="15" customHeight="1" x14ac:dyDescent="0.25">
      <c r="A24" s="6">
        <v>19</v>
      </c>
      <c r="B24" s="198" t="s">
        <v>43</v>
      </c>
      <c r="C24" s="199" t="s">
        <v>150</v>
      </c>
      <c r="D24" s="383">
        <v>86</v>
      </c>
      <c r="E24" s="290">
        <v>96.07</v>
      </c>
      <c r="F24" s="230">
        <v>98.837209302325576</v>
      </c>
      <c r="G24" s="200">
        <v>127</v>
      </c>
      <c r="H24" s="290">
        <v>95.71</v>
      </c>
      <c r="I24" s="230">
        <v>99.212598425196845</v>
      </c>
      <c r="J24" s="371">
        <v>32</v>
      </c>
      <c r="K24" s="325">
        <v>23</v>
      </c>
      <c r="L24" s="62">
        <f>K24+J24</f>
        <v>55</v>
      </c>
    </row>
    <row r="25" spans="1:12" ht="15" customHeight="1" thickBot="1" x14ac:dyDescent="0.3">
      <c r="A25" s="41">
        <v>20</v>
      </c>
      <c r="B25" s="207" t="s">
        <v>44</v>
      </c>
      <c r="C25" s="208" t="s">
        <v>62</v>
      </c>
      <c r="D25" s="385">
        <v>65</v>
      </c>
      <c r="E25" s="292">
        <v>96.07</v>
      </c>
      <c r="F25" s="286">
        <v>98.461538461538467</v>
      </c>
      <c r="G25" s="209">
        <v>74</v>
      </c>
      <c r="H25" s="292">
        <v>95.71</v>
      </c>
      <c r="I25" s="286">
        <v>100</v>
      </c>
      <c r="J25" s="373">
        <v>38</v>
      </c>
      <c r="K25" s="327">
        <v>17</v>
      </c>
      <c r="L25" s="64">
        <f>K25+J25</f>
        <v>55</v>
      </c>
    </row>
    <row r="26" spans="1:12" ht="15" customHeight="1" x14ac:dyDescent="0.25">
      <c r="A26" s="8">
        <v>21</v>
      </c>
      <c r="B26" s="190" t="s">
        <v>42</v>
      </c>
      <c r="C26" s="274" t="s">
        <v>135</v>
      </c>
      <c r="D26" s="381">
        <v>149</v>
      </c>
      <c r="E26" s="288">
        <v>96.07</v>
      </c>
      <c r="F26" s="284">
        <v>98.65771812080537</v>
      </c>
      <c r="G26" s="192">
        <v>173</v>
      </c>
      <c r="H26" s="288">
        <v>95.71</v>
      </c>
      <c r="I26" s="284">
        <v>99.421965317919074</v>
      </c>
      <c r="J26" s="369">
        <v>36</v>
      </c>
      <c r="K26" s="324">
        <v>20</v>
      </c>
      <c r="L26" s="61">
        <f>K26+J26</f>
        <v>56</v>
      </c>
    </row>
    <row r="27" spans="1:12" ht="15" customHeight="1" x14ac:dyDescent="0.25">
      <c r="A27" s="6">
        <v>22</v>
      </c>
      <c r="B27" s="198" t="s">
        <v>43</v>
      </c>
      <c r="C27" s="199" t="s">
        <v>147</v>
      </c>
      <c r="D27" s="383">
        <v>85</v>
      </c>
      <c r="E27" s="290">
        <v>96.07</v>
      </c>
      <c r="F27" s="230">
        <v>97.647058823529406</v>
      </c>
      <c r="G27" s="200">
        <v>107</v>
      </c>
      <c r="H27" s="290">
        <v>95.71</v>
      </c>
      <c r="I27" s="230">
        <v>100</v>
      </c>
      <c r="J27" s="371">
        <v>43</v>
      </c>
      <c r="K27" s="325">
        <v>13</v>
      </c>
      <c r="L27" s="62">
        <f>K27+J27</f>
        <v>56</v>
      </c>
    </row>
    <row r="28" spans="1:12" ht="15" customHeight="1" x14ac:dyDescent="0.25">
      <c r="A28" s="6">
        <v>23</v>
      </c>
      <c r="B28" s="207" t="s">
        <v>40</v>
      </c>
      <c r="C28" s="208" t="s">
        <v>14</v>
      </c>
      <c r="D28" s="385">
        <v>91</v>
      </c>
      <c r="E28" s="292">
        <v>96.07</v>
      </c>
      <c r="F28" s="231">
        <v>98.901098901098905</v>
      </c>
      <c r="G28" s="209">
        <v>72</v>
      </c>
      <c r="H28" s="292">
        <v>95.71</v>
      </c>
      <c r="I28" s="231">
        <v>98.611111111111114</v>
      </c>
      <c r="J28" s="370">
        <v>31</v>
      </c>
      <c r="K28" s="325">
        <v>31</v>
      </c>
      <c r="L28" s="62">
        <f>K28+J28</f>
        <v>62</v>
      </c>
    </row>
    <row r="29" spans="1:12" ht="15" customHeight="1" x14ac:dyDescent="0.25">
      <c r="A29" s="6">
        <v>24</v>
      </c>
      <c r="B29" s="198" t="s">
        <v>41</v>
      </c>
      <c r="C29" s="199" t="s">
        <v>55</v>
      </c>
      <c r="D29" s="383">
        <v>176</v>
      </c>
      <c r="E29" s="290">
        <v>96.07</v>
      </c>
      <c r="F29" s="230">
        <v>100</v>
      </c>
      <c r="G29" s="200">
        <v>186</v>
      </c>
      <c r="H29" s="290">
        <v>95.71</v>
      </c>
      <c r="I29" s="230">
        <v>96.774193548387103</v>
      </c>
      <c r="J29" s="371">
        <v>9</v>
      </c>
      <c r="K29" s="325">
        <v>54</v>
      </c>
      <c r="L29" s="62">
        <f>K29+J29</f>
        <v>63</v>
      </c>
    </row>
    <row r="30" spans="1:12" ht="15" customHeight="1" x14ac:dyDescent="0.25">
      <c r="A30" s="6">
        <v>25</v>
      </c>
      <c r="B30" s="198" t="s">
        <v>43</v>
      </c>
      <c r="C30" s="199" t="s">
        <v>99</v>
      </c>
      <c r="D30" s="383">
        <v>215</v>
      </c>
      <c r="E30" s="290">
        <v>96.07</v>
      </c>
      <c r="F30" s="286">
        <v>99.069767441860463</v>
      </c>
      <c r="G30" s="200">
        <v>263</v>
      </c>
      <c r="H30" s="290">
        <v>95.71</v>
      </c>
      <c r="I30" s="286">
        <v>98.479087452471489</v>
      </c>
      <c r="J30" s="373">
        <v>30</v>
      </c>
      <c r="K30" s="325">
        <v>33</v>
      </c>
      <c r="L30" s="62">
        <f>K30+J30</f>
        <v>63</v>
      </c>
    </row>
    <row r="31" spans="1:12" ht="15" customHeight="1" x14ac:dyDescent="0.25">
      <c r="A31" s="6">
        <v>26</v>
      </c>
      <c r="B31" s="207" t="s">
        <v>43</v>
      </c>
      <c r="C31" s="208" t="s">
        <v>154</v>
      </c>
      <c r="D31" s="385">
        <v>121</v>
      </c>
      <c r="E31" s="292">
        <v>96.07</v>
      </c>
      <c r="F31" s="230">
        <v>99.173553719008268</v>
      </c>
      <c r="G31" s="209">
        <v>93</v>
      </c>
      <c r="H31" s="292">
        <v>95.71</v>
      </c>
      <c r="I31" s="230">
        <v>97.849462365591393</v>
      </c>
      <c r="J31" s="371">
        <v>27</v>
      </c>
      <c r="K31" s="325">
        <v>38</v>
      </c>
      <c r="L31" s="62">
        <f>K31+J31</f>
        <v>65</v>
      </c>
    </row>
    <row r="32" spans="1:12" ht="15" customHeight="1" x14ac:dyDescent="0.25">
      <c r="A32" s="6">
        <v>27</v>
      </c>
      <c r="B32" s="198" t="s">
        <v>40</v>
      </c>
      <c r="C32" s="199" t="s">
        <v>49</v>
      </c>
      <c r="D32" s="383">
        <v>150</v>
      </c>
      <c r="E32" s="290">
        <v>96.07</v>
      </c>
      <c r="F32" s="230">
        <v>98.666666666666671</v>
      </c>
      <c r="G32" s="200">
        <v>162</v>
      </c>
      <c r="H32" s="290">
        <v>95.71</v>
      </c>
      <c r="I32" s="230">
        <v>98.76543209876543</v>
      </c>
      <c r="J32" s="371">
        <v>35</v>
      </c>
      <c r="K32" s="325">
        <v>30</v>
      </c>
      <c r="L32" s="62">
        <f>K32+J32</f>
        <v>65</v>
      </c>
    </row>
    <row r="33" spans="1:12" ht="15" customHeight="1" x14ac:dyDescent="0.25">
      <c r="A33" s="6">
        <v>28</v>
      </c>
      <c r="B33" s="198" t="s">
        <v>43</v>
      </c>
      <c r="C33" s="199" t="s">
        <v>151</v>
      </c>
      <c r="D33" s="383">
        <v>93</v>
      </c>
      <c r="E33" s="290">
        <v>96.07</v>
      </c>
      <c r="F33" s="286">
        <v>100</v>
      </c>
      <c r="G33" s="200">
        <v>75</v>
      </c>
      <c r="H33" s="290">
        <v>95.71</v>
      </c>
      <c r="I33" s="286">
        <v>97.333333333333329</v>
      </c>
      <c r="J33" s="373">
        <v>19</v>
      </c>
      <c r="K33" s="325">
        <v>47</v>
      </c>
      <c r="L33" s="62">
        <f>K33+J33</f>
        <v>66</v>
      </c>
    </row>
    <row r="34" spans="1:12" ht="15" customHeight="1" x14ac:dyDescent="0.25">
      <c r="A34" s="6">
        <v>29</v>
      </c>
      <c r="B34" s="214" t="s">
        <v>44</v>
      </c>
      <c r="C34" s="215" t="s">
        <v>93</v>
      </c>
      <c r="D34" s="383">
        <v>78</v>
      </c>
      <c r="E34" s="290">
        <v>96.07</v>
      </c>
      <c r="F34" s="230">
        <v>97.435897435897431</v>
      </c>
      <c r="G34" s="200">
        <v>85</v>
      </c>
      <c r="H34" s="290">
        <v>95.71</v>
      </c>
      <c r="I34" s="230">
        <v>100</v>
      </c>
      <c r="J34" s="371">
        <v>48</v>
      </c>
      <c r="K34" s="325">
        <v>18</v>
      </c>
      <c r="L34" s="62">
        <f>K34+J34</f>
        <v>66</v>
      </c>
    </row>
    <row r="35" spans="1:12" ht="15" customHeight="1" thickBot="1" x14ac:dyDescent="0.3">
      <c r="A35" s="41">
        <v>30</v>
      </c>
      <c r="B35" s="219" t="s">
        <v>42</v>
      </c>
      <c r="C35" s="224" t="s">
        <v>59</v>
      </c>
      <c r="D35" s="384">
        <v>82</v>
      </c>
      <c r="E35" s="291">
        <v>96.07</v>
      </c>
      <c r="F35" s="285">
        <v>100</v>
      </c>
      <c r="G35" s="220">
        <v>88</v>
      </c>
      <c r="H35" s="291">
        <v>95.71</v>
      </c>
      <c r="I35" s="285">
        <v>96.590909090909093</v>
      </c>
      <c r="J35" s="372">
        <v>14</v>
      </c>
      <c r="K35" s="327">
        <v>57</v>
      </c>
      <c r="L35" s="64">
        <f>K35+J35</f>
        <v>71</v>
      </c>
    </row>
    <row r="36" spans="1:12" ht="15" customHeight="1" x14ac:dyDescent="0.25">
      <c r="A36" s="8">
        <v>31</v>
      </c>
      <c r="B36" s="195" t="s">
        <v>41</v>
      </c>
      <c r="C36" s="196" t="s">
        <v>52</v>
      </c>
      <c r="D36" s="382">
        <v>126</v>
      </c>
      <c r="E36" s="289">
        <v>96.07</v>
      </c>
      <c r="F36" s="284">
        <v>98.412698412698418</v>
      </c>
      <c r="G36" s="197">
        <v>136</v>
      </c>
      <c r="H36" s="289">
        <v>95.71</v>
      </c>
      <c r="I36" s="284">
        <v>98.529411764705884</v>
      </c>
      <c r="J36" s="369">
        <v>39</v>
      </c>
      <c r="K36" s="324">
        <v>32</v>
      </c>
      <c r="L36" s="61">
        <f>K36+J36</f>
        <v>71</v>
      </c>
    </row>
    <row r="37" spans="1:12" ht="15" customHeight="1" x14ac:dyDescent="0.25">
      <c r="A37" s="6">
        <v>32</v>
      </c>
      <c r="B37" s="198" t="s">
        <v>42</v>
      </c>
      <c r="C37" s="184" t="s">
        <v>138</v>
      </c>
      <c r="D37" s="383">
        <v>84</v>
      </c>
      <c r="E37" s="290">
        <v>96.07</v>
      </c>
      <c r="F37" s="230">
        <v>97.61904761904762</v>
      </c>
      <c r="G37" s="200">
        <v>90</v>
      </c>
      <c r="H37" s="290">
        <v>95.71</v>
      </c>
      <c r="I37" s="230">
        <v>98.888888888888886</v>
      </c>
      <c r="J37" s="371">
        <v>44</v>
      </c>
      <c r="K37" s="325">
        <v>27</v>
      </c>
      <c r="L37" s="62">
        <f>K37+J37</f>
        <v>71</v>
      </c>
    </row>
    <row r="38" spans="1:12" ht="15" customHeight="1" x14ac:dyDescent="0.25">
      <c r="A38" s="6">
        <v>33</v>
      </c>
      <c r="B38" s="198" t="s">
        <v>44</v>
      </c>
      <c r="C38" s="199" t="s">
        <v>36</v>
      </c>
      <c r="D38" s="383">
        <v>75</v>
      </c>
      <c r="E38" s="290">
        <v>96.07</v>
      </c>
      <c r="F38" s="231">
        <v>100</v>
      </c>
      <c r="G38" s="200">
        <v>67</v>
      </c>
      <c r="H38" s="290">
        <v>95.71</v>
      </c>
      <c r="I38" s="231">
        <v>97.014925373134332</v>
      </c>
      <c r="J38" s="370">
        <v>23</v>
      </c>
      <c r="K38" s="325">
        <v>52</v>
      </c>
      <c r="L38" s="62">
        <f>K38+J38</f>
        <v>75</v>
      </c>
    </row>
    <row r="39" spans="1:12" ht="15" customHeight="1" x14ac:dyDescent="0.25">
      <c r="A39" s="6">
        <v>34</v>
      </c>
      <c r="B39" s="198" t="s">
        <v>43</v>
      </c>
      <c r="C39" s="199" t="s">
        <v>104</v>
      </c>
      <c r="D39" s="383">
        <v>192</v>
      </c>
      <c r="E39" s="290">
        <v>96.07</v>
      </c>
      <c r="F39" s="230">
        <v>96.354166666666671</v>
      </c>
      <c r="G39" s="200">
        <v>209</v>
      </c>
      <c r="H39" s="290">
        <v>95.71</v>
      </c>
      <c r="I39" s="230">
        <v>100</v>
      </c>
      <c r="J39" s="371">
        <v>62</v>
      </c>
      <c r="K39" s="325">
        <v>15</v>
      </c>
      <c r="L39" s="62">
        <f>K39+J39</f>
        <v>77</v>
      </c>
    </row>
    <row r="40" spans="1:12" ht="15" customHeight="1" x14ac:dyDescent="0.25">
      <c r="A40" s="6">
        <v>35</v>
      </c>
      <c r="B40" s="198" t="s">
        <v>39</v>
      </c>
      <c r="C40" s="199" t="s">
        <v>112</v>
      </c>
      <c r="D40" s="383">
        <v>181</v>
      </c>
      <c r="E40" s="290">
        <v>96.07</v>
      </c>
      <c r="F40" s="230">
        <v>98.342541436464089</v>
      </c>
      <c r="G40" s="200">
        <v>180</v>
      </c>
      <c r="H40" s="290">
        <v>95.71</v>
      </c>
      <c r="I40" s="230">
        <v>97.777777777777771</v>
      </c>
      <c r="J40" s="371">
        <v>40</v>
      </c>
      <c r="K40" s="325">
        <v>39</v>
      </c>
      <c r="L40" s="62">
        <f>K40+J40</f>
        <v>79</v>
      </c>
    </row>
    <row r="41" spans="1:12" ht="15" customHeight="1" x14ac:dyDescent="0.25">
      <c r="A41" s="6">
        <v>36</v>
      </c>
      <c r="B41" s="198" t="s">
        <v>43</v>
      </c>
      <c r="C41" s="184" t="s">
        <v>142</v>
      </c>
      <c r="D41" s="383">
        <v>109</v>
      </c>
      <c r="E41" s="290">
        <v>96.07</v>
      </c>
      <c r="F41" s="230">
        <v>95.412844036697251</v>
      </c>
      <c r="G41" s="200">
        <v>120</v>
      </c>
      <c r="H41" s="290">
        <v>95.71</v>
      </c>
      <c r="I41" s="230">
        <v>100</v>
      </c>
      <c r="J41" s="371">
        <v>73</v>
      </c>
      <c r="K41" s="325">
        <v>11</v>
      </c>
      <c r="L41" s="62">
        <f>K41+J41</f>
        <v>84</v>
      </c>
    </row>
    <row r="42" spans="1:12" ht="15" customHeight="1" x14ac:dyDescent="0.25">
      <c r="A42" s="6">
        <v>37</v>
      </c>
      <c r="B42" s="198" t="s">
        <v>40</v>
      </c>
      <c r="C42" s="199" t="s">
        <v>118</v>
      </c>
      <c r="D42" s="383">
        <v>119</v>
      </c>
      <c r="E42" s="290">
        <v>96.07</v>
      </c>
      <c r="F42" s="230">
        <v>96.638655462184872</v>
      </c>
      <c r="G42" s="200">
        <v>109</v>
      </c>
      <c r="H42" s="290">
        <v>95.71</v>
      </c>
      <c r="I42" s="230">
        <v>99.082568807339456</v>
      </c>
      <c r="J42" s="371">
        <v>61</v>
      </c>
      <c r="K42" s="325">
        <v>25</v>
      </c>
      <c r="L42" s="62">
        <f>K42+J42</f>
        <v>86</v>
      </c>
    </row>
    <row r="43" spans="1:12" ht="15" customHeight="1" x14ac:dyDescent="0.25">
      <c r="A43" s="6">
        <v>38</v>
      </c>
      <c r="B43" s="198" t="s">
        <v>42</v>
      </c>
      <c r="C43" s="184" t="s">
        <v>136</v>
      </c>
      <c r="D43" s="383">
        <v>197</v>
      </c>
      <c r="E43" s="290">
        <v>96.07</v>
      </c>
      <c r="F43" s="230">
        <v>99.492385786802032</v>
      </c>
      <c r="G43" s="200">
        <v>184</v>
      </c>
      <c r="H43" s="290">
        <v>95.71</v>
      </c>
      <c r="I43" s="230">
        <v>96.195652173913047</v>
      </c>
      <c r="J43" s="371">
        <v>25</v>
      </c>
      <c r="K43" s="325">
        <v>62</v>
      </c>
      <c r="L43" s="62">
        <f>K43+J43</f>
        <v>87</v>
      </c>
    </row>
    <row r="44" spans="1:12" ht="15" customHeight="1" x14ac:dyDescent="0.25">
      <c r="A44" s="6">
        <v>39</v>
      </c>
      <c r="B44" s="198" t="s">
        <v>39</v>
      </c>
      <c r="C44" s="199" t="s">
        <v>113</v>
      </c>
      <c r="D44" s="383">
        <v>106</v>
      </c>
      <c r="E44" s="290">
        <v>96.07</v>
      </c>
      <c r="F44" s="230">
        <v>100</v>
      </c>
      <c r="G44" s="200">
        <v>101</v>
      </c>
      <c r="H44" s="290">
        <v>95.71</v>
      </c>
      <c r="I44" s="230">
        <v>94.059405940594061</v>
      </c>
      <c r="J44" s="371">
        <v>4</v>
      </c>
      <c r="K44" s="325">
        <v>84</v>
      </c>
      <c r="L44" s="62">
        <f>K44+J44</f>
        <v>88</v>
      </c>
    </row>
    <row r="45" spans="1:12" ht="15" customHeight="1" thickBot="1" x14ac:dyDescent="0.3">
      <c r="A45" s="41">
        <v>40</v>
      </c>
      <c r="B45" s="219" t="s">
        <v>42</v>
      </c>
      <c r="C45" s="224" t="s">
        <v>60</v>
      </c>
      <c r="D45" s="384">
        <v>66</v>
      </c>
      <c r="E45" s="291">
        <v>96.07</v>
      </c>
      <c r="F45" s="285">
        <v>98.484848484848484</v>
      </c>
      <c r="G45" s="220">
        <v>65</v>
      </c>
      <c r="H45" s="291">
        <v>95.71</v>
      </c>
      <c r="I45" s="285">
        <v>96.92307692307692</v>
      </c>
      <c r="J45" s="372">
        <v>37</v>
      </c>
      <c r="K45" s="327">
        <v>53</v>
      </c>
      <c r="L45" s="64">
        <f>K45+J45</f>
        <v>90</v>
      </c>
    </row>
    <row r="46" spans="1:12" ht="15" customHeight="1" x14ac:dyDescent="0.25">
      <c r="A46" s="8">
        <v>41</v>
      </c>
      <c r="B46" s="195" t="s">
        <v>39</v>
      </c>
      <c r="C46" s="196" t="s">
        <v>162</v>
      </c>
      <c r="D46" s="382">
        <v>75</v>
      </c>
      <c r="E46" s="289">
        <v>96.07</v>
      </c>
      <c r="F46" s="284">
        <v>97.333333333333329</v>
      </c>
      <c r="G46" s="197">
        <v>84</v>
      </c>
      <c r="H46" s="289">
        <v>95.71</v>
      </c>
      <c r="I46" s="284">
        <v>97.61904761904762</v>
      </c>
      <c r="J46" s="369">
        <v>52</v>
      </c>
      <c r="K46" s="324">
        <v>41</v>
      </c>
      <c r="L46" s="61">
        <f>K46+J46</f>
        <v>93</v>
      </c>
    </row>
    <row r="47" spans="1:12" ht="15" customHeight="1" x14ac:dyDescent="0.25">
      <c r="A47" s="6">
        <v>42</v>
      </c>
      <c r="B47" s="198" t="s">
        <v>41</v>
      </c>
      <c r="C47" s="199" t="s">
        <v>19</v>
      </c>
      <c r="D47" s="383">
        <v>112</v>
      </c>
      <c r="E47" s="290">
        <v>96.07</v>
      </c>
      <c r="F47" s="230">
        <v>99.107142857142861</v>
      </c>
      <c r="G47" s="200">
        <v>103</v>
      </c>
      <c r="H47" s="290">
        <v>95.71</v>
      </c>
      <c r="I47" s="230">
        <v>96.116504854368927</v>
      </c>
      <c r="J47" s="371">
        <v>29</v>
      </c>
      <c r="K47" s="325">
        <v>65</v>
      </c>
      <c r="L47" s="62">
        <f>K47+J47</f>
        <v>94</v>
      </c>
    </row>
    <row r="48" spans="1:12" ht="15" customHeight="1" x14ac:dyDescent="0.25">
      <c r="A48" s="6">
        <v>43</v>
      </c>
      <c r="B48" s="195" t="s">
        <v>43</v>
      </c>
      <c r="C48" s="196" t="s">
        <v>97</v>
      </c>
      <c r="D48" s="382">
        <v>286</v>
      </c>
      <c r="E48" s="289">
        <v>96.07</v>
      </c>
      <c r="F48" s="231">
        <v>95.454545454545453</v>
      </c>
      <c r="G48" s="197">
        <v>275</v>
      </c>
      <c r="H48" s="289">
        <v>95.71</v>
      </c>
      <c r="I48" s="231">
        <v>99.272727272727266</v>
      </c>
      <c r="J48" s="370">
        <v>72</v>
      </c>
      <c r="K48" s="325">
        <v>22</v>
      </c>
      <c r="L48" s="62">
        <f>K48+J48</f>
        <v>94</v>
      </c>
    </row>
    <row r="49" spans="1:12" ht="15" customHeight="1" x14ac:dyDescent="0.25">
      <c r="A49" s="6">
        <v>44</v>
      </c>
      <c r="B49" s="198" t="s">
        <v>43</v>
      </c>
      <c r="C49" s="199" t="s">
        <v>148</v>
      </c>
      <c r="D49" s="383">
        <v>114</v>
      </c>
      <c r="E49" s="290">
        <v>96.07</v>
      </c>
      <c r="F49" s="230">
        <v>100</v>
      </c>
      <c r="G49" s="200">
        <v>130</v>
      </c>
      <c r="H49" s="290">
        <v>95.71</v>
      </c>
      <c r="I49" s="230">
        <v>94.615384615384613</v>
      </c>
      <c r="J49" s="371">
        <v>18</v>
      </c>
      <c r="K49" s="325">
        <v>79</v>
      </c>
      <c r="L49" s="62">
        <f>K49+J49</f>
        <v>97</v>
      </c>
    </row>
    <row r="50" spans="1:12" ht="15" customHeight="1" x14ac:dyDescent="0.25">
      <c r="A50" s="6">
        <v>45</v>
      </c>
      <c r="B50" s="198" t="s">
        <v>43</v>
      </c>
      <c r="C50" s="199" t="s">
        <v>158</v>
      </c>
      <c r="D50" s="383">
        <v>134</v>
      </c>
      <c r="E50" s="290">
        <v>96.07</v>
      </c>
      <c r="F50" s="231">
        <v>96.268656716417908</v>
      </c>
      <c r="G50" s="200">
        <v>122</v>
      </c>
      <c r="H50" s="290">
        <v>95.71</v>
      </c>
      <c r="I50" s="231">
        <v>98.360655737704917</v>
      </c>
      <c r="J50" s="370">
        <v>64</v>
      </c>
      <c r="K50" s="325">
        <v>34</v>
      </c>
      <c r="L50" s="62">
        <f>K50+J50</f>
        <v>98</v>
      </c>
    </row>
    <row r="51" spans="1:12" ht="15" customHeight="1" x14ac:dyDescent="0.25">
      <c r="A51" s="6">
        <v>46</v>
      </c>
      <c r="B51" s="198" t="s">
        <v>43</v>
      </c>
      <c r="C51" s="199" t="s">
        <v>145</v>
      </c>
      <c r="D51" s="383">
        <v>215</v>
      </c>
      <c r="E51" s="290">
        <v>96.07</v>
      </c>
      <c r="F51" s="230">
        <v>97.20930232558139</v>
      </c>
      <c r="G51" s="200">
        <v>226</v>
      </c>
      <c r="H51" s="290">
        <v>95.71</v>
      </c>
      <c r="I51" s="230">
        <v>97.345132743362825</v>
      </c>
      <c r="J51" s="371">
        <v>53</v>
      </c>
      <c r="K51" s="325">
        <v>46</v>
      </c>
      <c r="L51" s="62">
        <f>K51+J51</f>
        <v>99</v>
      </c>
    </row>
    <row r="52" spans="1:12" ht="15" customHeight="1" x14ac:dyDescent="0.25">
      <c r="A52" s="6">
        <v>47</v>
      </c>
      <c r="B52" s="198" t="s">
        <v>40</v>
      </c>
      <c r="C52" s="199" t="s">
        <v>50</v>
      </c>
      <c r="D52" s="383">
        <v>84</v>
      </c>
      <c r="E52" s="290">
        <v>96.07</v>
      </c>
      <c r="F52" s="230">
        <v>98.80952380952381</v>
      </c>
      <c r="G52" s="200">
        <v>70</v>
      </c>
      <c r="H52" s="290">
        <v>95.71</v>
      </c>
      <c r="I52" s="230">
        <v>95.714285714285708</v>
      </c>
      <c r="J52" s="371">
        <v>33</v>
      </c>
      <c r="K52" s="325">
        <v>67</v>
      </c>
      <c r="L52" s="62">
        <f>K52+J52</f>
        <v>100</v>
      </c>
    </row>
    <row r="53" spans="1:12" ht="15" customHeight="1" x14ac:dyDescent="0.25">
      <c r="A53" s="6">
        <v>48</v>
      </c>
      <c r="B53" s="198" t="s">
        <v>40</v>
      </c>
      <c r="C53" s="199" t="s">
        <v>13</v>
      </c>
      <c r="D53" s="383">
        <v>87</v>
      </c>
      <c r="E53" s="290">
        <v>96.07</v>
      </c>
      <c r="F53" s="230">
        <v>95.402298850574709</v>
      </c>
      <c r="G53" s="200">
        <v>88</v>
      </c>
      <c r="H53" s="290">
        <v>95.71</v>
      </c>
      <c r="I53" s="230">
        <v>98.86363636363636</v>
      </c>
      <c r="J53" s="371">
        <v>75</v>
      </c>
      <c r="K53" s="325">
        <v>28</v>
      </c>
      <c r="L53" s="62">
        <f>K53+J53</f>
        <v>103</v>
      </c>
    </row>
    <row r="54" spans="1:12" ht="15" customHeight="1" x14ac:dyDescent="0.25">
      <c r="A54" s="6">
        <v>49</v>
      </c>
      <c r="B54" s="198" t="s">
        <v>42</v>
      </c>
      <c r="C54" s="184" t="s">
        <v>139</v>
      </c>
      <c r="D54" s="383">
        <v>213</v>
      </c>
      <c r="E54" s="290">
        <v>96.07</v>
      </c>
      <c r="F54" s="230">
        <v>100</v>
      </c>
      <c r="G54" s="200">
        <v>185</v>
      </c>
      <c r="H54" s="290">
        <v>95.71</v>
      </c>
      <c r="I54" s="230">
        <v>93.513513513513516</v>
      </c>
      <c r="J54" s="371">
        <v>16</v>
      </c>
      <c r="K54" s="325">
        <v>88</v>
      </c>
      <c r="L54" s="62">
        <f>K54+J54</f>
        <v>104</v>
      </c>
    </row>
    <row r="55" spans="1:12" ht="15" customHeight="1" thickBot="1" x14ac:dyDescent="0.3">
      <c r="A55" s="41">
        <v>50</v>
      </c>
      <c r="B55" s="207" t="s">
        <v>43</v>
      </c>
      <c r="C55" s="208" t="s">
        <v>149</v>
      </c>
      <c r="D55" s="385">
        <v>125</v>
      </c>
      <c r="E55" s="292">
        <v>96.07</v>
      </c>
      <c r="F55" s="285">
        <v>99.2</v>
      </c>
      <c r="G55" s="209">
        <v>149</v>
      </c>
      <c r="H55" s="292">
        <v>95.71</v>
      </c>
      <c r="I55" s="285">
        <v>94.630872483221481</v>
      </c>
      <c r="J55" s="372">
        <v>26</v>
      </c>
      <c r="K55" s="327">
        <v>78</v>
      </c>
      <c r="L55" s="64">
        <f>K55+J55</f>
        <v>104</v>
      </c>
    </row>
    <row r="56" spans="1:12" ht="15" customHeight="1" x14ac:dyDescent="0.25">
      <c r="A56" s="8">
        <v>51</v>
      </c>
      <c r="B56" s="190" t="s">
        <v>43</v>
      </c>
      <c r="C56" s="274" t="s">
        <v>143</v>
      </c>
      <c r="D56" s="381">
        <v>113</v>
      </c>
      <c r="E56" s="288">
        <v>96.07</v>
      </c>
      <c r="F56" s="284">
        <v>93.805309734513273</v>
      </c>
      <c r="G56" s="192">
        <v>123</v>
      </c>
      <c r="H56" s="288">
        <v>95.71</v>
      </c>
      <c r="I56" s="284">
        <v>99.1869918699187</v>
      </c>
      <c r="J56" s="369">
        <v>80</v>
      </c>
      <c r="K56" s="324">
        <v>24</v>
      </c>
      <c r="L56" s="61">
        <f>K56+J56</f>
        <v>104</v>
      </c>
    </row>
    <row r="57" spans="1:12" ht="15" customHeight="1" x14ac:dyDescent="0.25">
      <c r="A57" s="6">
        <v>52</v>
      </c>
      <c r="B57" s="198" t="s">
        <v>41</v>
      </c>
      <c r="C57" s="199" t="s">
        <v>128</v>
      </c>
      <c r="D57" s="383">
        <v>125</v>
      </c>
      <c r="E57" s="290">
        <v>96.07</v>
      </c>
      <c r="F57" s="230">
        <v>91.2</v>
      </c>
      <c r="G57" s="200">
        <v>101</v>
      </c>
      <c r="H57" s="290">
        <v>95.71</v>
      </c>
      <c r="I57" s="230">
        <v>100</v>
      </c>
      <c r="J57" s="371">
        <v>97</v>
      </c>
      <c r="K57" s="325">
        <v>7</v>
      </c>
      <c r="L57" s="62">
        <f>K57+J57</f>
        <v>104</v>
      </c>
    </row>
    <row r="58" spans="1:12" ht="15" customHeight="1" x14ac:dyDescent="0.25">
      <c r="A58" s="6">
        <v>53</v>
      </c>
      <c r="B58" s="198" t="s">
        <v>44</v>
      </c>
      <c r="C58" s="199" t="s">
        <v>34</v>
      </c>
      <c r="D58" s="383">
        <v>56</v>
      </c>
      <c r="E58" s="290">
        <v>96.07</v>
      </c>
      <c r="F58" s="231">
        <v>100</v>
      </c>
      <c r="G58" s="200">
        <v>49</v>
      </c>
      <c r="H58" s="290">
        <v>95.71</v>
      </c>
      <c r="I58" s="231">
        <v>93.877551020408163</v>
      </c>
      <c r="J58" s="370">
        <v>22</v>
      </c>
      <c r="K58" s="325">
        <v>85</v>
      </c>
      <c r="L58" s="62">
        <f>K58+J58</f>
        <v>107</v>
      </c>
    </row>
    <row r="59" spans="1:12" ht="15" customHeight="1" x14ac:dyDescent="0.25">
      <c r="A59" s="6">
        <v>54</v>
      </c>
      <c r="B59" s="198" t="s">
        <v>40</v>
      </c>
      <c r="C59" s="199" t="s">
        <v>16</v>
      </c>
      <c r="D59" s="383">
        <v>119</v>
      </c>
      <c r="E59" s="290">
        <v>96.07</v>
      </c>
      <c r="F59" s="230">
        <v>98.319327731092443</v>
      </c>
      <c r="G59" s="200">
        <v>122</v>
      </c>
      <c r="H59" s="290">
        <v>95.71</v>
      </c>
      <c r="I59" s="230">
        <v>95.901639344262293</v>
      </c>
      <c r="J59" s="371">
        <v>41</v>
      </c>
      <c r="K59" s="325">
        <v>66</v>
      </c>
      <c r="L59" s="62">
        <f>K59+J59</f>
        <v>107</v>
      </c>
    </row>
    <row r="60" spans="1:12" ht="15" customHeight="1" x14ac:dyDescent="0.25">
      <c r="A60" s="6">
        <v>55</v>
      </c>
      <c r="B60" s="198" t="s">
        <v>38</v>
      </c>
      <c r="C60" s="199" t="s">
        <v>109</v>
      </c>
      <c r="D60" s="383">
        <v>83</v>
      </c>
      <c r="E60" s="290">
        <v>96.07</v>
      </c>
      <c r="F60" s="230">
        <v>95.180722891566262</v>
      </c>
      <c r="G60" s="200">
        <v>85</v>
      </c>
      <c r="H60" s="290">
        <v>95.71</v>
      </c>
      <c r="I60" s="230">
        <v>98.82352941176471</v>
      </c>
      <c r="J60" s="371">
        <v>78</v>
      </c>
      <c r="K60" s="325">
        <v>29</v>
      </c>
      <c r="L60" s="62">
        <f>K60+J60</f>
        <v>107</v>
      </c>
    </row>
    <row r="61" spans="1:12" ht="15" customHeight="1" x14ac:dyDescent="0.25">
      <c r="A61" s="6">
        <v>56</v>
      </c>
      <c r="B61" s="198" t="s">
        <v>43</v>
      </c>
      <c r="C61" s="199" t="s">
        <v>155</v>
      </c>
      <c r="D61" s="383">
        <v>231</v>
      </c>
      <c r="E61" s="290">
        <v>96.07</v>
      </c>
      <c r="F61" s="230">
        <v>96.969696969696969</v>
      </c>
      <c r="G61" s="200">
        <v>246</v>
      </c>
      <c r="H61" s="290">
        <v>95.71</v>
      </c>
      <c r="I61" s="230">
        <v>97.154471544715449</v>
      </c>
      <c r="J61" s="371">
        <v>58</v>
      </c>
      <c r="K61" s="325">
        <v>50</v>
      </c>
      <c r="L61" s="62">
        <f>K61+J61</f>
        <v>108</v>
      </c>
    </row>
    <row r="62" spans="1:12" ht="15" customHeight="1" x14ac:dyDescent="0.25">
      <c r="A62" s="6">
        <v>57</v>
      </c>
      <c r="B62" s="198" t="s">
        <v>43</v>
      </c>
      <c r="C62" s="199" t="s">
        <v>156</v>
      </c>
      <c r="D62" s="383">
        <v>193</v>
      </c>
      <c r="E62" s="290">
        <v>96.07</v>
      </c>
      <c r="F62" s="287">
        <v>97.409326424870471</v>
      </c>
      <c r="G62" s="200">
        <v>232</v>
      </c>
      <c r="H62" s="290">
        <v>95.71</v>
      </c>
      <c r="I62" s="287">
        <v>96.551724137931032</v>
      </c>
      <c r="J62" s="375">
        <v>50</v>
      </c>
      <c r="K62" s="325">
        <v>59</v>
      </c>
      <c r="L62" s="62">
        <f>K62+J62</f>
        <v>109</v>
      </c>
    </row>
    <row r="63" spans="1:12" ht="15" customHeight="1" x14ac:dyDescent="0.25">
      <c r="A63" s="6">
        <v>58</v>
      </c>
      <c r="B63" s="198" t="s">
        <v>40</v>
      </c>
      <c r="C63" s="199" t="s">
        <v>12</v>
      </c>
      <c r="D63" s="383">
        <v>48</v>
      </c>
      <c r="E63" s="290">
        <v>96.07</v>
      </c>
      <c r="F63" s="230">
        <v>100</v>
      </c>
      <c r="G63" s="200">
        <v>53</v>
      </c>
      <c r="H63" s="290">
        <v>95.71</v>
      </c>
      <c r="I63" s="230">
        <v>88.679245283018872</v>
      </c>
      <c r="J63" s="371">
        <v>6</v>
      </c>
      <c r="K63" s="325">
        <v>104</v>
      </c>
      <c r="L63" s="62">
        <f>K63+J63</f>
        <v>110</v>
      </c>
    </row>
    <row r="64" spans="1:12" ht="15" customHeight="1" x14ac:dyDescent="0.25">
      <c r="A64" s="6">
        <v>59</v>
      </c>
      <c r="B64" s="198" t="s">
        <v>41</v>
      </c>
      <c r="C64" s="199" t="s">
        <v>22</v>
      </c>
      <c r="D64" s="383">
        <v>78</v>
      </c>
      <c r="E64" s="290">
        <v>96.07</v>
      </c>
      <c r="F64" s="230">
        <v>100</v>
      </c>
      <c r="G64" s="200">
        <v>91</v>
      </c>
      <c r="H64" s="290">
        <v>95.71</v>
      </c>
      <c r="I64" s="230">
        <v>91.208791208791212</v>
      </c>
      <c r="J64" s="371">
        <v>11</v>
      </c>
      <c r="K64" s="325">
        <v>99</v>
      </c>
      <c r="L64" s="62">
        <f>K64+J64</f>
        <v>110</v>
      </c>
    </row>
    <row r="65" spans="1:12" ht="15" customHeight="1" thickBot="1" x14ac:dyDescent="0.3">
      <c r="A65" s="41">
        <v>60</v>
      </c>
      <c r="B65" s="207" t="s">
        <v>43</v>
      </c>
      <c r="C65" s="208" t="s">
        <v>160</v>
      </c>
      <c r="D65" s="385">
        <v>91</v>
      </c>
      <c r="E65" s="292">
        <v>96.07</v>
      </c>
      <c r="F65" s="285">
        <v>95.604395604395606</v>
      </c>
      <c r="G65" s="209">
        <v>77</v>
      </c>
      <c r="H65" s="292">
        <v>95.71</v>
      </c>
      <c r="I65" s="285">
        <v>97.402597402597408</v>
      </c>
      <c r="J65" s="372">
        <v>70</v>
      </c>
      <c r="K65" s="327">
        <v>44</v>
      </c>
      <c r="L65" s="64">
        <f>K65+J65</f>
        <v>114</v>
      </c>
    </row>
    <row r="66" spans="1:12" ht="15" customHeight="1" x14ac:dyDescent="0.25">
      <c r="A66" s="8">
        <v>61</v>
      </c>
      <c r="B66" s="190" t="s">
        <v>43</v>
      </c>
      <c r="C66" s="274" t="s">
        <v>141</v>
      </c>
      <c r="D66" s="381">
        <v>93</v>
      </c>
      <c r="E66" s="288">
        <v>96.07</v>
      </c>
      <c r="F66" s="284">
        <v>96.774193548387103</v>
      </c>
      <c r="G66" s="192">
        <v>92</v>
      </c>
      <c r="H66" s="288">
        <v>95.71</v>
      </c>
      <c r="I66" s="284">
        <v>96.739130434782609</v>
      </c>
      <c r="J66" s="369">
        <v>60</v>
      </c>
      <c r="K66" s="324">
        <v>55</v>
      </c>
      <c r="L66" s="61">
        <f>K66+J66</f>
        <v>115</v>
      </c>
    </row>
    <row r="67" spans="1:12" ht="15" customHeight="1" x14ac:dyDescent="0.25">
      <c r="A67" s="6">
        <v>62</v>
      </c>
      <c r="B67" s="195" t="s">
        <v>41</v>
      </c>
      <c r="C67" s="196" t="s">
        <v>51</v>
      </c>
      <c r="D67" s="382">
        <v>268</v>
      </c>
      <c r="E67" s="289">
        <v>96.07</v>
      </c>
      <c r="F67" s="230">
        <v>93.28358208955224</v>
      </c>
      <c r="G67" s="197">
        <v>235</v>
      </c>
      <c r="H67" s="289">
        <v>95.71</v>
      </c>
      <c r="I67" s="230">
        <v>98.297872340425528</v>
      </c>
      <c r="J67" s="371">
        <v>83</v>
      </c>
      <c r="K67" s="325">
        <v>35</v>
      </c>
      <c r="L67" s="62">
        <f>K67+J67</f>
        <v>118</v>
      </c>
    </row>
    <row r="68" spans="1:12" ht="15" customHeight="1" x14ac:dyDescent="0.25">
      <c r="A68" s="6">
        <v>63</v>
      </c>
      <c r="B68" s="198" t="s">
        <v>39</v>
      </c>
      <c r="C68" s="199" t="s">
        <v>10</v>
      </c>
      <c r="D68" s="383">
        <v>99</v>
      </c>
      <c r="E68" s="290">
        <v>96.07</v>
      </c>
      <c r="F68" s="231">
        <v>96.969696969696969</v>
      </c>
      <c r="G68" s="200">
        <v>105</v>
      </c>
      <c r="H68" s="290">
        <v>95.71</v>
      </c>
      <c r="I68" s="231">
        <v>96.19047619047619</v>
      </c>
      <c r="J68" s="370">
        <v>57</v>
      </c>
      <c r="K68" s="325">
        <v>63</v>
      </c>
      <c r="L68" s="62">
        <f>K68+J68</f>
        <v>120</v>
      </c>
    </row>
    <row r="69" spans="1:12" ht="15" customHeight="1" x14ac:dyDescent="0.25">
      <c r="A69" s="6">
        <v>64</v>
      </c>
      <c r="B69" s="198" t="s">
        <v>41</v>
      </c>
      <c r="C69" s="199" t="s">
        <v>129</v>
      </c>
      <c r="D69" s="383">
        <v>83</v>
      </c>
      <c r="E69" s="290">
        <v>96.07</v>
      </c>
      <c r="F69" s="376">
        <v>98.795180722891573</v>
      </c>
      <c r="G69" s="200">
        <v>96</v>
      </c>
      <c r="H69" s="290">
        <v>95.71</v>
      </c>
      <c r="I69" s="331">
        <v>93.75</v>
      </c>
      <c r="J69" s="374">
        <v>34</v>
      </c>
      <c r="K69" s="325">
        <v>87</v>
      </c>
      <c r="L69" s="62">
        <f>K69+J69</f>
        <v>121</v>
      </c>
    </row>
    <row r="70" spans="1:12" ht="15" customHeight="1" x14ac:dyDescent="0.25">
      <c r="A70" s="6">
        <v>65</v>
      </c>
      <c r="B70" s="198" t="s">
        <v>43</v>
      </c>
      <c r="C70" s="199" t="s">
        <v>106</v>
      </c>
      <c r="D70" s="383">
        <v>388</v>
      </c>
      <c r="E70" s="290">
        <v>96.07</v>
      </c>
      <c r="F70" s="230">
        <v>97.422680412371136</v>
      </c>
      <c r="G70" s="200">
        <v>376</v>
      </c>
      <c r="H70" s="290">
        <v>95.71</v>
      </c>
      <c r="I70" s="230">
        <v>95.478723404255319</v>
      </c>
      <c r="J70" s="371">
        <v>49</v>
      </c>
      <c r="K70" s="325">
        <v>73</v>
      </c>
      <c r="L70" s="62">
        <f>K70+J70</f>
        <v>122</v>
      </c>
    </row>
    <row r="71" spans="1:12" ht="15" customHeight="1" x14ac:dyDescent="0.25">
      <c r="A71" s="6">
        <v>66</v>
      </c>
      <c r="B71" s="198" t="s">
        <v>41</v>
      </c>
      <c r="C71" s="199" t="s">
        <v>24</v>
      </c>
      <c r="D71" s="383">
        <v>102</v>
      </c>
      <c r="E71" s="290">
        <v>96.07</v>
      </c>
      <c r="F71" s="230">
        <v>97.058823529411768</v>
      </c>
      <c r="G71" s="200">
        <v>131</v>
      </c>
      <c r="H71" s="290">
        <v>95.71</v>
      </c>
      <c r="I71" s="230">
        <v>95.419847328244273</v>
      </c>
      <c r="J71" s="371">
        <v>55</v>
      </c>
      <c r="K71" s="325">
        <v>75</v>
      </c>
      <c r="L71" s="62">
        <f>K71+J71</f>
        <v>130</v>
      </c>
    </row>
    <row r="72" spans="1:12" ht="15" customHeight="1" x14ac:dyDescent="0.25">
      <c r="A72" s="6">
        <v>67</v>
      </c>
      <c r="B72" s="198" t="s">
        <v>39</v>
      </c>
      <c r="C72" s="199" t="s">
        <v>114</v>
      </c>
      <c r="D72" s="383">
        <v>78</v>
      </c>
      <c r="E72" s="290">
        <v>96.07</v>
      </c>
      <c r="F72" s="230">
        <v>96.15384615384616</v>
      </c>
      <c r="G72" s="200">
        <v>104</v>
      </c>
      <c r="H72" s="290">
        <v>95.71</v>
      </c>
      <c r="I72" s="230">
        <v>96.15384615384616</v>
      </c>
      <c r="J72" s="371">
        <v>66</v>
      </c>
      <c r="K72" s="325">
        <v>64</v>
      </c>
      <c r="L72" s="62">
        <f>K72+J72</f>
        <v>130</v>
      </c>
    </row>
    <row r="73" spans="1:12" ht="15" customHeight="1" x14ac:dyDescent="0.25">
      <c r="A73" s="6">
        <v>68</v>
      </c>
      <c r="B73" s="198" t="s">
        <v>40</v>
      </c>
      <c r="C73" s="199" t="s">
        <v>122</v>
      </c>
      <c r="D73" s="383">
        <v>124</v>
      </c>
      <c r="E73" s="290">
        <v>96.07</v>
      </c>
      <c r="F73" s="231">
        <v>91.935483870967744</v>
      </c>
      <c r="G73" s="200">
        <v>194</v>
      </c>
      <c r="H73" s="290">
        <v>95.71</v>
      </c>
      <c r="I73" s="231">
        <v>97.9381443298969</v>
      </c>
      <c r="J73" s="370">
        <v>93</v>
      </c>
      <c r="K73" s="325">
        <v>37</v>
      </c>
      <c r="L73" s="62">
        <f>K73+J73</f>
        <v>130</v>
      </c>
    </row>
    <row r="74" spans="1:12" ht="15" customHeight="1" x14ac:dyDescent="0.25">
      <c r="A74" s="6">
        <v>69</v>
      </c>
      <c r="B74" s="198" t="s">
        <v>42</v>
      </c>
      <c r="C74" s="199" t="s">
        <v>57</v>
      </c>
      <c r="D74" s="383">
        <v>116</v>
      </c>
      <c r="E74" s="290">
        <v>96.07</v>
      </c>
      <c r="F74" s="231">
        <v>99.137931034482762</v>
      </c>
      <c r="G74" s="200">
        <v>114</v>
      </c>
      <c r="H74" s="290">
        <v>95.71</v>
      </c>
      <c r="I74" s="231">
        <v>87.719298245614041</v>
      </c>
      <c r="J74" s="370">
        <v>28</v>
      </c>
      <c r="K74" s="325">
        <v>105</v>
      </c>
      <c r="L74" s="62">
        <f>K74+J74</f>
        <v>133</v>
      </c>
    </row>
    <row r="75" spans="1:12" ht="15" customHeight="1" thickBot="1" x14ac:dyDescent="0.3">
      <c r="A75" s="41">
        <v>70</v>
      </c>
      <c r="B75" s="219" t="s">
        <v>43</v>
      </c>
      <c r="C75" s="226" t="s">
        <v>144</v>
      </c>
      <c r="D75" s="384">
        <v>169</v>
      </c>
      <c r="E75" s="291">
        <v>96.07</v>
      </c>
      <c r="F75" s="285">
        <v>97.041420118343197</v>
      </c>
      <c r="G75" s="220">
        <v>159</v>
      </c>
      <c r="H75" s="291">
        <v>95.71</v>
      </c>
      <c r="I75" s="285">
        <v>94.968553459119491</v>
      </c>
      <c r="J75" s="372">
        <v>56</v>
      </c>
      <c r="K75" s="327">
        <v>77</v>
      </c>
      <c r="L75" s="64">
        <f>K75+J75</f>
        <v>133</v>
      </c>
    </row>
    <row r="76" spans="1:12" ht="15" customHeight="1" x14ac:dyDescent="0.25">
      <c r="A76" s="8">
        <v>71</v>
      </c>
      <c r="B76" s="195" t="s">
        <v>43</v>
      </c>
      <c r="C76" s="196" t="s">
        <v>32</v>
      </c>
      <c r="D76" s="382">
        <v>151</v>
      </c>
      <c r="E76" s="289">
        <v>96.07</v>
      </c>
      <c r="F76" s="284">
        <v>98.013245033112582</v>
      </c>
      <c r="G76" s="197">
        <v>175</v>
      </c>
      <c r="H76" s="289">
        <v>95.71</v>
      </c>
      <c r="I76" s="284">
        <v>92.571428571428569</v>
      </c>
      <c r="J76" s="369">
        <v>42</v>
      </c>
      <c r="K76" s="324">
        <v>95</v>
      </c>
      <c r="L76" s="61">
        <f>K76+J76</f>
        <v>137</v>
      </c>
    </row>
    <row r="77" spans="1:12" ht="15" customHeight="1" x14ac:dyDescent="0.25">
      <c r="A77" s="6">
        <v>72</v>
      </c>
      <c r="B77" s="207" t="s">
        <v>40</v>
      </c>
      <c r="C77" s="208" t="s">
        <v>119</v>
      </c>
      <c r="D77" s="385">
        <v>76</v>
      </c>
      <c r="E77" s="292">
        <v>96.07</v>
      </c>
      <c r="F77" s="230">
        <v>96.05263157894737</v>
      </c>
      <c r="G77" s="209">
        <v>112</v>
      </c>
      <c r="H77" s="292">
        <v>95.71</v>
      </c>
      <c r="I77" s="230">
        <v>95.535714285714292</v>
      </c>
      <c r="J77" s="371">
        <v>68</v>
      </c>
      <c r="K77" s="325">
        <v>71</v>
      </c>
      <c r="L77" s="62">
        <f>K77+J77</f>
        <v>139</v>
      </c>
    </row>
    <row r="78" spans="1:12" ht="15" customHeight="1" x14ac:dyDescent="0.25">
      <c r="A78" s="6">
        <v>73</v>
      </c>
      <c r="B78" s="198" t="s">
        <v>42</v>
      </c>
      <c r="C78" s="184" t="s">
        <v>133</v>
      </c>
      <c r="D78" s="383">
        <v>100</v>
      </c>
      <c r="E78" s="290">
        <v>96.07</v>
      </c>
      <c r="F78" s="230">
        <v>96</v>
      </c>
      <c r="G78" s="200">
        <v>89</v>
      </c>
      <c r="H78" s="290">
        <v>95.71</v>
      </c>
      <c r="I78" s="230">
        <v>95.50561797752809</v>
      </c>
      <c r="J78" s="371">
        <v>69</v>
      </c>
      <c r="K78" s="325">
        <v>72</v>
      </c>
      <c r="L78" s="62">
        <f>K78+J78</f>
        <v>141</v>
      </c>
    </row>
    <row r="79" spans="1:12" ht="15" customHeight="1" x14ac:dyDescent="0.25">
      <c r="A79" s="6">
        <v>74</v>
      </c>
      <c r="B79" s="198" t="s">
        <v>44</v>
      </c>
      <c r="C79" s="199" t="s">
        <v>35</v>
      </c>
      <c r="D79" s="383">
        <v>62</v>
      </c>
      <c r="E79" s="290">
        <v>96.07</v>
      </c>
      <c r="F79" s="230">
        <v>93.548387096774192</v>
      </c>
      <c r="G79" s="200">
        <v>87</v>
      </c>
      <c r="H79" s="290">
        <v>95.71</v>
      </c>
      <c r="I79" s="230">
        <v>96.551724137931032</v>
      </c>
      <c r="J79" s="371">
        <v>81</v>
      </c>
      <c r="K79" s="325">
        <v>60</v>
      </c>
      <c r="L79" s="62">
        <f>K79+J79</f>
        <v>141</v>
      </c>
    </row>
    <row r="80" spans="1:12" ht="15" customHeight="1" x14ac:dyDescent="0.25">
      <c r="A80" s="6">
        <v>75</v>
      </c>
      <c r="B80" s="198" t="s">
        <v>43</v>
      </c>
      <c r="C80" s="199" t="s">
        <v>96</v>
      </c>
      <c r="D80" s="383">
        <v>182</v>
      </c>
      <c r="E80" s="290">
        <v>96.07</v>
      </c>
      <c r="F80" s="231">
        <v>91.758241758241752</v>
      </c>
      <c r="G80" s="200">
        <v>187</v>
      </c>
      <c r="H80" s="290">
        <v>95.71</v>
      </c>
      <c r="I80" s="231">
        <v>97.326203208556151</v>
      </c>
      <c r="J80" s="370">
        <v>95</v>
      </c>
      <c r="K80" s="325">
        <v>48</v>
      </c>
      <c r="L80" s="62">
        <f>K80+J80</f>
        <v>143</v>
      </c>
    </row>
    <row r="81" spans="1:12" ht="15" customHeight="1" x14ac:dyDescent="0.25">
      <c r="A81" s="6">
        <v>76</v>
      </c>
      <c r="B81" s="198" t="s">
        <v>44</v>
      </c>
      <c r="C81" s="199" t="s">
        <v>163</v>
      </c>
      <c r="D81" s="386">
        <v>276</v>
      </c>
      <c r="E81" s="290">
        <v>96.07</v>
      </c>
      <c r="F81" s="286">
        <v>97.101449275362313</v>
      </c>
      <c r="G81" s="216">
        <v>305</v>
      </c>
      <c r="H81" s="290">
        <v>95.71</v>
      </c>
      <c r="I81" s="286">
        <v>92.786885245901644</v>
      </c>
      <c r="J81" s="373">
        <v>54</v>
      </c>
      <c r="K81" s="325">
        <v>94</v>
      </c>
      <c r="L81" s="62">
        <f>K81+J81</f>
        <v>148</v>
      </c>
    </row>
    <row r="82" spans="1:12" ht="15" customHeight="1" x14ac:dyDescent="0.25">
      <c r="A82" s="6">
        <v>77</v>
      </c>
      <c r="B82" s="195" t="s">
        <v>39</v>
      </c>
      <c r="C82" s="196" t="s">
        <v>8</v>
      </c>
      <c r="D82" s="382">
        <v>56</v>
      </c>
      <c r="E82" s="289">
        <v>96.07</v>
      </c>
      <c r="F82" s="230">
        <v>89.285714285714292</v>
      </c>
      <c r="G82" s="197">
        <v>76</v>
      </c>
      <c r="H82" s="289">
        <v>95.71</v>
      </c>
      <c r="I82" s="230">
        <v>97.368421052631575</v>
      </c>
      <c r="J82" s="371">
        <v>104</v>
      </c>
      <c r="K82" s="325">
        <v>45</v>
      </c>
      <c r="L82" s="62">
        <f>K82+J82</f>
        <v>149</v>
      </c>
    </row>
    <row r="83" spans="1:12" ht="15" customHeight="1" x14ac:dyDescent="0.25">
      <c r="A83" s="6">
        <v>78</v>
      </c>
      <c r="B83" s="198" t="s">
        <v>42</v>
      </c>
      <c r="C83" s="184" t="s">
        <v>132</v>
      </c>
      <c r="D83" s="383">
        <v>86</v>
      </c>
      <c r="E83" s="290">
        <v>96.07</v>
      </c>
      <c r="F83" s="230">
        <v>88.372093023255815</v>
      </c>
      <c r="G83" s="200">
        <v>83</v>
      </c>
      <c r="H83" s="290">
        <v>95.71</v>
      </c>
      <c r="I83" s="230">
        <v>97.590361445783131</v>
      </c>
      <c r="J83" s="371">
        <v>107</v>
      </c>
      <c r="K83" s="325">
        <v>42</v>
      </c>
      <c r="L83" s="62">
        <f>K83+J83</f>
        <v>149</v>
      </c>
    </row>
    <row r="84" spans="1:12" ht="15" customHeight="1" x14ac:dyDescent="0.25">
      <c r="A84" s="6">
        <v>79</v>
      </c>
      <c r="B84" s="198" t="s">
        <v>38</v>
      </c>
      <c r="C84" s="199" t="s">
        <v>4</v>
      </c>
      <c r="D84" s="383">
        <v>103</v>
      </c>
      <c r="E84" s="290">
        <v>96.07</v>
      </c>
      <c r="F84" s="230">
        <v>96.116504854368927</v>
      </c>
      <c r="G84" s="200">
        <v>102</v>
      </c>
      <c r="H84" s="290">
        <v>95.71</v>
      </c>
      <c r="I84" s="230">
        <v>94.117647058823536</v>
      </c>
      <c r="J84" s="371">
        <v>67</v>
      </c>
      <c r="K84" s="325">
        <v>83</v>
      </c>
      <c r="L84" s="62">
        <f>K84+J84</f>
        <v>150</v>
      </c>
    </row>
    <row r="85" spans="1:12" ht="15" customHeight="1" thickBot="1" x14ac:dyDescent="0.3">
      <c r="A85" s="41">
        <v>80</v>
      </c>
      <c r="B85" s="207" t="s">
        <v>38</v>
      </c>
      <c r="C85" s="208" t="s">
        <v>111</v>
      </c>
      <c r="D85" s="385">
        <v>129</v>
      </c>
      <c r="E85" s="292">
        <v>96.07</v>
      </c>
      <c r="F85" s="285">
        <v>96.899224806201545</v>
      </c>
      <c r="G85" s="209">
        <v>127</v>
      </c>
      <c r="H85" s="292">
        <v>95.71</v>
      </c>
      <c r="I85" s="285">
        <v>92.913385826771659</v>
      </c>
      <c r="J85" s="372">
        <v>59</v>
      </c>
      <c r="K85" s="327">
        <v>92</v>
      </c>
      <c r="L85" s="64">
        <f>K85+J85</f>
        <v>151</v>
      </c>
    </row>
    <row r="86" spans="1:12" ht="15" customHeight="1" x14ac:dyDescent="0.25">
      <c r="A86" s="8">
        <v>81</v>
      </c>
      <c r="B86" s="190" t="s">
        <v>42</v>
      </c>
      <c r="C86" s="274" t="s">
        <v>61</v>
      </c>
      <c r="D86" s="381">
        <v>105</v>
      </c>
      <c r="E86" s="288">
        <v>96.07</v>
      </c>
      <c r="F86" s="284">
        <v>93.333333333333329</v>
      </c>
      <c r="G86" s="192">
        <v>114</v>
      </c>
      <c r="H86" s="288">
        <v>95.71</v>
      </c>
      <c r="I86" s="284">
        <v>95.614035087719301</v>
      </c>
      <c r="J86" s="369">
        <v>82</v>
      </c>
      <c r="K86" s="324">
        <v>69</v>
      </c>
      <c r="L86" s="61">
        <f>K86+J86</f>
        <v>151</v>
      </c>
    </row>
    <row r="87" spans="1:12" ht="15" customHeight="1" x14ac:dyDescent="0.25">
      <c r="A87" s="6">
        <v>82</v>
      </c>
      <c r="B87" s="198" t="s">
        <v>42</v>
      </c>
      <c r="C87" s="184" t="s">
        <v>137</v>
      </c>
      <c r="D87" s="387">
        <v>131</v>
      </c>
      <c r="E87" s="378">
        <v>96.07</v>
      </c>
      <c r="F87" s="230">
        <v>90.07633587786259</v>
      </c>
      <c r="G87" s="321">
        <v>175</v>
      </c>
      <c r="H87" s="378">
        <v>95.71</v>
      </c>
      <c r="I87" s="230">
        <v>97.142857142857139</v>
      </c>
      <c r="J87" s="371">
        <v>100</v>
      </c>
      <c r="K87" s="325">
        <v>51</v>
      </c>
      <c r="L87" s="62">
        <f>K87+J87</f>
        <v>151</v>
      </c>
    </row>
    <row r="88" spans="1:12" ht="15" customHeight="1" x14ac:dyDescent="0.25">
      <c r="A88" s="6">
        <v>83</v>
      </c>
      <c r="B88" s="198" t="s">
        <v>43</v>
      </c>
      <c r="C88" s="199" t="s">
        <v>153</v>
      </c>
      <c r="D88" s="383">
        <v>101</v>
      </c>
      <c r="E88" s="290">
        <v>96.07</v>
      </c>
      <c r="F88" s="230">
        <v>92.079207920792072</v>
      </c>
      <c r="G88" s="200">
        <v>83</v>
      </c>
      <c r="H88" s="290">
        <v>95.71</v>
      </c>
      <c r="I88" s="230">
        <v>96.385542168674704</v>
      </c>
      <c r="J88" s="371">
        <v>91</v>
      </c>
      <c r="K88" s="325">
        <v>61</v>
      </c>
      <c r="L88" s="62">
        <f>K88+J88</f>
        <v>152</v>
      </c>
    </row>
    <row r="89" spans="1:12" ht="15" customHeight="1" x14ac:dyDescent="0.25">
      <c r="A89" s="6">
        <v>84</v>
      </c>
      <c r="B89" s="198" t="s">
        <v>43</v>
      </c>
      <c r="C89" s="199" t="s">
        <v>152</v>
      </c>
      <c r="D89" s="383">
        <v>121</v>
      </c>
      <c r="E89" s="290">
        <v>96.07</v>
      </c>
      <c r="F89" s="230">
        <v>89.256198347107443</v>
      </c>
      <c r="G89" s="200">
        <v>141</v>
      </c>
      <c r="H89" s="290">
        <v>95.71</v>
      </c>
      <c r="I89" s="230">
        <v>97.163120567375884</v>
      </c>
      <c r="J89" s="371">
        <v>105</v>
      </c>
      <c r="K89" s="325">
        <v>49</v>
      </c>
      <c r="L89" s="62">
        <f>K89+J89</f>
        <v>154</v>
      </c>
    </row>
    <row r="90" spans="1:12" ht="15" customHeight="1" x14ac:dyDescent="0.25">
      <c r="A90" s="6">
        <v>85</v>
      </c>
      <c r="B90" s="198" t="s">
        <v>38</v>
      </c>
      <c r="C90" s="199" t="s">
        <v>5</v>
      </c>
      <c r="D90" s="383">
        <v>96</v>
      </c>
      <c r="E90" s="290">
        <v>96.07</v>
      </c>
      <c r="F90" s="231">
        <v>92.708333333333329</v>
      </c>
      <c r="G90" s="200">
        <v>91</v>
      </c>
      <c r="H90" s="290">
        <v>95.71</v>
      </c>
      <c r="I90" s="231">
        <v>95.604395604395606</v>
      </c>
      <c r="J90" s="370">
        <v>86</v>
      </c>
      <c r="K90" s="325">
        <v>70</v>
      </c>
      <c r="L90" s="62">
        <f>K90+J90</f>
        <v>156</v>
      </c>
    </row>
    <row r="91" spans="1:12" ht="15" customHeight="1" x14ac:dyDescent="0.25">
      <c r="A91" s="6">
        <v>86</v>
      </c>
      <c r="B91" s="198" t="s">
        <v>40</v>
      </c>
      <c r="C91" s="199" t="s">
        <v>124</v>
      </c>
      <c r="D91" s="383">
        <v>53</v>
      </c>
      <c r="E91" s="290">
        <v>96.07</v>
      </c>
      <c r="F91" s="230">
        <v>96.226415094339629</v>
      </c>
      <c r="G91" s="200">
        <v>70</v>
      </c>
      <c r="H91" s="290">
        <v>95.71</v>
      </c>
      <c r="I91" s="230">
        <v>92.857142857142861</v>
      </c>
      <c r="J91" s="371">
        <v>65</v>
      </c>
      <c r="K91" s="325">
        <v>93</v>
      </c>
      <c r="L91" s="62">
        <f>K91+J91</f>
        <v>158</v>
      </c>
    </row>
    <row r="92" spans="1:12" ht="15" customHeight="1" x14ac:dyDescent="0.25">
      <c r="A92" s="6">
        <v>87</v>
      </c>
      <c r="B92" s="198" t="s">
        <v>41</v>
      </c>
      <c r="C92" s="199" t="s">
        <v>53</v>
      </c>
      <c r="D92" s="383">
        <v>30</v>
      </c>
      <c r="E92" s="290">
        <v>96.07</v>
      </c>
      <c r="F92" s="230">
        <v>90</v>
      </c>
      <c r="G92" s="200">
        <v>29</v>
      </c>
      <c r="H92" s="290">
        <v>95.71</v>
      </c>
      <c r="I92" s="230">
        <v>96.551724137931032</v>
      </c>
      <c r="J92" s="371">
        <v>101</v>
      </c>
      <c r="K92" s="325">
        <v>58</v>
      </c>
      <c r="L92" s="62">
        <f>K92+J92</f>
        <v>159</v>
      </c>
    </row>
    <row r="93" spans="1:12" ht="15" customHeight="1" x14ac:dyDescent="0.25">
      <c r="A93" s="6">
        <v>88</v>
      </c>
      <c r="B93" s="198" t="s">
        <v>43</v>
      </c>
      <c r="C93" s="199" t="s">
        <v>161</v>
      </c>
      <c r="D93" s="383">
        <v>81</v>
      </c>
      <c r="E93" s="290">
        <v>96.07</v>
      </c>
      <c r="F93" s="230">
        <v>96.296296296296291</v>
      </c>
      <c r="G93" s="200">
        <v>92</v>
      </c>
      <c r="H93" s="290">
        <v>95.71</v>
      </c>
      <c r="I93" s="230">
        <v>90.217391304347828</v>
      </c>
      <c r="J93" s="371">
        <v>63</v>
      </c>
      <c r="K93" s="325">
        <v>101</v>
      </c>
      <c r="L93" s="62">
        <f>K93+J93</f>
        <v>164</v>
      </c>
    </row>
    <row r="94" spans="1:12" ht="15" customHeight="1" x14ac:dyDescent="0.25">
      <c r="A94" s="6">
        <v>89</v>
      </c>
      <c r="B94" s="198" t="s">
        <v>39</v>
      </c>
      <c r="C94" s="199" t="s">
        <v>116</v>
      </c>
      <c r="D94" s="383">
        <v>121</v>
      </c>
      <c r="E94" s="290">
        <v>96.07</v>
      </c>
      <c r="F94" s="230">
        <v>92.561983471074385</v>
      </c>
      <c r="G94" s="200">
        <v>148</v>
      </c>
      <c r="H94" s="290">
        <v>95.71</v>
      </c>
      <c r="I94" s="230">
        <v>95.270270270270274</v>
      </c>
      <c r="J94" s="371">
        <v>88</v>
      </c>
      <c r="K94" s="325">
        <v>76</v>
      </c>
      <c r="L94" s="62">
        <f>K94+J94</f>
        <v>164</v>
      </c>
    </row>
    <row r="95" spans="1:12" ht="15" customHeight="1" thickBot="1" x14ac:dyDescent="0.3">
      <c r="A95" s="41">
        <v>90</v>
      </c>
      <c r="B95" s="219" t="s">
        <v>38</v>
      </c>
      <c r="C95" s="226" t="s">
        <v>46</v>
      </c>
      <c r="D95" s="384">
        <v>157</v>
      </c>
      <c r="E95" s="291">
        <v>96.07</v>
      </c>
      <c r="F95" s="285">
        <v>92.99363057324841</v>
      </c>
      <c r="G95" s="220">
        <v>156</v>
      </c>
      <c r="H95" s="291">
        <v>95.71</v>
      </c>
      <c r="I95" s="285">
        <v>94.230769230769226</v>
      </c>
      <c r="J95" s="372">
        <v>84</v>
      </c>
      <c r="K95" s="327">
        <v>82</v>
      </c>
      <c r="L95" s="64">
        <f>K95+J95</f>
        <v>166</v>
      </c>
    </row>
    <row r="96" spans="1:12" ht="15" customHeight="1" x14ac:dyDescent="0.25">
      <c r="A96" s="8">
        <v>91</v>
      </c>
      <c r="B96" s="195" t="s">
        <v>41</v>
      </c>
      <c r="C96" s="196" t="s">
        <v>126</v>
      </c>
      <c r="D96" s="382">
        <v>26</v>
      </c>
      <c r="E96" s="289">
        <v>96.07</v>
      </c>
      <c r="F96" s="284">
        <v>84.615384615384613</v>
      </c>
      <c r="G96" s="197">
        <v>30</v>
      </c>
      <c r="H96" s="289">
        <v>95.71</v>
      </c>
      <c r="I96" s="284">
        <v>96.666666666666671</v>
      </c>
      <c r="J96" s="369">
        <v>110</v>
      </c>
      <c r="K96" s="324">
        <v>56</v>
      </c>
      <c r="L96" s="61">
        <f>K96+J96</f>
        <v>166</v>
      </c>
    </row>
    <row r="97" spans="1:12" ht="15" customHeight="1" x14ac:dyDescent="0.25">
      <c r="A97" s="6">
        <v>92</v>
      </c>
      <c r="B97" s="198" t="s">
        <v>43</v>
      </c>
      <c r="C97" s="199" t="s">
        <v>98</v>
      </c>
      <c r="D97" s="383">
        <v>283</v>
      </c>
      <c r="E97" s="290">
        <v>96.07</v>
      </c>
      <c r="F97" s="230">
        <v>95.053003533568898</v>
      </c>
      <c r="G97" s="200">
        <v>285</v>
      </c>
      <c r="H97" s="290">
        <v>95.71</v>
      </c>
      <c r="I97" s="230">
        <v>92.982456140350877</v>
      </c>
      <c r="J97" s="371">
        <v>79</v>
      </c>
      <c r="K97" s="325">
        <v>91</v>
      </c>
      <c r="L97" s="62">
        <f>K97+J97</f>
        <v>170</v>
      </c>
    </row>
    <row r="98" spans="1:12" ht="15" customHeight="1" x14ac:dyDescent="0.25">
      <c r="A98" s="6">
        <v>93</v>
      </c>
      <c r="B98" s="198" t="s">
        <v>40</v>
      </c>
      <c r="C98" s="199" t="s">
        <v>121</v>
      </c>
      <c r="D98" s="383">
        <v>47</v>
      </c>
      <c r="E98" s="290">
        <v>96.07</v>
      </c>
      <c r="F98" s="230">
        <v>89.361702127659569</v>
      </c>
      <c r="G98" s="200">
        <v>23</v>
      </c>
      <c r="H98" s="290">
        <v>95.71</v>
      </c>
      <c r="I98" s="230">
        <v>95.652173913043484</v>
      </c>
      <c r="J98" s="371">
        <v>103</v>
      </c>
      <c r="K98" s="325">
        <v>68</v>
      </c>
      <c r="L98" s="62">
        <f>K98+J98</f>
        <v>171</v>
      </c>
    </row>
    <row r="99" spans="1:12" ht="15" customHeight="1" x14ac:dyDescent="0.25">
      <c r="A99" s="6">
        <v>94</v>
      </c>
      <c r="B99" s="198" t="s">
        <v>44</v>
      </c>
      <c r="C99" s="199" t="s">
        <v>105</v>
      </c>
      <c r="D99" s="383">
        <v>327</v>
      </c>
      <c r="E99" s="290">
        <v>96.07</v>
      </c>
      <c r="F99" s="231">
        <v>95.412844036697251</v>
      </c>
      <c r="G99" s="200">
        <v>404</v>
      </c>
      <c r="H99" s="290">
        <v>95.71</v>
      </c>
      <c r="I99" s="231">
        <v>91.336633663366342</v>
      </c>
      <c r="J99" s="370">
        <v>74</v>
      </c>
      <c r="K99" s="325">
        <v>98</v>
      </c>
      <c r="L99" s="62">
        <f>K99+J99</f>
        <v>172</v>
      </c>
    </row>
    <row r="100" spans="1:12" ht="15" customHeight="1" x14ac:dyDescent="0.25">
      <c r="A100" s="6">
        <v>95</v>
      </c>
      <c r="B100" s="198" t="s">
        <v>39</v>
      </c>
      <c r="C100" s="199" t="s">
        <v>117</v>
      </c>
      <c r="D100" s="383">
        <v>63</v>
      </c>
      <c r="E100" s="290">
        <v>96.07</v>
      </c>
      <c r="F100" s="230">
        <v>92.063492063492063</v>
      </c>
      <c r="G100" s="200">
        <v>90</v>
      </c>
      <c r="H100" s="290">
        <v>95.71</v>
      </c>
      <c r="I100" s="230">
        <v>94.444444444444443</v>
      </c>
      <c r="J100" s="371">
        <v>92</v>
      </c>
      <c r="K100" s="325">
        <v>81</v>
      </c>
      <c r="L100" s="62">
        <f>K100+J100</f>
        <v>173</v>
      </c>
    </row>
    <row r="101" spans="1:12" ht="15" customHeight="1" x14ac:dyDescent="0.25">
      <c r="A101" s="6">
        <v>96</v>
      </c>
      <c r="B101" s="198" t="s">
        <v>40</v>
      </c>
      <c r="C101" s="199" t="s">
        <v>15</v>
      </c>
      <c r="D101" s="383">
        <v>67</v>
      </c>
      <c r="E101" s="290">
        <v>96.07</v>
      </c>
      <c r="F101" s="230">
        <v>95.522388059701498</v>
      </c>
      <c r="G101" s="200">
        <v>88</v>
      </c>
      <c r="H101" s="290">
        <v>95.71</v>
      </c>
      <c r="I101" s="230">
        <v>89.772727272727266</v>
      </c>
      <c r="J101" s="371">
        <v>71</v>
      </c>
      <c r="K101" s="325">
        <v>103</v>
      </c>
      <c r="L101" s="62">
        <f>K101+J101</f>
        <v>174</v>
      </c>
    </row>
    <row r="102" spans="1:12" ht="15" customHeight="1" x14ac:dyDescent="0.25">
      <c r="A102" s="6">
        <v>97</v>
      </c>
      <c r="B102" s="198" t="s">
        <v>39</v>
      </c>
      <c r="C102" s="199" t="s">
        <v>115</v>
      </c>
      <c r="D102" s="383">
        <v>101</v>
      </c>
      <c r="E102" s="290">
        <v>96.07</v>
      </c>
      <c r="F102" s="230">
        <v>92.079207920792072</v>
      </c>
      <c r="G102" s="200">
        <v>96</v>
      </c>
      <c r="H102" s="290">
        <v>95.71</v>
      </c>
      <c r="I102" s="230">
        <v>93.75</v>
      </c>
      <c r="J102" s="371">
        <v>90</v>
      </c>
      <c r="K102" s="325">
        <v>86</v>
      </c>
      <c r="L102" s="62">
        <f>K102+J102</f>
        <v>176</v>
      </c>
    </row>
    <row r="103" spans="1:12" ht="15" customHeight="1" x14ac:dyDescent="0.25">
      <c r="A103" s="6">
        <v>98</v>
      </c>
      <c r="B103" s="198" t="s">
        <v>38</v>
      </c>
      <c r="C103" s="199" t="s">
        <v>94</v>
      </c>
      <c r="D103" s="383">
        <v>84</v>
      </c>
      <c r="E103" s="290">
        <v>96.07</v>
      </c>
      <c r="F103" s="230">
        <v>95.238095238095241</v>
      </c>
      <c r="G103" s="200">
        <v>88</v>
      </c>
      <c r="H103" s="290">
        <v>95.71</v>
      </c>
      <c r="I103" s="230">
        <v>87.5</v>
      </c>
      <c r="J103" s="371">
        <v>76</v>
      </c>
      <c r="K103" s="325">
        <v>106</v>
      </c>
      <c r="L103" s="62">
        <f>K103+J103</f>
        <v>182</v>
      </c>
    </row>
    <row r="104" spans="1:12" ht="15" customHeight="1" x14ac:dyDescent="0.25">
      <c r="A104" s="6">
        <v>99</v>
      </c>
      <c r="B104" s="198" t="s">
        <v>43</v>
      </c>
      <c r="C104" s="199" t="s">
        <v>140</v>
      </c>
      <c r="D104" s="383">
        <v>241</v>
      </c>
      <c r="E104" s="290">
        <v>96.07</v>
      </c>
      <c r="F104" s="230">
        <v>92.946058091286304</v>
      </c>
      <c r="G104" s="200">
        <v>151</v>
      </c>
      <c r="H104" s="290">
        <v>95.71</v>
      </c>
      <c r="I104" s="230">
        <v>91.390728476821195</v>
      </c>
      <c r="J104" s="371">
        <v>85</v>
      </c>
      <c r="K104" s="325">
        <v>97</v>
      </c>
      <c r="L104" s="62">
        <f>K104+J104</f>
        <v>182</v>
      </c>
    </row>
    <row r="105" spans="1:12" ht="15" customHeight="1" thickBot="1" x14ac:dyDescent="0.3">
      <c r="A105" s="41">
        <v>100</v>
      </c>
      <c r="B105" s="207" t="s">
        <v>39</v>
      </c>
      <c r="C105" s="208" t="s">
        <v>6</v>
      </c>
      <c r="D105" s="385">
        <v>81</v>
      </c>
      <c r="E105" s="292">
        <v>96.07</v>
      </c>
      <c r="F105" s="285">
        <v>92.592592592592595</v>
      </c>
      <c r="G105" s="209">
        <v>103</v>
      </c>
      <c r="H105" s="292">
        <v>95.71</v>
      </c>
      <c r="I105" s="285">
        <v>92.233009708737868</v>
      </c>
      <c r="J105" s="372">
        <v>87</v>
      </c>
      <c r="K105" s="327">
        <v>96</v>
      </c>
      <c r="L105" s="64">
        <f>K105+J105</f>
        <v>183</v>
      </c>
    </row>
    <row r="106" spans="1:12" ht="15" customHeight="1" x14ac:dyDescent="0.25">
      <c r="A106" s="8">
        <v>101</v>
      </c>
      <c r="B106" s="190" t="s">
        <v>41</v>
      </c>
      <c r="C106" s="191" t="s">
        <v>20</v>
      </c>
      <c r="D106" s="381">
        <v>51</v>
      </c>
      <c r="E106" s="288">
        <v>96.07</v>
      </c>
      <c r="F106" s="284">
        <v>84.313725490196077</v>
      </c>
      <c r="G106" s="192">
        <v>44</v>
      </c>
      <c r="H106" s="288">
        <v>95.71</v>
      </c>
      <c r="I106" s="284">
        <v>95.454545454545453</v>
      </c>
      <c r="J106" s="369">
        <v>111</v>
      </c>
      <c r="K106" s="324">
        <v>74</v>
      </c>
      <c r="L106" s="61">
        <f>K106+J106</f>
        <v>185</v>
      </c>
    </row>
    <row r="107" spans="1:12" ht="15" customHeight="1" x14ac:dyDescent="0.25">
      <c r="A107" s="6">
        <v>102</v>
      </c>
      <c r="B107" s="198" t="s">
        <v>42</v>
      </c>
      <c r="C107" s="184" t="s">
        <v>131</v>
      </c>
      <c r="D107" s="383">
        <v>167</v>
      </c>
      <c r="E107" s="290">
        <v>96.07</v>
      </c>
      <c r="F107" s="230">
        <v>95.209580838323348</v>
      </c>
      <c r="G107" s="200">
        <v>202</v>
      </c>
      <c r="H107" s="290">
        <v>95.71</v>
      </c>
      <c r="I107" s="230">
        <v>85.148514851485146</v>
      </c>
      <c r="J107" s="371">
        <v>77</v>
      </c>
      <c r="K107" s="325">
        <v>111</v>
      </c>
      <c r="L107" s="62">
        <f>K107+J107</f>
        <v>188</v>
      </c>
    </row>
    <row r="108" spans="1:12" ht="15" customHeight="1" x14ac:dyDescent="0.25">
      <c r="A108" s="6">
        <v>103</v>
      </c>
      <c r="B108" s="198" t="s">
        <v>41</v>
      </c>
      <c r="C108" s="199" t="s">
        <v>54</v>
      </c>
      <c r="D108" s="383">
        <v>43</v>
      </c>
      <c r="E108" s="290">
        <v>96.07</v>
      </c>
      <c r="F108" s="230">
        <v>86.04651162790698</v>
      </c>
      <c r="G108" s="200">
        <v>55</v>
      </c>
      <c r="H108" s="290">
        <v>95.71</v>
      </c>
      <c r="I108" s="230">
        <v>94.545454545454547</v>
      </c>
      <c r="J108" s="371">
        <v>109</v>
      </c>
      <c r="K108" s="325">
        <v>80</v>
      </c>
      <c r="L108" s="62">
        <f>K108+J108</f>
        <v>189</v>
      </c>
    </row>
    <row r="109" spans="1:12" ht="15" customHeight="1" x14ac:dyDescent="0.25">
      <c r="A109" s="6">
        <v>104</v>
      </c>
      <c r="B109" s="198" t="s">
        <v>43</v>
      </c>
      <c r="C109" s="199" t="s">
        <v>146</v>
      </c>
      <c r="D109" s="383">
        <v>76</v>
      </c>
      <c r="E109" s="290">
        <v>96.07</v>
      </c>
      <c r="F109" s="231">
        <v>92.10526315789474</v>
      </c>
      <c r="G109" s="200">
        <v>98</v>
      </c>
      <c r="H109" s="290">
        <v>95.71</v>
      </c>
      <c r="I109" s="231">
        <v>89.795918367346943</v>
      </c>
      <c r="J109" s="370">
        <v>89</v>
      </c>
      <c r="K109" s="325">
        <v>102</v>
      </c>
      <c r="L109" s="62">
        <f>K109+J109</f>
        <v>191</v>
      </c>
    </row>
    <row r="110" spans="1:12" ht="15" customHeight="1" x14ac:dyDescent="0.25">
      <c r="A110" s="6">
        <v>105</v>
      </c>
      <c r="B110" s="198" t="s">
        <v>41</v>
      </c>
      <c r="C110" s="199" t="s">
        <v>18</v>
      </c>
      <c r="D110" s="383">
        <v>181</v>
      </c>
      <c r="E110" s="290">
        <v>96.07</v>
      </c>
      <c r="F110" s="230">
        <v>88.950276243093924</v>
      </c>
      <c r="G110" s="200">
        <v>249</v>
      </c>
      <c r="H110" s="290">
        <v>95.71</v>
      </c>
      <c r="I110" s="230">
        <v>93.172690763052202</v>
      </c>
      <c r="J110" s="371">
        <v>106</v>
      </c>
      <c r="K110" s="325">
        <v>90</v>
      </c>
      <c r="L110" s="62">
        <f>K110+J110</f>
        <v>196</v>
      </c>
    </row>
    <row r="111" spans="1:12" ht="15" customHeight="1" x14ac:dyDescent="0.25">
      <c r="A111" s="6">
        <v>106</v>
      </c>
      <c r="B111" s="195" t="s">
        <v>41</v>
      </c>
      <c r="C111" s="196" t="s">
        <v>130</v>
      </c>
      <c r="D111" s="382">
        <v>182</v>
      </c>
      <c r="E111" s="289">
        <v>96.07</v>
      </c>
      <c r="F111" s="230">
        <v>87.362637362637358</v>
      </c>
      <c r="G111" s="197">
        <v>104</v>
      </c>
      <c r="H111" s="289">
        <v>95.71</v>
      </c>
      <c r="I111" s="230">
        <v>93.269230769230774</v>
      </c>
      <c r="J111" s="371">
        <v>108</v>
      </c>
      <c r="K111" s="325">
        <v>89</v>
      </c>
      <c r="L111" s="62">
        <f>K111+J111</f>
        <v>197</v>
      </c>
    </row>
    <row r="112" spans="1:12" ht="15" customHeight="1" x14ac:dyDescent="0.25">
      <c r="A112" s="6">
        <v>107</v>
      </c>
      <c r="B112" s="198" t="s">
        <v>41</v>
      </c>
      <c r="C112" s="199" t="s">
        <v>127</v>
      </c>
      <c r="D112" s="383">
        <v>109</v>
      </c>
      <c r="E112" s="290">
        <v>96.07</v>
      </c>
      <c r="F112" s="230">
        <v>90.825688073394502</v>
      </c>
      <c r="G112" s="200">
        <v>110</v>
      </c>
      <c r="H112" s="290">
        <v>95.71</v>
      </c>
      <c r="I112" s="230">
        <v>90.909090909090907</v>
      </c>
      <c r="J112" s="371">
        <v>99</v>
      </c>
      <c r="K112" s="325">
        <v>100</v>
      </c>
      <c r="L112" s="62">
        <f>K112+J112</f>
        <v>199</v>
      </c>
    </row>
    <row r="113" spans="1:13" ht="15" customHeight="1" x14ac:dyDescent="0.25">
      <c r="A113" s="6">
        <v>108</v>
      </c>
      <c r="B113" s="198" t="s">
        <v>41</v>
      </c>
      <c r="C113" s="199" t="s">
        <v>25</v>
      </c>
      <c r="D113" s="383">
        <v>85</v>
      </c>
      <c r="E113" s="290">
        <v>96.07</v>
      </c>
      <c r="F113" s="230">
        <v>91.764705882352942</v>
      </c>
      <c r="G113" s="200">
        <v>96</v>
      </c>
      <c r="H113" s="290">
        <v>95.71</v>
      </c>
      <c r="I113" s="230">
        <v>87.5</v>
      </c>
      <c r="J113" s="371">
        <v>94</v>
      </c>
      <c r="K113" s="325">
        <v>107</v>
      </c>
      <c r="L113" s="62">
        <f>K113+J113</f>
        <v>201</v>
      </c>
    </row>
    <row r="114" spans="1:13" ht="15" customHeight="1" x14ac:dyDescent="0.25">
      <c r="A114" s="6">
        <v>109</v>
      </c>
      <c r="B114" s="198" t="s">
        <v>40</v>
      </c>
      <c r="C114" s="199" t="s">
        <v>120</v>
      </c>
      <c r="D114" s="383">
        <v>133</v>
      </c>
      <c r="E114" s="290">
        <v>96.07</v>
      </c>
      <c r="F114" s="231">
        <v>91.729323308270679</v>
      </c>
      <c r="G114" s="200">
        <v>140</v>
      </c>
      <c r="H114" s="290">
        <v>95.71</v>
      </c>
      <c r="I114" s="231">
        <v>86.428571428571431</v>
      </c>
      <c r="J114" s="370">
        <v>96</v>
      </c>
      <c r="K114" s="325">
        <v>109</v>
      </c>
      <c r="L114" s="62">
        <f>K114+J114</f>
        <v>205</v>
      </c>
    </row>
    <row r="115" spans="1:13" ht="15" customHeight="1" x14ac:dyDescent="0.25">
      <c r="A115" s="6">
        <v>110</v>
      </c>
      <c r="B115" s="198" t="s">
        <v>43</v>
      </c>
      <c r="C115" s="184" t="s">
        <v>26</v>
      </c>
      <c r="D115" s="383">
        <v>66</v>
      </c>
      <c r="E115" s="290">
        <v>96.07</v>
      </c>
      <c r="F115" s="230">
        <v>90.909090909090907</v>
      </c>
      <c r="G115" s="200">
        <v>79</v>
      </c>
      <c r="H115" s="290">
        <v>95.71</v>
      </c>
      <c r="I115" s="230">
        <v>86.075949367088612</v>
      </c>
      <c r="J115" s="371">
        <v>98</v>
      </c>
      <c r="K115" s="325">
        <v>110</v>
      </c>
      <c r="L115" s="62">
        <f>K115+J115</f>
        <v>208</v>
      </c>
    </row>
    <row r="116" spans="1:13" ht="15" customHeight="1" thickBot="1" x14ac:dyDescent="0.3">
      <c r="A116" s="282">
        <v>111</v>
      </c>
      <c r="B116" s="278" t="s">
        <v>40</v>
      </c>
      <c r="C116" s="320" t="s">
        <v>48</v>
      </c>
      <c r="D116" s="388">
        <v>116</v>
      </c>
      <c r="E116" s="293">
        <v>96.07</v>
      </c>
      <c r="F116" s="379">
        <v>89.65517241379311</v>
      </c>
      <c r="G116" s="280">
        <v>141</v>
      </c>
      <c r="H116" s="293">
        <v>95.71</v>
      </c>
      <c r="I116" s="379">
        <v>87.234042553191486</v>
      </c>
      <c r="J116" s="380">
        <v>102</v>
      </c>
      <c r="K116" s="328">
        <v>108</v>
      </c>
      <c r="L116" s="283">
        <f>K116+J116</f>
        <v>210</v>
      </c>
    </row>
    <row r="117" spans="1:13" ht="15" customHeight="1" x14ac:dyDescent="0.25">
      <c r="C117" s="43" t="s">
        <v>78</v>
      </c>
      <c r="D117" s="43"/>
      <c r="E117" s="43"/>
      <c r="F117" s="281">
        <f>AVERAGE(F6:F116)</f>
        <v>95.961518759598491</v>
      </c>
      <c r="G117" s="43"/>
      <c r="H117" s="43"/>
      <c r="I117" s="281">
        <f>AVERAGE(I6:I116)</f>
        <v>95.937227876526705</v>
      </c>
      <c r="J117" s="329"/>
      <c r="K117" s="45"/>
    </row>
    <row r="118" spans="1:13" ht="15" customHeight="1" x14ac:dyDescent="0.25">
      <c r="C118" s="44" t="s">
        <v>79</v>
      </c>
      <c r="D118" s="44"/>
      <c r="E118" s="44"/>
      <c r="F118" s="44">
        <v>96.07</v>
      </c>
      <c r="G118" s="44"/>
      <c r="H118" s="44"/>
      <c r="I118" s="44">
        <v>95.71</v>
      </c>
      <c r="J118" s="330"/>
      <c r="K118" s="46"/>
    </row>
    <row r="119" spans="1:13" ht="15" customHeight="1" x14ac:dyDescent="0.25"/>
    <row r="120" spans="1:13" ht="15" customHeight="1" x14ac:dyDescent="0.25"/>
    <row r="121" spans="1:13" ht="15" customHeight="1" x14ac:dyDescent="0.25"/>
    <row r="122" spans="1:13" ht="15" customHeight="1" x14ac:dyDescent="0.25">
      <c r="L122" s="35"/>
      <c r="M122" s="36"/>
    </row>
    <row r="123" spans="1:13" ht="16.5" customHeight="1" x14ac:dyDescent="0.25">
      <c r="L123" s="37"/>
      <c r="M123" s="36"/>
    </row>
    <row r="124" spans="1:13" ht="30" customHeight="1" x14ac:dyDescent="0.25">
      <c r="L124" s="38"/>
      <c r="M124" s="36"/>
    </row>
    <row r="125" spans="1:13" x14ac:dyDescent="0.25">
      <c r="L125" s="39"/>
      <c r="M125" s="36"/>
    </row>
    <row r="126" spans="1:13" x14ac:dyDescent="0.25">
      <c r="L126" s="39"/>
      <c r="M126" s="36"/>
    </row>
    <row r="127" spans="1:13" x14ac:dyDescent="0.25">
      <c r="L127" s="39"/>
      <c r="M127" s="36"/>
    </row>
    <row r="128" spans="1:13" x14ac:dyDescent="0.25">
      <c r="L128" s="39"/>
      <c r="M128" s="36"/>
    </row>
    <row r="129" spans="12:13" x14ac:dyDescent="0.25">
      <c r="L129" s="39"/>
      <c r="M129" s="36"/>
    </row>
    <row r="130" spans="12:13" x14ac:dyDescent="0.25">
      <c r="L130" s="39"/>
      <c r="M130" s="36"/>
    </row>
    <row r="131" spans="12:13" x14ac:dyDescent="0.25">
      <c r="L131" s="39"/>
      <c r="M131" s="36"/>
    </row>
    <row r="132" spans="12:13" x14ac:dyDescent="0.25">
      <c r="L132" s="40"/>
      <c r="M132" s="36"/>
    </row>
  </sheetData>
  <mergeCells count="7">
    <mergeCell ref="L4:L5"/>
    <mergeCell ref="A4:A5"/>
    <mergeCell ref="B4:B5"/>
    <mergeCell ref="C4:C5"/>
    <mergeCell ref="G4:I4"/>
    <mergeCell ref="D4:F4"/>
    <mergeCell ref="J4:K4"/>
  </mergeCells>
  <conditionalFormatting sqref="B117:B1048576">
    <cfRule type="duplicateValues" dxfId="23" priority="105"/>
  </conditionalFormatting>
  <conditionalFormatting sqref="K117:K118">
    <cfRule type="containsBlanks" dxfId="22" priority="71" stopIfTrue="1">
      <formula>LEN(TRIM(K117))=0</formula>
    </cfRule>
    <cfRule type="cellIs" dxfId="21" priority="72" stopIfTrue="1" operator="lessThan">
      <formula>75</formula>
    </cfRule>
    <cfRule type="cellIs" dxfId="20" priority="73" stopIfTrue="1" operator="between">
      <formula>75</formula>
      <formula>89.99</formula>
    </cfRule>
    <cfRule type="cellIs" dxfId="19" priority="74" stopIfTrue="1" operator="between">
      <formula>90</formula>
      <formula>98.99</formula>
    </cfRule>
    <cfRule type="cellIs" dxfId="18" priority="75" stopIfTrue="1" operator="between">
      <formula>99</formula>
      <formula>100</formula>
    </cfRule>
  </conditionalFormatting>
  <conditionalFormatting sqref="I6:I116">
    <cfRule type="containsBlanks" dxfId="17" priority="10" stopIfTrue="1">
      <formula>LEN(TRIM(I6))=0</formula>
    </cfRule>
    <cfRule type="cellIs" dxfId="16" priority="12" stopIfTrue="1" operator="between">
      <formula>89.99</formula>
      <formula>75</formula>
    </cfRule>
  </conditionalFormatting>
  <conditionalFormatting sqref="I6:I118">
    <cfRule type="cellIs" dxfId="15" priority="11" stopIfTrue="1" operator="lessThan">
      <formula>75</formula>
    </cfRule>
    <cfRule type="cellIs" dxfId="14" priority="13" stopIfTrue="1" operator="between">
      <formula>98.99</formula>
      <formula>90</formula>
    </cfRule>
    <cfRule type="cellIs" dxfId="13" priority="14" stopIfTrue="1" operator="between">
      <formula>100</formula>
      <formula>99</formula>
    </cfRule>
  </conditionalFormatting>
  <conditionalFormatting sqref="F6:F116">
    <cfRule type="containsBlanks" dxfId="12" priority="1" stopIfTrue="1">
      <formula>LEN(TRIM(F6))=0</formula>
    </cfRule>
    <cfRule type="cellIs" dxfId="11" priority="3" stopIfTrue="1" operator="between">
      <formula>89.99</formula>
      <formula>75</formula>
    </cfRule>
  </conditionalFormatting>
  <conditionalFormatting sqref="F6:F118">
    <cfRule type="cellIs" dxfId="10" priority="2" stopIfTrue="1" operator="lessThan">
      <formula>75</formula>
    </cfRule>
    <cfRule type="cellIs" dxfId="9" priority="4" stopIfTrue="1" operator="between">
      <formula>98.99</formula>
      <formula>90</formula>
    </cfRule>
    <cfRule type="cellIs" dxfId="8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8" sqref="A8"/>
      <selection pane="bottomRight" activeCell="C5" sqref="C5"/>
    </sheetView>
  </sheetViews>
  <sheetFormatPr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5" width="9.7109375" style="1" customWidth="1"/>
    <col min="6" max="6" width="7.7109375" style="1" customWidth="1"/>
    <col min="7" max="16384" width="9.140625" style="1"/>
  </cols>
  <sheetData>
    <row r="1" spans="1:8" x14ac:dyDescent="0.25">
      <c r="G1" s="105"/>
      <c r="H1" s="20" t="s">
        <v>70</v>
      </c>
    </row>
    <row r="2" spans="1:8" ht="15.75" x14ac:dyDescent="0.25">
      <c r="C2" s="360" t="s">
        <v>69</v>
      </c>
      <c r="D2" s="360"/>
      <c r="E2" s="24">
        <v>2024</v>
      </c>
      <c r="G2" s="106"/>
      <c r="H2" s="20" t="s">
        <v>71</v>
      </c>
    </row>
    <row r="3" spans="1:8" x14ac:dyDescent="0.25">
      <c r="G3" s="188"/>
      <c r="H3" s="20" t="s">
        <v>72</v>
      </c>
    </row>
    <row r="4" spans="1:8" ht="15" customHeight="1" thickBot="1" x14ac:dyDescent="0.3">
      <c r="E4" s="164"/>
      <c r="G4" s="34"/>
      <c r="H4" s="20" t="s">
        <v>73</v>
      </c>
    </row>
    <row r="5" spans="1:8" ht="52.5" customHeight="1" thickBot="1" x14ac:dyDescent="0.3">
      <c r="A5" s="166" t="s">
        <v>0</v>
      </c>
      <c r="B5" s="167" t="s">
        <v>64</v>
      </c>
      <c r="C5" s="167" t="s">
        <v>65</v>
      </c>
      <c r="D5" s="167" t="s">
        <v>84</v>
      </c>
      <c r="E5" s="165" t="s">
        <v>102</v>
      </c>
    </row>
    <row r="6" spans="1:8" ht="15" customHeight="1" thickBot="1" x14ac:dyDescent="0.3">
      <c r="A6" s="101"/>
      <c r="B6" s="102"/>
      <c r="C6" s="103" t="s">
        <v>85</v>
      </c>
      <c r="D6" s="102">
        <f>SUM(D7:D117)</f>
        <v>13044</v>
      </c>
      <c r="E6" s="131">
        <f>AVERAGE(E7:E117)</f>
        <v>95.961518759598505</v>
      </c>
      <c r="F6" s="128"/>
    </row>
    <row r="7" spans="1:8" ht="15" customHeight="1" x14ac:dyDescent="0.25">
      <c r="A7" s="189">
        <v>1</v>
      </c>
      <c r="B7" s="190" t="s">
        <v>38</v>
      </c>
      <c r="C7" s="191" t="s">
        <v>45</v>
      </c>
      <c r="D7" s="192">
        <v>40</v>
      </c>
      <c r="E7" s="193">
        <v>100</v>
      </c>
    </row>
    <row r="8" spans="1:8" ht="15" customHeight="1" x14ac:dyDescent="0.25">
      <c r="A8" s="194">
        <v>2</v>
      </c>
      <c r="B8" s="195" t="s">
        <v>38</v>
      </c>
      <c r="C8" s="196" t="s">
        <v>110</v>
      </c>
      <c r="D8" s="197">
        <v>88</v>
      </c>
      <c r="E8" s="275">
        <v>100</v>
      </c>
    </row>
    <row r="9" spans="1:8" ht="15" customHeight="1" x14ac:dyDescent="0.25">
      <c r="A9" s="194">
        <v>3</v>
      </c>
      <c r="B9" s="198" t="s">
        <v>39</v>
      </c>
      <c r="C9" s="199" t="s">
        <v>47</v>
      </c>
      <c r="D9" s="200">
        <v>165</v>
      </c>
      <c r="E9" s="203">
        <v>100</v>
      </c>
    </row>
    <row r="10" spans="1:8" ht="15" customHeight="1" x14ac:dyDescent="0.25">
      <c r="A10" s="194">
        <v>4</v>
      </c>
      <c r="B10" s="198" t="s">
        <v>39</v>
      </c>
      <c r="C10" s="199" t="s">
        <v>113</v>
      </c>
      <c r="D10" s="200">
        <v>106</v>
      </c>
      <c r="E10" s="203">
        <v>100</v>
      </c>
    </row>
    <row r="11" spans="1:8" ht="15" customHeight="1" x14ac:dyDescent="0.25">
      <c r="A11" s="194">
        <v>5</v>
      </c>
      <c r="B11" s="198" t="s">
        <v>40</v>
      </c>
      <c r="C11" s="199" t="s">
        <v>11</v>
      </c>
      <c r="D11" s="200">
        <v>50</v>
      </c>
      <c r="E11" s="203">
        <v>100</v>
      </c>
    </row>
    <row r="12" spans="1:8" ht="15" customHeight="1" x14ac:dyDescent="0.25">
      <c r="A12" s="194">
        <v>6</v>
      </c>
      <c r="B12" s="198" t="s">
        <v>40</v>
      </c>
      <c r="C12" s="199" t="s">
        <v>12</v>
      </c>
      <c r="D12" s="200">
        <v>48</v>
      </c>
      <c r="E12" s="203">
        <v>100</v>
      </c>
    </row>
    <row r="13" spans="1:8" ht="15" customHeight="1" x14ac:dyDescent="0.25">
      <c r="A13" s="194">
        <v>7</v>
      </c>
      <c r="B13" s="198" t="s">
        <v>40</v>
      </c>
      <c r="C13" s="199" t="s">
        <v>123</v>
      </c>
      <c r="D13" s="200">
        <v>88</v>
      </c>
      <c r="E13" s="203">
        <v>100</v>
      </c>
    </row>
    <row r="14" spans="1:8" ht="15" customHeight="1" x14ac:dyDescent="0.25">
      <c r="A14" s="194">
        <v>8</v>
      </c>
      <c r="B14" s="198" t="s">
        <v>40</v>
      </c>
      <c r="C14" s="199" t="s">
        <v>17</v>
      </c>
      <c r="D14" s="200">
        <v>138</v>
      </c>
      <c r="E14" s="203">
        <v>100</v>
      </c>
    </row>
    <row r="15" spans="1:8" ht="15" customHeight="1" x14ac:dyDescent="0.25">
      <c r="A15" s="194">
        <v>9</v>
      </c>
      <c r="B15" s="198" t="s">
        <v>41</v>
      </c>
      <c r="C15" s="199" t="s">
        <v>55</v>
      </c>
      <c r="D15" s="200">
        <v>176</v>
      </c>
      <c r="E15" s="203">
        <v>100</v>
      </c>
    </row>
    <row r="16" spans="1:8" ht="15" customHeight="1" thickBot="1" x14ac:dyDescent="0.3">
      <c r="A16" s="223">
        <v>10</v>
      </c>
      <c r="B16" s="219" t="s">
        <v>41</v>
      </c>
      <c r="C16" s="226" t="s">
        <v>56</v>
      </c>
      <c r="D16" s="220">
        <v>35</v>
      </c>
      <c r="E16" s="221">
        <v>100</v>
      </c>
    </row>
    <row r="17" spans="1:5" ht="15" customHeight="1" x14ac:dyDescent="0.25">
      <c r="A17" s="189">
        <v>11</v>
      </c>
      <c r="B17" s="190" t="s">
        <v>41</v>
      </c>
      <c r="C17" s="191" t="s">
        <v>22</v>
      </c>
      <c r="D17" s="192">
        <v>78</v>
      </c>
      <c r="E17" s="222">
        <v>100</v>
      </c>
    </row>
    <row r="18" spans="1:5" ht="15" customHeight="1" x14ac:dyDescent="0.25">
      <c r="A18" s="194">
        <v>12</v>
      </c>
      <c r="B18" s="198" t="s">
        <v>41</v>
      </c>
      <c r="C18" s="199" t="s">
        <v>23</v>
      </c>
      <c r="D18" s="200">
        <v>107</v>
      </c>
      <c r="E18" s="203">
        <v>100</v>
      </c>
    </row>
    <row r="19" spans="1:5" ht="15" customHeight="1" x14ac:dyDescent="0.25">
      <c r="A19" s="194">
        <v>13</v>
      </c>
      <c r="B19" s="198" t="s">
        <v>42</v>
      </c>
      <c r="C19" s="199" t="s">
        <v>58</v>
      </c>
      <c r="D19" s="200">
        <v>126</v>
      </c>
      <c r="E19" s="203">
        <v>100</v>
      </c>
    </row>
    <row r="20" spans="1:5" ht="15" customHeight="1" x14ac:dyDescent="0.25">
      <c r="A20" s="194">
        <v>14</v>
      </c>
      <c r="B20" s="198" t="s">
        <v>42</v>
      </c>
      <c r="C20" s="184" t="s">
        <v>59</v>
      </c>
      <c r="D20" s="200">
        <v>82</v>
      </c>
      <c r="E20" s="203">
        <v>100</v>
      </c>
    </row>
    <row r="21" spans="1:5" ht="15" customHeight="1" x14ac:dyDescent="0.25">
      <c r="A21" s="205">
        <v>15</v>
      </c>
      <c r="B21" s="198" t="s">
        <v>42</v>
      </c>
      <c r="C21" s="184" t="s">
        <v>134</v>
      </c>
      <c r="D21" s="200">
        <v>94</v>
      </c>
      <c r="E21" s="203">
        <v>100</v>
      </c>
    </row>
    <row r="22" spans="1:5" ht="15" customHeight="1" x14ac:dyDescent="0.25">
      <c r="A22" s="194">
        <v>16</v>
      </c>
      <c r="B22" s="198" t="s">
        <v>42</v>
      </c>
      <c r="C22" s="184" t="s">
        <v>139</v>
      </c>
      <c r="D22" s="200">
        <v>213</v>
      </c>
      <c r="E22" s="203">
        <v>100</v>
      </c>
    </row>
    <row r="23" spans="1:5" ht="15" customHeight="1" x14ac:dyDescent="0.25">
      <c r="A23" s="194">
        <v>17</v>
      </c>
      <c r="B23" s="198" t="s">
        <v>43</v>
      </c>
      <c r="C23" s="199" t="s">
        <v>27</v>
      </c>
      <c r="D23" s="200">
        <v>65</v>
      </c>
      <c r="E23" s="203">
        <v>100</v>
      </c>
    </row>
    <row r="24" spans="1:5" ht="15" customHeight="1" x14ac:dyDescent="0.25">
      <c r="A24" s="194">
        <v>18</v>
      </c>
      <c r="B24" s="198" t="s">
        <v>43</v>
      </c>
      <c r="C24" s="199" t="s">
        <v>148</v>
      </c>
      <c r="D24" s="200">
        <v>114</v>
      </c>
      <c r="E24" s="203">
        <v>100</v>
      </c>
    </row>
    <row r="25" spans="1:5" ht="15" customHeight="1" x14ac:dyDescent="0.25">
      <c r="A25" s="194">
        <v>19</v>
      </c>
      <c r="B25" s="198" t="s">
        <v>43</v>
      </c>
      <c r="C25" s="199" t="s">
        <v>151</v>
      </c>
      <c r="D25" s="200">
        <v>93</v>
      </c>
      <c r="E25" s="203">
        <v>100</v>
      </c>
    </row>
    <row r="26" spans="1:5" ht="15" customHeight="1" thickBot="1" x14ac:dyDescent="0.3">
      <c r="A26" s="206">
        <v>20</v>
      </c>
      <c r="B26" s="207" t="s">
        <v>43</v>
      </c>
      <c r="C26" s="208" t="s">
        <v>159</v>
      </c>
      <c r="D26" s="209">
        <v>78</v>
      </c>
      <c r="E26" s="210">
        <v>100</v>
      </c>
    </row>
    <row r="27" spans="1:5" ht="15" customHeight="1" x14ac:dyDescent="0.25">
      <c r="A27" s="189">
        <v>21</v>
      </c>
      <c r="B27" s="190" t="s">
        <v>44</v>
      </c>
      <c r="C27" s="191" t="s">
        <v>33</v>
      </c>
      <c r="D27" s="192">
        <v>118</v>
      </c>
      <c r="E27" s="222">
        <v>100</v>
      </c>
    </row>
    <row r="28" spans="1:5" ht="15" customHeight="1" x14ac:dyDescent="0.25">
      <c r="A28" s="194">
        <v>22</v>
      </c>
      <c r="B28" s="214" t="s">
        <v>44</v>
      </c>
      <c r="C28" s="215" t="s">
        <v>34</v>
      </c>
      <c r="D28" s="200">
        <v>56</v>
      </c>
      <c r="E28" s="203">
        <v>100</v>
      </c>
    </row>
    <row r="29" spans="1:5" ht="15" customHeight="1" x14ac:dyDescent="0.25">
      <c r="A29" s="206">
        <v>23</v>
      </c>
      <c r="B29" s="207" t="s">
        <v>44</v>
      </c>
      <c r="C29" s="208" t="s">
        <v>36</v>
      </c>
      <c r="D29" s="209">
        <v>75</v>
      </c>
      <c r="E29" s="210">
        <v>100</v>
      </c>
    </row>
    <row r="30" spans="1:5" ht="15" customHeight="1" x14ac:dyDescent="0.25">
      <c r="A30" s="194">
        <v>24</v>
      </c>
      <c r="B30" s="198" t="s">
        <v>44</v>
      </c>
      <c r="C30" s="199" t="s">
        <v>37</v>
      </c>
      <c r="D30" s="200">
        <v>43</v>
      </c>
      <c r="E30" s="203">
        <v>100</v>
      </c>
    </row>
    <row r="31" spans="1:5" ht="15" customHeight="1" x14ac:dyDescent="0.25">
      <c r="A31" s="194">
        <v>25</v>
      </c>
      <c r="B31" s="198" t="s">
        <v>42</v>
      </c>
      <c r="C31" s="184" t="s">
        <v>136</v>
      </c>
      <c r="D31" s="200">
        <v>197</v>
      </c>
      <c r="E31" s="203">
        <v>99.492385786802032</v>
      </c>
    </row>
    <row r="32" spans="1:5" ht="15" customHeight="1" x14ac:dyDescent="0.25">
      <c r="A32" s="194">
        <v>26</v>
      </c>
      <c r="B32" s="207" t="s">
        <v>43</v>
      </c>
      <c r="C32" s="208" t="s">
        <v>149</v>
      </c>
      <c r="D32" s="209">
        <v>125</v>
      </c>
      <c r="E32" s="210">
        <v>99.2</v>
      </c>
    </row>
    <row r="33" spans="1:5" ht="15" customHeight="1" x14ac:dyDescent="0.25">
      <c r="A33" s="194">
        <v>27</v>
      </c>
      <c r="B33" s="198" t="s">
        <v>43</v>
      </c>
      <c r="C33" s="199" t="s">
        <v>154</v>
      </c>
      <c r="D33" s="200">
        <v>121</v>
      </c>
      <c r="E33" s="203">
        <v>99.173553719008268</v>
      </c>
    </row>
    <row r="34" spans="1:5" ht="15" customHeight="1" x14ac:dyDescent="0.25">
      <c r="A34" s="194">
        <v>28</v>
      </c>
      <c r="B34" s="198" t="s">
        <v>42</v>
      </c>
      <c r="C34" s="184" t="s">
        <v>57</v>
      </c>
      <c r="D34" s="200">
        <v>116</v>
      </c>
      <c r="E34" s="203">
        <v>99.137931034482762</v>
      </c>
    </row>
    <row r="35" spans="1:5" ht="15" customHeight="1" x14ac:dyDescent="0.25">
      <c r="A35" s="194">
        <v>29</v>
      </c>
      <c r="B35" s="198" t="s">
        <v>41</v>
      </c>
      <c r="C35" s="199" t="s">
        <v>19</v>
      </c>
      <c r="D35" s="200">
        <v>112</v>
      </c>
      <c r="E35" s="203">
        <v>99.107142857142861</v>
      </c>
    </row>
    <row r="36" spans="1:5" ht="15" customHeight="1" thickBot="1" x14ac:dyDescent="0.3">
      <c r="A36" s="225">
        <v>30</v>
      </c>
      <c r="B36" s="219" t="s">
        <v>43</v>
      </c>
      <c r="C36" s="226" t="s">
        <v>99</v>
      </c>
      <c r="D36" s="220">
        <v>215</v>
      </c>
      <c r="E36" s="221">
        <v>99.069767441860463</v>
      </c>
    </row>
    <row r="37" spans="1:5" ht="15" customHeight="1" x14ac:dyDescent="0.25">
      <c r="A37" s="217">
        <v>31</v>
      </c>
      <c r="B37" s="195" t="s">
        <v>40</v>
      </c>
      <c r="C37" s="196" t="s">
        <v>14</v>
      </c>
      <c r="D37" s="197">
        <v>91</v>
      </c>
      <c r="E37" s="204">
        <v>98.901098901098905</v>
      </c>
    </row>
    <row r="38" spans="1:5" ht="15" customHeight="1" x14ac:dyDescent="0.25">
      <c r="A38" s="194">
        <v>32</v>
      </c>
      <c r="B38" s="198" t="s">
        <v>43</v>
      </c>
      <c r="C38" s="199" t="s">
        <v>150</v>
      </c>
      <c r="D38" s="200">
        <v>86</v>
      </c>
      <c r="E38" s="203">
        <v>98.837209302325576</v>
      </c>
    </row>
    <row r="39" spans="1:5" ht="15" customHeight="1" x14ac:dyDescent="0.25">
      <c r="A39" s="205">
        <v>33</v>
      </c>
      <c r="B39" s="198" t="s">
        <v>40</v>
      </c>
      <c r="C39" s="199" t="s">
        <v>50</v>
      </c>
      <c r="D39" s="200">
        <v>84</v>
      </c>
      <c r="E39" s="203">
        <v>98.80952380952381</v>
      </c>
    </row>
    <row r="40" spans="1:5" ht="15" customHeight="1" x14ac:dyDescent="0.25">
      <c r="A40" s="194">
        <v>34</v>
      </c>
      <c r="B40" s="198" t="s">
        <v>41</v>
      </c>
      <c r="C40" s="199" t="s">
        <v>129</v>
      </c>
      <c r="D40" s="200">
        <v>83</v>
      </c>
      <c r="E40" s="203">
        <v>98.795180722891573</v>
      </c>
    </row>
    <row r="41" spans="1:5" ht="15" customHeight="1" x14ac:dyDescent="0.25">
      <c r="A41" s="194">
        <v>35</v>
      </c>
      <c r="B41" s="198" t="s">
        <v>40</v>
      </c>
      <c r="C41" s="199" t="s">
        <v>49</v>
      </c>
      <c r="D41" s="200">
        <v>150</v>
      </c>
      <c r="E41" s="203">
        <v>98.666666666666671</v>
      </c>
    </row>
    <row r="42" spans="1:5" ht="15" customHeight="1" x14ac:dyDescent="0.25">
      <c r="A42" s="194">
        <v>36</v>
      </c>
      <c r="B42" s="198" t="s">
        <v>42</v>
      </c>
      <c r="C42" s="184" t="s">
        <v>135</v>
      </c>
      <c r="D42" s="200">
        <v>149</v>
      </c>
      <c r="E42" s="203">
        <v>98.65771812080537</v>
      </c>
    </row>
    <row r="43" spans="1:5" ht="15" customHeight="1" x14ac:dyDescent="0.25">
      <c r="A43" s="194">
        <v>37</v>
      </c>
      <c r="B43" s="198" t="s">
        <v>42</v>
      </c>
      <c r="C43" s="184" t="s">
        <v>60</v>
      </c>
      <c r="D43" s="200">
        <v>66</v>
      </c>
      <c r="E43" s="203">
        <v>98.484848484848484</v>
      </c>
    </row>
    <row r="44" spans="1:5" ht="15" customHeight="1" x14ac:dyDescent="0.25">
      <c r="A44" s="194">
        <v>38</v>
      </c>
      <c r="B44" s="198" t="s">
        <v>44</v>
      </c>
      <c r="C44" s="199" t="s">
        <v>62</v>
      </c>
      <c r="D44" s="200">
        <v>65</v>
      </c>
      <c r="E44" s="203">
        <v>98.461538461538467</v>
      </c>
    </row>
    <row r="45" spans="1:5" ht="15" customHeight="1" x14ac:dyDescent="0.25">
      <c r="A45" s="194">
        <v>39</v>
      </c>
      <c r="B45" s="198" t="s">
        <v>41</v>
      </c>
      <c r="C45" s="199" t="s">
        <v>52</v>
      </c>
      <c r="D45" s="200">
        <v>126</v>
      </c>
      <c r="E45" s="203">
        <v>98.412698412698418</v>
      </c>
    </row>
    <row r="46" spans="1:5" ht="15" customHeight="1" thickBot="1" x14ac:dyDescent="0.3">
      <c r="A46" s="218">
        <v>40</v>
      </c>
      <c r="B46" s="219" t="s">
        <v>39</v>
      </c>
      <c r="C46" s="226" t="s">
        <v>112</v>
      </c>
      <c r="D46" s="220">
        <v>181</v>
      </c>
      <c r="E46" s="221">
        <v>98.342541436464089</v>
      </c>
    </row>
    <row r="47" spans="1:5" ht="15" customHeight="1" x14ac:dyDescent="0.25">
      <c r="A47" s="194">
        <v>41</v>
      </c>
      <c r="B47" s="195" t="s">
        <v>40</v>
      </c>
      <c r="C47" s="196" t="s">
        <v>16</v>
      </c>
      <c r="D47" s="197">
        <v>119</v>
      </c>
      <c r="E47" s="204">
        <v>98.319327731092443</v>
      </c>
    </row>
    <row r="48" spans="1:5" ht="15" customHeight="1" x14ac:dyDescent="0.25">
      <c r="A48" s="202">
        <v>42</v>
      </c>
      <c r="B48" s="198" t="s">
        <v>43</v>
      </c>
      <c r="C48" s="199" t="s">
        <v>32</v>
      </c>
      <c r="D48" s="200">
        <v>151</v>
      </c>
      <c r="E48" s="203">
        <v>98.013245033112582</v>
      </c>
    </row>
    <row r="49" spans="1:5" ht="15" customHeight="1" x14ac:dyDescent="0.25">
      <c r="A49" s="194">
        <v>43</v>
      </c>
      <c r="B49" s="195" t="s">
        <v>43</v>
      </c>
      <c r="C49" s="196" t="s">
        <v>147</v>
      </c>
      <c r="D49" s="197">
        <v>85</v>
      </c>
      <c r="E49" s="204">
        <v>97.647058823529406</v>
      </c>
    </row>
    <row r="50" spans="1:5" ht="15" customHeight="1" x14ac:dyDescent="0.25">
      <c r="A50" s="194">
        <v>44</v>
      </c>
      <c r="B50" s="198" t="s">
        <v>42</v>
      </c>
      <c r="C50" s="184" t="s">
        <v>138</v>
      </c>
      <c r="D50" s="200">
        <v>84</v>
      </c>
      <c r="E50" s="203">
        <v>97.61904761904762</v>
      </c>
    </row>
    <row r="51" spans="1:5" ht="15" customHeight="1" x14ac:dyDescent="0.25">
      <c r="A51" s="194">
        <v>45</v>
      </c>
      <c r="B51" s="198" t="s">
        <v>38</v>
      </c>
      <c r="C51" s="199" t="s">
        <v>108</v>
      </c>
      <c r="D51" s="200">
        <v>120</v>
      </c>
      <c r="E51" s="201">
        <v>97.5</v>
      </c>
    </row>
    <row r="52" spans="1:5" ht="15" customHeight="1" x14ac:dyDescent="0.25">
      <c r="A52" s="194">
        <v>46</v>
      </c>
      <c r="B52" s="198" t="s">
        <v>41</v>
      </c>
      <c r="C52" s="199" t="s">
        <v>21</v>
      </c>
      <c r="D52" s="200">
        <v>40</v>
      </c>
      <c r="E52" s="203">
        <v>97.5</v>
      </c>
    </row>
    <row r="53" spans="1:5" ht="15" customHeight="1" x14ac:dyDescent="0.25">
      <c r="A53" s="194">
        <v>47</v>
      </c>
      <c r="B53" s="198" t="s">
        <v>41</v>
      </c>
      <c r="C53" s="199" t="s">
        <v>125</v>
      </c>
      <c r="D53" s="200">
        <v>78</v>
      </c>
      <c r="E53" s="203">
        <v>97.435897435897431</v>
      </c>
    </row>
    <row r="54" spans="1:5" ht="15" customHeight="1" x14ac:dyDescent="0.25">
      <c r="A54" s="194">
        <v>48</v>
      </c>
      <c r="B54" s="198" t="s">
        <v>44</v>
      </c>
      <c r="C54" s="199" t="s">
        <v>93</v>
      </c>
      <c r="D54" s="200">
        <v>78</v>
      </c>
      <c r="E54" s="203">
        <v>97.435897435897431</v>
      </c>
    </row>
    <row r="55" spans="1:5" ht="15" customHeight="1" x14ac:dyDescent="0.25">
      <c r="A55" s="194">
        <v>49</v>
      </c>
      <c r="B55" s="198" t="s">
        <v>43</v>
      </c>
      <c r="C55" s="199" t="s">
        <v>106</v>
      </c>
      <c r="D55" s="200">
        <v>388</v>
      </c>
      <c r="E55" s="203">
        <v>97.422680412371136</v>
      </c>
    </row>
    <row r="56" spans="1:5" ht="15" customHeight="1" thickBot="1" x14ac:dyDescent="0.3">
      <c r="A56" s="206">
        <v>50</v>
      </c>
      <c r="B56" s="207" t="s">
        <v>43</v>
      </c>
      <c r="C56" s="208" t="s">
        <v>156</v>
      </c>
      <c r="D56" s="209">
        <v>193</v>
      </c>
      <c r="E56" s="210">
        <v>97.409326424870471</v>
      </c>
    </row>
    <row r="57" spans="1:5" ht="15" customHeight="1" x14ac:dyDescent="0.25">
      <c r="A57" s="189">
        <v>51</v>
      </c>
      <c r="B57" s="190" t="s">
        <v>39</v>
      </c>
      <c r="C57" s="191" t="s">
        <v>7</v>
      </c>
      <c r="D57" s="192">
        <v>77</v>
      </c>
      <c r="E57" s="222">
        <v>97.402597402597408</v>
      </c>
    </row>
    <row r="58" spans="1:5" ht="15" customHeight="1" x14ac:dyDescent="0.25">
      <c r="A58" s="194">
        <v>52</v>
      </c>
      <c r="B58" s="198" t="s">
        <v>39</v>
      </c>
      <c r="C58" s="199" t="s">
        <v>162</v>
      </c>
      <c r="D58" s="200">
        <v>75</v>
      </c>
      <c r="E58" s="203">
        <v>97.333333333333329</v>
      </c>
    </row>
    <row r="59" spans="1:5" ht="15" customHeight="1" x14ac:dyDescent="0.25">
      <c r="A59" s="194">
        <v>53</v>
      </c>
      <c r="B59" s="198" t="s">
        <v>43</v>
      </c>
      <c r="C59" s="199" t="s">
        <v>145</v>
      </c>
      <c r="D59" s="200">
        <v>215</v>
      </c>
      <c r="E59" s="203">
        <v>97.20930232558139</v>
      </c>
    </row>
    <row r="60" spans="1:5" ht="15" customHeight="1" x14ac:dyDescent="0.25">
      <c r="A60" s="194">
        <v>54</v>
      </c>
      <c r="B60" s="198" t="s">
        <v>44</v>
      </c>
      <c r="C60" s="199" t="s">
        <v>157</v>
      </c>
      <c r="D60" s="200">
        <v>276</v>
      </c>
      <c r="E60" s="203">
        <v>97.101449275362313</v>
      </c>
    </row>
    <row r="61" spans="1:5" ht="15" customHeight="1" x14ac:dyDescent="0.25">
      <c r="A61" s="194">
        <v>55</v>
      </c>
      <c r="B61" s="198" t="s">
        <v>41</v>
      </c>
      <c r="C61" s="199" t="s">
        <v>24</v>
      </c>
      <c r="D61" s="200">
        <v>102</v>
      </c>
      <c r="E61" s="203">
        <v>97.058823529411768</v>
      </c>
    </row>
    <row r="62" spans="1:5" ht="15" customHeight="1" x14ac:dyDescent="0.25">
      <c r="A62" s="194">
        <v>56</v>
      </c>
      <c r="B62" s="198" t="s">
        <v>43</v>
      </c>
      <c r="C62" s="199" t="s">
        <v>144</v>
      </c>
      <c r="D62" s="200">
        <v>169</v>
      </c>
      <c r="E62" s="203">
        <v>97.041420118343197</v>
      </c>
    </row>
    <row r="63" spans="1:5" ht="15" customHeight="1" x14ac:dyDescent="0.25">
      <c r="A63" s="194">
        <v>57</v>
      </c>
      <c r="B63" s="198" t="s">
        <v>39</v>
      </c>
      <c r="C63" s="199" t="s">
        <v>10</v>
      </c>
      <c r="D63" s="200">
        <v>99</v>
      </c>
      <c r="E63" s="203">
        <v>96.969696969696969</v>
      </c>
    </row>
    <row r="64" spans="1:5" ht="15" customHeight="1" x14ac:dyDescent="0.25">
      <c r="A64" s="194">
        <v>58</v>
      </c>
      <c r="B64" s="198" t="s">
        <v>43</v>
      </c>
      <c r="C64" s="199" t="s">
        <v>155</v>
      </c>
      <c r="D64" s="200">
        <v>231</v>
      </c>
      <c r="E64" s="203">
        <v>96.969696969696969</v>
      </c>
    </row>
    <row r="65" spans="1:5" ht="15" customHeight="1" x14ac:dyDescent="0.25">
      <c r="A65" s="211">
        <v>59</v>
      </c>
      <c r="B65" s="198" t="s">
        <v>38</v>
      </c>
      <c r="C65" s="199" t="s">
        <v>111</v>
      </c>
      <c r="D65" s="200">
        <v>129</v>
      </c>
      <c r="E65" s="201">
        <v>96.899224806201545</v>
      </c>
    </row>
    <row r="66" spans="1:5" ht="15" customHeight="1" thickBot="1" x14ac:dyDescent="0.3">
      <c r="A66" s="206">
        <v>60</v>
      </c>
      <c r="B66" s="207" t="s">
        <v>43</v>
      </c>
      <c r="C66" s="213" t="s">
        <v>141</v>
      </c>
      <c r="D66" s="209">
        <v>93</v>
      </c>
      <c r="E66" s="210">
        <v>96.774193548387103</v>
      </c>
    </row>
    <row r="67" spans="1:5" ht="15" customHeight="1" x14ac:dyDescent="0.25">
      <c r="A67" s="189">
        <v>61</v>
      </c>
      <c r="B67" s="190" t="s">
        <v>40</v>
      </c>
      <c r="C67" s="191" t="s">
        <v>118</v>
      </c>
      <c r="D67" s="192">
        <v>119</v>
      </c>
      <c r="E67" s="222">
        <v>96.638655462184872</v>
      </c>
    </row>
    <row r="68" spans="1:5" ht="15" customHeight="1" x14ac:dyDescent="0.25">
      <c r="A68" s="194">
        <v>62</v>
      </c>
      <c r="B68" s="195" t="s">
        <v>43</v>
      </c>
      <c r="C68" s="196" t="s">
        <v>104</v>
      </c>
      <c r="D68" s="197">
        <v>192</v>
      </c>
      <c r="E68" s="204">
        <v>96.354166666666671</v>
      </c>
    </row>
    <row r="69" spans="1:5" ht="15" customHeight="1" x14ac:dyDescent="0.25">
      <c r="A69" s="168">
        <v>63</v>
      </c>
      <c r="B69" s="198" t="s">
        <v>43</v>
      </c>
      <c r="C69" s="199" t="s">
        <v>161</v>
      </c>
      <c r="D69" s="200">
        <v>81</v>
      </c>
      <c r="E69" s="203">
        <v>96.296296296296291</v>
      </c>
    </row>
    <row r="70" spans="1:5" ht="15" customHeight="1" x14ac:dyDescent="0.25">
      <c r="A70" s="194">
        <v>64</v>
      </c>
      <c r="B70" s="198" t="s">
        <v>43</v>
      </c>
      <c r="C70" s="199" t="s">
        <v>158</v>
      </c>
      <c r="D70" s="200">
        <v>134</v>
      </c>
      <c r="E70" s="203">
        <v>96.268656716417908</v>
      </c>
    </row>
    <row r="71" spans="1:5" ht="15" customHeight="1" x14ac:dyDescent="0.25">
      <c r="A71" s="194">
        <v>65</v>
      </c>
      <c r="B71" s="198" t="s">
        <v>40</v>
      </c>
      <c r="C71" s="199" t="s">
        <v>124</v>
      </c>
      <c r="D71" s="200">
        <v>53</v>
      </c>
      <c r="E71" s="203">
        <v>96.226415094339629</v>
      </c>
    </row>
    <row r="72" spans="1:5" ht="15" customHeight="1" x14ac:dyDescent="0.25">
      <c r="A72" s="194">
        <v>66</v>
      </c>
      <c r="B72" s="198" t="s">
        <v>39</v>
      </c>
      <c r="C72" s="199" t="s">
        <v>114</v>
      </c>
      <c r="D72" s="200">
        <v>78</v>
      </c>
      <c r="E72" s="203">
        <v>96.15384615384616</v>
      </c>
    </row>
    <row r="73" spans="1:5" ht="15" customHeight="1" x14ac:dyDescent="0.25">
      <c r="A73" s="194">
        <v>67</v>
      </c>
      <c r="B73" s="198" t="s">
        <v>38</v>
      </c>
      <c r="C73" s="199" t="s">
        <v>4</v>
      </c>
      <c r="D73" s="200">
        <v>103</v>
      </c>
      <c r="E73" s="201">
        <v>96.116504854368927</v>
      </c>
    </row>
    <row r="74" spans="1:5" ht="15" customHeight="1" x14ac:dyDescent="0.25">
      <c r="A74" s="194">
        <v>68</v>
      </c>
      <c r="B74" s="198" t="s">
        <v>40</v>
      </c>
      <c r="C74" s="199" t="s">
        <v>119</v>
      </c>
      <c r="D74" s="200">
        <v>76</v>
      </c>
      <c r="E74" s="203">
        <v>96.05263157894737</v>
      </c>
    </row>
    <row r="75" spans="1:5" ht="15" customHeight="1" x14ac:dyDescent="0.25">
      <c r="A75" s="194">
        <v>69</v>
      </c>
      <c r="B75" s="198" t="s">
        <v>42</v>
      </c>
      <c r="C75" s="184" t="s">
        <v>133</v>
      </c>
      <c r="D75" s="321">
        <v>100</v>
      </c>
      <c r="E75" s="322">
        <v>96</v>
      </c>
    </row>
    <row r="76" spans="1:5" ht="15" customHeight="1" thickBot="1" x14ac:dyDescent="0.3">
      <c r="A76" s="225">
        <v>70</v>
      </c>
      <c r="B76" s="219" t="s">
        <v>43</v>
      </c>
      <c r="C76" s="226" t="s">
        <v>160</v>
      </c>
      <c r="D76" s="220">
        <v>91</v>
      </c>
      <c r="E76" s="221">
        <v>95.604395604395606</v>
      </c>
    </row>
    <row r="77" spans="1:5" ht="15" customHeight="1" x14ac:dyDescent="0.25">
      <c r="A77" s="194">
        <v>71</v>
      </c>
      <c r="B77" s="195" t="s">
        <v>40</v>
      </c>
      <c r="C77" s="196" t="s">
        <v>15</v>
      </c>
      <c r="D77" s="197">
        <v>67</v>
      </c>
      <c r="E77" s="204">
        <v>95.522388059701498</v>
      </c>
    </row>
    <row r="78" spans="1:5" ht="15" customHeight="1" x14ac:dyDescent="0.25">
      <c r="A78" s="194">
        <v>72</v>
      </c>
      <c r="B78" s="207" t="s">
        <v>43</v>
      </c>
      <c r="C78" s="208" t="s">
        <v>97</v>
      </c>
      <c r="D78" s="209">
        <v>286</v>
      </c>
      <c r="E78" s="210">
        <v>95.454545454545453</v>
      </c>
    </row>
    <row r="79" spans="1:5" ht="15" customHeight="1" x14ac:dyDescent="0.25">
      <c r="A79" s="194">
        <v>73</v>
      </c>
      <c r="B79" s="198" t="s">
        <v>43</v>
      </c>
      <c r="C79" s="199" t="s">
        <v>142</v>
      </c>
      <c r="D79" s="200">
        <v>109</v>
      </c>
      <c r="E79" s="203">
        <v>95.412844036697251</v>
      </c>
    </row>
    <row r="80" spans="1:5" ht="15" customHeight="1" x14ac:dyDescent="0.25">
      <c r="A80" s="194">
        <v>74</v>
      </c>
      <c r="B80" s="198" t="s">
        <v>44</v>
      </c>
      <c r="C80" s="199" t="s">
        <v>105</v>
      </c>
      <c r="D80" s="216">
        <v>327</v>
      </c>
      <c r="E80" s="203">
        <v>95.412844036697251</v>
      </c>
    </row>
    <row r="81" spans="1:5" ht="15" customHeight="1" x14ac:dyDescent="0.25">
      <c r="A81" s="205">
        <v>75</v>
      </c>
      <c r="B81" s="198" t="s">
        <v>40</v>
      </c>
      <c r="C81" s="199" t="s">
        <v>13</v>
      </c>
      <c r="D81" s="200">
        <v>87</v>
      </c>
      <c r="E81" s="203">
        <v>95.402298850574709</v>
      </c>
    </row>
    <row r="82" spans="1:5" ht="15" customHeight="1" x14ac:dyDescent="0.25">
      <c r="A82" s="202">
        <v>76</v>
      </c>
      <c r="B82" s="198" t="s">
        <v>38</v>
      </c>
      <c r="C82" s="199" t="s">
        <v>94</v>
      </c>
      <c r="D82" s="200">
        <v>84</v>
      </c>
      <c r="E82" s="201">
        <v>95.238095238095241</v>
      </c>
    </row>
    <row r="83" spans="1:5" ht="15" customHeight="1" x14ac:dyDescent="0.25">
      <c r="A83" s="194">
        <v>77</v>
      </c>
      <c r="B83" s="195" t="s">
        <v>42</v>
      </c>
      <c r="C83" s="212" t="s">
        <v>131</v>
      </c>
      <c r="D83" s="197">
        <v>167</v>
      </c>
      <c r="E83" s="204">
        <v>95.209580838323348</v>
      </c>
    </row>
    <row r="84" spans="1:5" ht="15" customHeight="1" x14ac:dyDescent="0.25">
      <c r="A84" s="194">
        <v>78</v>
      </c>
      <c r="B84" s="198" t="s">
        <v>38</v>
      </c>
      <c r="C84" s="199" t="s">
        <v>109</v>
      </c>
      <c r="D84" s="200">
        <v>83</v>
      </c>
      <c r="E84" s="201">
        <v>95.180722891566262</v>
      </c>
    </row>
    <row r="85" spans="1:5" ht="15" customHeight="1" x14ac:dyDescent="0.25">
      <c r="A85" s="194">
        <v>79</v>
      </c>
      <c r="B85" s="198" t="s">
        <v>43</v>
      </c>
      <c r="C85" s="199" t="s">
        <v>98</v>
      </c>
      <c r="D85" s="200">
        <v>283</v>
      </c>
      <c r="E85" s="203">
        <v>95.053003533568898</v>
      </c>
    </row>
    <row r="86" spans="1:5" ht="15" customHeight="1" thickBot="1" x14ac:dyDescent="0.3">
      <c r="A86" s="206">
        <v>80</v>
      </c>
      <c r="B86" s="207" t="s">
        <v>43</v>
      </c>
      <c r="C86" s="208" t="s">
        <v>143</v>
      </c>
      <c r="D86" s="209">
        <v>113</v>
      </c>
      <c r="E86" s="210">
        <v>93.805309734513273</v>
      </c>
    </row>
    <row r="87" spans="1:5" ht="15" customHeight="1" x14ac:dyDescent="0.25">
      <c r="A87" s="189">
        <v>81</v>
      </c>
      <c r="B87" s="190" t="s">
        <v>44</v>
      </c>
      <c r="C87" s="191" t="s">
        <v>35</v>
      </c>
      <c r="D87" s="192">
        <v>62</v>
      </c>
      <c r="E87" s="222">
        <v>93.548387096774192</v>
      </c>
    </row>
    <row r="88" spans="1:5" ht="15" customHeight="1" x14ac:dyDescent="0.25">
      <c r="A88" s="194">
        <v>82</v>
      </c>
      <c r="B88" s="198" t="s">
        <v>42</v>
      </c>
      <c r="C88" s="199" t="s">
        <v>61</v>
      </c>
      <c r="D88" s="200">
        <v>105</v>
      </c>
      <c r="E88" s="203">
        <v>93.333333333333329</v>
      </c>
    </row>
    <row r="89" spans="1:5" ht="15" customHeight="1" x14ac:dyDescent="0.25">
      <c r="A89" s="194">
        <v>83</v>
      </c>
      <c r="B89" s="198" t="s">
        <v>41</v>
      </c>
      <c r="C89" s="199" t="s">
        <v>51</v>
      </c>
      <c r="D89" s="200">
        <v>268</v>
      </c>
      <c r="E89" s="203">
        <v>93.28358208955224</v>
      </c>
    </row>
    <row r="90" spans="1:5" ht="15" customHeight="1" x14ac:dyDescent="0.25">
      <c r="A90" s="194">
        <v>84</v>
      </c>
      <c r="B90" s="198" t="s">
        <v>38</v>
      </c>
      <c r="C90" s="199" t="s">
        <v>46</v>
      </c>
      <c r="D90" s="200">
        <v>157</v>
      </c>
      <c r="E90" s="201">
        <v>92.99363057324841</v>
      </c>
    </row>
    <row r="91" spans="1:5" ht="15" customHeight="1" x14ac:dyDescent="0.25">
      <c r="A91" s="194">
        <v>85</v>
      </c>
      <c r="B91" s="198" t="s">
        <v>43</v>
      </c>
      <c r="C91" s="184" t="s">
        <v>140</v>
      </c>
      <c r="D91" s="200">
        <v>241</v>
      </c>
      <c r="E91" s="203">
        <v>92.946058091286304</v>
      </c>
    </row>
    <row r="92" spans="1:5" ht="15" customHeight="1" x14ac:dyDescent="0.25">
      <c r="A92" s="194">
        <v>86</v>
      </c>
      <c r="B92" s="198" t="s">
        <v>38</v>
      </c>
      <c r="C92" s="199" t="s">
        <v>5</v>
      </c>
      <c r="D92" s="200">
        <v>96</v>
      </c>
      <c r="E92" s="201">
        <v>92.708333333333329</v>
      </c>
    </row>
    <row r="93" spans="1:5" ht="15" customHeight="1" x14ac:dyDescent="0.25">
      <c r="A93" s="211">
        <v>87</v>
      </c>
      <c r="B93" s="198" t="s">
        <v>39</v>
      </c>
      <c r="C93" s="199" t="s">
        <v>6</v>
      </c>
      <c r="D93" s="200">
        <v>81</v>
      </c>
      <c r="E93" s="203">
        <v>92.592592592592595</v>
      </c>
    </row>
    <row r="94" spans="1:5" ht="15" customHeight="1" x14ac:dyDescent="0.25">
      <c r="A94" s="194">
        <v>88</v>
      </c>
      <c r="B94" s="198" t="s">
        <v>39</v>
      </c>
      <c r="C94" s="199" t="s">
        <v>116</v>
      </c>
      <c r="D94" s="200">
        <v>121</v>
      </c>
      <c r="E94" s="203">
        <v>92.561983471074385</v>
      </c>
    </row>
    <row r="95" spans="1:5" ht="15" customHeight="1" x14ac:dyDescent="0.25">
      <c r="A95" s="206">
        <v>89</v>
      </c>
      <c r="B95" s="198" t="s">
        <v>43</v>
      </c>
      <c r="C95" s="184" t="s">
        <v>146</v>
      </c>
      <c r="D95" s="200">
        <v>76</v>
      </c>
      <c r="E95" s="203">
        <v>92.10526315789474</v>
      </c>
    </row>
    <row r="96" spans="1:5" ht="15" customHeight="1" thickBot="1" x14ac:dyDescent="0.3">
      <c r="A96" s="223">
        <v>90</v>
      </c>
      <c r="B96" s="219" t="s">
        <v>39</v>
      </c>
      <c r="C96" s="226" t="s">
        <v>115</v>
      </c>
      <c r="D96" s="220">
        <v>101</v>
      </c>
      <c r="E96" s="221">
        <v>92.079207920792072</v>
      </c>
    </row>
    <row r="97" spans="1:5" ht="15" customHeight="1" x14ac:dyDescent="0.25">
      <c r="A97" s="194">
        <v>91</v>
      </c>
      <c r="B97" s="195" t="s">
        <v>43</v>
      </c>
      <c r="C97" s="212" t="s">
        <v>153</v>
      </c>
      <c r="D97" s="197">
        <v>101</v>
      </c>
      <c r="E97" s="204">
        <v>92.079207920792072</v>
      </c>
    </row>
    <row r="98" spans="1:5" ht="15" customHeight="1" x14ac:dyDescent="0.25">
      <c r="A98" s="194">
        <v>92</v>
      </c>
      <c r="B98" s="198" t="s">
        <v>39</v>
      </c>
      <c r="C98" s="199" t="s">
        <v>117</v>
      </c>
      <c r="D98" s="200">
        <v>63</v>
      </c>
      <c r="E98" s="203">
        <v>92.063492063492063</v>
      </c>
    </row>
    <row r="99" spans="1:5" ht="15" customHeight="1" x14ac:dyDescent="0.25">
      <c r="A99" s="194">
        <v>93</v>
      </c>
      <c r="B99" s="198" t="s">
        <v>40</v>
      </c>
      <c r="C99" s="199" t="s">
        <v>122</v>
      </c>
      <c r="D99" s="200">
        <v>124</v>
      </c>
      <c r="E99" s="203">
        <v>91.935483870967744</v>
      </c>
    </row>
    <row r="100" spans="1:5" ht="15" customHeight="1" x14ac:dyDescent="0.25">
      <c r="A100" s="194">
        <v>94</v>
      </c>
      <c r="B100" s="198" t="s">
        <v>41</v>
      </c>
      <c r="C100" s="199" t="s">
        <v>25</v>
      </c>
      <c r="D100" s="200">
        <v>85</v>
      </c>
      <c r="E100" s="203">
        <v>91.764705882352942</v>
      </c>
    </row>
    <row r="101" spans="1:5" ht="15" customHeight="1" x14ac:dyDescent="0.25">
      <c r="A101" s="194">
        <v>95</v>
      </c>
      <c r="B101" s="198" t="s">
        <v>43</v>
      </c>
      <c r="C101" s="199" t="s">
        <v>96</v>
      </c>
      <c r="D101" s="200">
        <v>182</v>
      </c>
      <c r="E101" s="203">
        <v>91.758241758241752</v>
      </c>
    </row>
    <row r="102" spans="1:5" ht="15" customHeight="1" x14ac:dyDescent="0.25">
      <c r="A102" s="194">
        <v>96</v>
      </c>
      <c r="B102" s="198" t="s">
        <v>40</v>
      </c>
      <c r="C102" s="199" t="s">
        <v>120</v>
      </c>
      <c r="D102" s="200">
        <v>133</v>
      </c>
      <c r="E102" s="203">
        <v>91.729323308270679</v>
      </c>
    </row>
    <row r="103" spans="1:5" ht="15" customHeight="1" x14ac:dyDescent="0.25">
      <c r="A103" s="211">
        <v>97</v>
      </c>
      <c r="B103" s="198" t="s">
        <v>41</v>
      </c>
      <c r="C103" s="199" t="s">
        <v>128</v>
      </c>
      <c r="D103" s="200">
        <v>125</v>
      </c>
      <c r="E103" s="203">
        <v>91.2</v>
      </c>
    </row>
    <row r="104" spans="1:5" ht="15" customHeight="1" x14ac:dyDescent="0.25">
      <c r="A104" s="194">
        <v>98</v>
      </c>
      <c r="B104" s="198" t="s">
        <v>43</v>
      </c>
      <c r="C104" s="199" t="s">
        <v>26</v>
      </c>
      <c r="D104" s="200">
        <v>66</v>
      </c>
      <c r="E104" s="203">
        <v>90.909090909090907</v>
      </c>
    </row>
    <row r="105" spans="1:5" ht="15" customHeight="1" x14ac:dyDescent="0.25">
      <c r="A105" s="194">
        <v>99</v>
      </c>
      <c r="B105" s="198" t="s">
        <v>41</v>
      </c>
      <c r="C105" s="199" t="s">
        <v>127</v>
      </c>
      <c r="D105" s="200">
        <v>109</v>
      </c>
      <c r="E105" s="203">
        <v>90.825688073394502</v>
      </c>
    </row>
    <row r="106" spans="1:5" ht="15" customHeight="1" thickBot="1" x14ac:dyDescent="0.3">
      <c r="A106" s="206">
        <v>100</v>
      </c>
      <c r="B106" s="207" t="s">
        <v>42</v>
      </c>
      <c r="C106" s="213" t="s">
        <v>137</v>
      </c>
      <c r="D106" s="209">
        <v>131</v>
      </c>
      <c r="E106" s="210">
        <v>90.07633587786259</v>
      </c>
    </row>
    <row r="107" spans="1:5" ht="15" customHeight="1" x14ac:dyDescent="0.25">
      <c r="A107" s="189">
        <v>101</v>
      </c>
      <c r="B107" s="190" t="s">
        <v>41</v>
      </c>
      <c r="C107" s="191" t="s">
        <v>53</v>
      </c>
      <c r="D107" s="192">
        <v>30</v>
      </c>
      <c r="E107" s="222">
        <v>90</v>
      </c>
    </row>
    <row r="108" spans="1:5" ht="15" customHeight="1" x14ac:dyDescent="0.25">
      <c r="A108" s="194">
        <v>102</v>
      </c>
      <c r="B108" s="198" t="s">
        <v>40</v>
      </c>
      <c r="C108" s="199" t="s">
        <v>48</v>
      </c>
      <c r="D108" s="200">
        <v>116</v>
      </c>
      <c r="E108" s="203">
        <v>89.65517241379311</v>
      </c>
    </row>
    <row r="109" spans="1:5" ht="15" customHeight="1" x14ac:dyDescent="0.25">
      <c r="A109" s="194">
        <v>103</v>
      </c>
      <c r="B109" s="198" t="s">
        <v>40</v>
      </c>
      <c r="C109" s="199" t="s">
        <v>121</v>
      </c>
      <c r="D109" s="200">
        <v>47</v>
      </c>
      <c r="E109" s="203">
        <v>89.361702127659569</v>
      </c>
    </row>
    <row r="110" spans="1:5" ht="15" customHeight="1" x14ac:dyDescent="0.25">
      <c r="A110" s="194">
        <v>104</v>
      </c>
      <c r="B110" s="198" t="s">
        <v>39</v>
      </c>
      <c r="C110" s="199" t="s">
        <v>8</v>
      </c>
      <c r="D110" s="200">
        <v>56</v>
      </c>
      <c r="E110" s="203">
        <v>89.285714285714292</v>
      </c>
    </row>
    <row r="111" spans="1:5" ht="15" customHeight="1" x14ac:dyDescent="0.25">
      <c r="A111" s="202">
        <v>105</v>
      </c>
      <c r="B111" s="198" t="s">
        <v>43</v>
      </c>
      <c r="C111" s="199" t="s">
        <v>152</v>
      </c>
      <c r="D111" s="200">
        <v>121</v>
      </c>
      <c r="E111" s="203">
        <v>89.256198347107443</v>
      </c>
    </row>
    <row r="112" spans="1:5" ht="15" customHeight="1" x14ac:dyDescent="0.25">
      <c r="A112" s="194">
        <v>106</v>
      </c>
      <c r="B112" s="195" t="s">
        <v>41</v>
      </c>
      <c r="C112" s="196" t="s">
        <v>18</v>
      </c>
      <c r="D112" s="197">
        <v>181</v>
      </c>
      <c r="E112" s="204">
        <v>88.950276243093924</v>
      </c>
    </row>
    <row r="113" spans="1:5" ht="15" customHeight="1" x14ac:dyDescent="0.25">
      <c r="A113" s="194">
        <v>107</v>
      </c>
      <c r="B113" s="198" t="s">
        <v>42</v>
      </c>
      <c r="C113" s="184" t="s">
        <v>132</v>
      </c>
      <c r="D113" s="200">
        <v>86</v>
      </c>
      <c r="E113" s="203">
        <v>88.372093023255815</v>
      </c>
    </row>
    <row r="114" spans="1:5" ht="15" customHeight="1" x14ac:dyDescent="0.25">
      <c r="A114" s="194">
        <v>108</v>
      </c>
      <c r="B114" s="198" t="s">
        <v>41</v>
      </c>
      <c r="C114" s="199" t="s">
        <v>130</v>
      </c>
      <c r="D114" s="200">
        <v>182</v>
      </c>
      <c r="E114" s="203">
        <v>87.362637362637358</v>
      </c>
    </row>
    <row r="115" spans="1:5" ht="15" customHeight="1" x14ac:dyDescent="0.25">
      <c r="A115" s="194">
        <v>109</v>
      </c>
      <c r="B115" s="198" t="s">
        <v>41</v>
      </c>
      <c r="C115" s="199" t="s">
        <v>54</v>
      </c>
      <c r="D115" s="200">
        <v>43</v>
      </c>
      <c r="E115" s="203">
        <v>86.04651162790698</v>
      </c>
    </row>
    <row r="116" spans="1:5" ht="15" customHeight="1" x14ac:dyDescent="0.25">
      <c r="A116" s="377">
        <v>110</v>
      </c>
      <c r="B116" s="198" t="s">
        <v>41</v>
      </c>
      <c r="C116" s="199" t="s">
        <v>126</v>
      </c>
      <c r="D116" s="200">
        <v>26</v>
      </c>
      <c r="E116" s="203">
        <v>84.615384615384613</v>
      </c>
    </row>
    <row r="117" spans="1:5" ht="15" customHeight="1" thickBot="1" x14ac:dyDescent="0.3">
      <c r="A117" s="277">
        <v>111</v>
      </c>
      <c r="B117" s="278" t="s">
        <v>41</v>
      </c>
      <c r="C117" s="320" t="s">
        <v>20</v>
      </c>
      <c r="D117" s="280">
        <v>51</v>
      </c>
      <c r="E117" s="279">
        <v>84.313725490196077</v>
      </c>
    </row>
    <row r="118" spans="1:5" ht="15" customHeight="1" x14ac:dyDescent="0.25">
      <c r="B118" s="19"/>
      <c r="C118" s="19"/>
      <c r="D118" s="43" t="s">
        <v>78</v>
      </c>
      <c r="E118" s="121">
        <f>AVERAGE(E7,E8:E16,E17:E29,E30:E48,E49:E67,E68:E82,E83:E111,E112:E117)</f>
        <v>95.961518759598505</v>
      </c>
    </row>
    <row r="119" spans="1:5" x14ac:dyDescent="0.25">
      <c r="B119" s="19"/>
      <c r="C119" s="19"/>
      <c r="D119" s="44" t="s">
        <v>79</v>
      </c>
      <c r="E119" s="33">
        <v>96.07</v>
      </c>
    </row>
  </sheetData>
  <mergeCells count="1">
    <mergeCell ref="C2:D2"/>
  </mergeCells>
  <conditionalFormatting sqref="E6:E119">
    <cfRule type="cellIs" dxfId="7" priority="1" stopIfTrue="1" operator="lessThan">
      <formula>75</formula>
    </cfRule>
    <cfRule type="cellIs" dxfId="6" priority="2" stopIfTrue="1" operator="between">
      <formula>89.99</formula>
      <formula>75</formula>
    </cfRule>
    <cfRule type="cellIs" dxfId="5" priority="4" stopIfTrue="1" operator="between">
      <formula>98.99</formula>
      <formula>90</formula>
    </cfRule>
    <cfRule type="cellIs" dxfId="4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5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1" customWidth="1"/>
    <col min="2" max="2" width="9.7109375" style="1" customWidth="1"/>
    <col min="3" max="3" width="31.7109375" style="1" customWidth="1"/>
    <col min="4" max="4" width="7.85546875" style="1" customWidth="1"/>
    <col min="5" max="5" width="8.5703125" style="1" customWidth="1"/>
    <col min="6" max="6" width="7.7109375" style="1" customWidth="1"/>
    <col min="7" max="7" width="8.7109375" style="1" customWidth="1"/>
    <col min="8" max="8" width="7.7109375" style="1" customWidth="1"/>
    <col min="9" max="9" width="8.7109375" style="1" customWidth="1"/>
    <col min="10" max="10" width="7.7109375" style="1" customWidth="1"/>
    <col min="11" max="11" width="8.7109375" style="1" customWidth="1"/>
    <col min="12" max="12" width="7.7109375" style="1" customWidth="1"/>
    <col min="13" max="15" width="9.140625" style="1"/>
    <col min="16" max="16" width="10.42578125" style="1" bestFit="1" customWidth="1"/>
    <col min="17" max="16384" width="9.140625" style="1"/>
  </cols>
  <sheetData>
    <row r="1" spans="1:19" x14ac:dyDescent="0.25">
      <c r="M1" s="105"/>
      <c r="N1" s="20" t="s">
        <v>70</v>
      </c>
    </row>
    <row r="2" spans="1:19" ht="15.75" x14ac:dyDescent="0.25">
      <c r="C2" s="360" t="s">
        <v>69</v>
      </c>
      <c r="D2" s="360"/>
      <c r="K2" s="24">
        <v>2024</v>
      </c>
      <c r="M2" s="106"/>
      <c r="N2" s="20" t="s">
        <v>71</v>
      </c>
    </row>
    <row r="3" spans="1:19" ht="15.75" thickBot="1" x14ac:dyDescent="0.3">
      <c r="M3" s="188"/>
      <c r="N3" s="20" t="s">
        <v>72</v>
      </c>
    </row>
    <row r="4" spans="1:19" ht="15" customHeight="1" x14ac:dyDescent="0.25">
      <c r="A4" s="363" t="s">
        <v>0</v>
      </c>
      <c r="B4" s="365" t="s">
        <v>63</v>
      </c>
      <c r="C4" s="365" t="s">
        <v>65</v>
      </c>
      <c r="D4" s="367" t="s">
        <v>84</v>
      </c>
      <c r="E4" s="361" t="s">
        <v>67</v>
      </c>
      <c r="F4" s="361"/>
      <c r="G4" s="361"/>
      <c r="H4" s="361"/>
      <c r="I4" s="361"/>
      <c r="J4" s="361"/>
      <c r="K4" s="362"/>
      <c r="M4" s="34"/>
      <c r="N4" s="20" t="s">
        <v>73</v>
      </c>
    </row>
    <row r="5" spans="1:19" ht="40.5" customHeight="1" thickBot="1" x14ac:dyDescent="0.3">
      <c r="A5" s="364"/>
      <c r="B5" s="366" t="s">
        <v>66</v>
      </c>
      <c r="C5" s="366"/>
      <c r="D5" s="368"/>
      <c r="E5" s="66" t="s">
        <v>95</v>
      </c>
      <c r="F5" s="66" t="s">
        <v>1</v>
      </c>
      <c r="G5" s="67" t="s">
        <v>2</v>
      </c>
      <c r="H5" s="67" t="s">
        <v>1</v>
      </c>
      <c r="I5" s="68" t="s">
        <v>3</v>
      </c>
      <c r="J5" s="67" t="s">
        <v>1</v>
      </c>
      <c r="K5" s="69" t="s">
        <v>68</v>
      </c>
    </row>
    <row r="6" spans="1:19" ht="15" customHeight="1" thickBot="1" x14ac:dyDescent="0.3">
      <c r="A6" s="101"/>
      <c r="B6" s="102"/>
      <c r="C6" s="103" t="s">
        <v>85</v>
      </c>
      <c r="D6" s="102">
        <f>D7+D17+D30+D48+D69+D84+D115</f>
        <v>13044</v>
      </c>
      <c r="E6" s="102">
        <f>E7+E17+E30+E48+E69+E84+E115</f>
        <v>512</v>
      </c>
      <c r="F6" s="133">
        <f>E6*100/D6</f>
        <v>3.9251763262802819</v>
      </c>
      <c r="G6" s="123">
        <f>G7+G17+G30+G48+G69+G84+G115</f>
        <v>6309</v>
      </c>
      <c r="H6" s="132">
        <f t="shared" ref="H6:H12" si="0">G6*100/D6</f>
        <v>48.367065317387308</v>
      </c>
      <c r="I6" s="124">
        <f>I7+I17+I30+I48+I69+I84+I115</f>
        <v>6223</v>
      </c>
      <c r="J6" s="132">
        <f>I6*100/D6</f>
        <v>47.707758356332413</v>
      </c>
      <c r="K6" s="131">
        <f t="shared" ref="K6" si="1">(G6+I6)*100/D6</f>
        <v>96.07482367371972</v>
      </c>
      <c r="L6" s="128"/>
    </row>
    <row r="7" spans="1:19" ht="15" customHeight="1" thickBot="1" x14ac:dyDescent="0.3">
      <c r="A7" s="107"/>
      <c r="B7" s="108"/>
      <c r="C7" s="109" t="s">
        <v>86</v>
      </c>
      <c r="D7" s="108">
        <f>SUM(D8:D16)</f>
        <v>900</v>
      </c>
      <c r="E7" s="108">
        <f>SUM(E8:E16)</f>
        <v>37</v>
      </c>
      <c r="F7" s="125">
        <f>E7*100/D7</f>
        <v>4.1111111111111107</v>
      </c>
      <c r="G7" s="86">
        <f>SUM(G8:G16)</f>
        <v>446</v>
      </c>
      <c r="H7" s="127">
        <f t="shared" si="0"/>
        <v>49.555555555555557</v>
      </c>
      <c r="I7" s="84">
        <f>SUM(I8:I16)</f>
        <v>417</v>
      </c>
      <c r="J7" s="127">
        <f t="shared" ref="J7:J10" si="2">I7*100/D7</f>
        <v>46.333333333333336</v>
      </c>
      <c r="K7" s="129">
        <f>AVERAGE(K8:K16)</f>
        <v>96.292945744090432</v>
      </c>
      <c r="L7" s="128"/>
      <c r="S7" s="128"/>
    </row>
    <row r="8" spans="1:19" ht="15" customHeight="1" x14ac:dyDescent="0.25">
      <c r="A8" s="3">
        <v>1</v>
      </c>
      <c r="B8" s="2">
        <v>10003</v>
      </c>
      <c r="C8" s="14" t="s">
        <v>45</v>
      </c>
      <c r="D8" s="137">
        <v>40</v>
      </c>
      <c r="E8" s="138"/>
      <c r="F8" s="139"/>
      <c r="G8" s="137">
        <v>25</v>
      </c>
      <c r="H8" s="72">
        <f t="shared" si="0"/>
        <v>62.5</v>
      </c>
      <c r="I8" s="137">
        <v>15</v>
      </c>
      <c r="J8" s="21">
        <f>I8*100/D8</f>
        <v>37.5</v>
      </c>
      <c r="K8" s="27">
        <f>(G8+I8)*100/D8</f>
        <v>100</v>
      </c>
    </row>
    <row r="9" spans="1:19" ht="15" customHeight="1" x14ac:dyDescent="0.25">
      <c r="A9" s="4">
        <v>2</v>
      </c>
      <c r="B9" s="2">
        <v>10002</v>
      </c>
      <c r="C9" s="14" t="s">
        <v>108</v>
      </c>
      <c r="D9" s="137">
        <v>120</v>
      </c>
      <c r="E9" s="138">
        <v>3</v>
      </c>
      <c r="F9" s="139">
        <f t="shared" ref="F9" si="3">E9*100/D9</f>
        <v>2.5</v>
      </c>
      <c r="G9" s="137">
        <v>45</v>
      </c>
      <c r="H9" s="72">
        <f t="shared" si="0"/>
        <v>37.5</v>
      </c>
      <c r="I9" s="140">
        <v>72</v>
      </c>
      <c r="J9" s="21">
        <f t="shared" si="2"/>
        <v>60</v>
      </c>
      <c r="K9" s="27">
        <f t="shared" ref="K9:K10" si="4">(G9+I9)*100/D9</f>
        <v>97.5</v>
      </c>
    </row>
    <row r="10" spans="1:19" ht="15" customHeight="1" x14ac:dyDescent="0.25">
      <c r="A10" s="4">
        <v>3</v>
      </c>
      <c r="B10" s="2">
        <v>10090</v>
      </c>
      <c r="C10" s="14" t="s">
        <v>46</v>
      </c>
      <c r="D10" s="137">
        <v>157</v>
      </c>
      <c r="E10" s="138">
        <v>11</v>
      </c>
      <c r="F10" s="139">
        <f>E10*100/D10</f>
        <v>7.0063694267515926</v>
      </c>
      <c r="G10" s="137">
        <v>89</v>
      </c>
      <c r="H10" s="72">
        <f t="shared" si="0"/>
        <v>56.687898089171973</v>
      </c>
      <c r="I10" s="141">
        <v>57</v>
      </c>
      <c r="J10" s="21">
        <f t="shared" si="2"/>
        <v>36.305732484076437</v>
      </c>
      <c r="K10" s="27">
        <f t="shared" si="4"/>
        <v>92.99363057324841</v>
      </c>
    </row>
    <row r="11" spans="1:19" ht="15" customHeight="1" x14ac:dyDescent="0.25">
      <c r="A11" s="4">
        <v>4</v>
      </c>
      <c r="B11" s="2">
        <v>10004</v>
      </c>
      <c r="C11" s="14" t="s">
        <v>4</v>
      </c>
      <c r="D11" s="137">
        <v>103</v>
      </c>
      <c r="E11" s="138">
        <v>4</v>
      </c>
      <c r="F11" s="139">
        <f>E11*100/D11</f>
        <v>3.883495145631068</v>
      </c>
      <c r="G11" s="137">
        <v>46</v>
      </c>
      <c r="H11" s="72">
        <f t="shared" si="0"/>
        <v>44.660194174757279</v>
      </c>
      <c r="I11" s="137">
        <v>53</v>
      </c>
      <c r="J11" s="21">
        <f>I11*100/D11</f>
        <v>51.456310679611647</v>
      </c>
      <c r="K11" s="27">
        <f>(G11+I11)*100/D11</f>
        <v>96.116504854368927</v>
      </c>
    </row>
    <row r="12" spans="1:19" ht="15" customHeight="1" x14ac:dyDescent="0.25">
      <c r="A12" s="4">
        <v>5</v>
      </c>
      <c r="B12" s="2">
        <v>10001</v>
      </c>
      <c r="C12" s="14" t="s">
        <v>109</v>
      </c>
      <c r="D12" s="137">
        <v>83</v>
      </c>
      <c r="E12" s="138">
        <v>4</v>
      </c>
      <c r="F12" s="139">
        <f>E12*100/D12</f>
        <v>4.8192771084337354</v>
      </c>
      <c r="G12" s="137">
        <v>37</v>
      </c>
      <c r="H12" s="72">
        <f t="shared" si="0"/>
        <v>44.578313253012048</v>
      </c>
      <c r="I12" s="137">
        <v>42</v>
      </c>
      <c r="J12" s="21">
        <f>I12*100/D12</f>
        <v>50.602409638554214</v>
      </c>
      <c r="K12" s="27">
        <f>(G12+I12)*100/D12</f>
        <v>95.180722891566262</v>
      </c>
    </row>
    <row r="13" spans="1:19" ht="15" customHeight="1" x14ac:dyDescent="0.25">
      <c r="A13" s="4">
        <v>6</v>
      </c>
      <c r="B13" s="2">
        <v>10120</v>
      </c>
      <c r="C13" s="14" t="s">
        <v>110</v>
      </c>
      <c r="D13" s="137">
        <v>88</v>
      </c>
      <c r="E13" s="138"/>
      <c r="F13" s="139"/>
      <c r="G13" s="137">
        <v>46</v>
      </c>
      <c r="H13" s="72">
        <f t="shared" ref="H13:H71" si="5">G13*100/D13</f>
        <v>52.272727272727273</v>
      </c>
      <c r="I13" s="137">
        <v>42</v>
      </c>
      <c r="J13" s="21">
        <f t="shared" ref="J13:J71" si="6">I13*100/D13</f>
        <v>47.727272727272727</v>
      </c>
      <c r="K13" s="27">
        <f t="shared" ref="K13:K71" si="7">(G13+I13)*100/D13</f>
        <v>100</v>
      </c>
    </row>
    <row r="14" spans="1:19" ht="15" customHeight="1" x14ac:dyDescent="0.25">
      <c r="A14" s="4">
        <v>7</v>
      </c>
      <c r="B14" s="2">
        <v>10190</v>
      </c>
      <c r="C14" s="14" t="s">
        <v>111</v>
      </c>
      <c r="D14" s="137">
        <v>129</v>
      </c>
      <c r="E14" s="138">
        <v>4</v>
      </c>
      <c r="F14" s="139">
        <f t="shared" ref="F14:F29" si="8">E14*100/D14</f>
        <v>3.1007751937984498</v>
      </c>
      <c r="G14" s="137">
        <v>63</v>
      </c>
      <c r="H14" s="72">
        <f t="shared" si="5"/>
        <v>48.837209302325583</v>
      </c>
      <c r="I14" s="137">
        <v>62</v>
      </c>
      <c r="J14" s="21">
        <f t="shared" si="6"/>
        <v>48.062015503875969</v>
      </c>
      <c r="K14" s="27">
        <f t="shared" si="7"/>
        <v>96.899224806201545</v>
      </c>
    </row>
    <row r="15" spans="1:19" ht="15" customHeight="1" x14ac:dyDescent="0.25">
      <c r="A15" s="4">
        <v>8</v>
      </c>
      <c r="B15" s="2">
        <v>10320</v>
      </c>
      <c r="C15" s="14" t="s">
        <v>5</v>
      </c>
      <c r="D15" s="137">
        <v>96</v>
      </c>
      <c r="E15" s="138">
        <v>7</v>
      </c>
      <c r="F15" s="139">
        <f t="shared" si="8"/>
        <v>7.291666666666667</v>
      </c>
      <c r="G15" s="137">
        <v>47</v>
      </c>
      <c r="H15" s="72">
        <f t="shared" si="5"/>
        <v>48.958333333333336</v>
      </c>
      <c r="I15" s="137">
        <v>42</v>
      </c>
      <c r="J15" s="21">
        <f t="shared" si="6"/>
        <v>43.75</v>
      </c>
      <c r="K15" s="27">
        <f t="shared" si="7"/>
        <v>92.708333333333329</v>
      </c>
    </row>
    <row r="16" spans="1:19" ht="15" customHeight="1" thickBot="1" x14ac:dyDescent="0.3">
      <c r="A16" s="5">
        <v>9</v>
      </c>
      <c r="B16" s="18">
        <v>10860</v>
      </c>
      <c r="C16" s="17" t="s">
        <v>94</v>
      </c>
      <c r="D16" s="142">
        <v>84</v>
      </c>
      <c r="E16" s="143">
        <v>4</v>
      </c>
      <c r="F16" s="144">
        <f t="shared" si="8"/>
        <v>4.7619047619047619</v>
      </c>
      <c r="G16" s="142">
        <v>48</v>
      </c>
      <c r="H16" s="93">
        <f t="shared" si="5"/>
        <v>57.142857142857146</v>
      </c>
      <c r="I16" s="142">
        <v>32</v>
      </c>
      <c r="J16" s="30">
        <f t="shared" si="6"/>
        <v>38.095238095238095</v>
      </c>
      <c r="K16" s="31">
        <f t="shared" si="7"/>
        <v>95.238095238095241</v>
      </c>
    </row>
    <row r="17" spans="1:19" ht="15" customHeight="1" thickBot="1" x14ac:dyDescent="0.3">
      <c r="A17" s="94"/>
      <c r="B17" s="110"/>
      <c r="C17" s="110" t="s">
        <v>87</v>
      </c>
      <c r="D17" s="110">
        <f>SUM(D18:D29)</f>
        <v>1203</v>
      </c>
      <c r="E17" s="110">
        <f>SUM(E18:E29)</f>
        <v>47</v>
      </c>
      <c r="F17" s="88">
        <f t="shared" si="8"/>
        <v>3.9068994181213634</v>
      </c>
      <c r="G17" s="110">
        <f>SUM(G18:G29)</f>
        <v>567</v>
      </c>
      <c r="H17" s="88">
        <f>G17*100/D17</f>
        <v>47.132169576059852</v>
      </c>
      <c r="I17" s="110">
        <f>SUM(I18:I29)</f>
        <v>589</v>
      </c>
      <c r="J17" s="110">
        <f>I17*100/D17</f>
        <v>48.960931005818786</v>
      </c>
      <c r="K17" s="115">
        <f>AVERAGE(K18:K29)</f>
        <v>95.398750469133631</v>
      </c>
      <c r="L17" s="128"/>
      <c r="S17" s="128"/>
    </row>
    <row r="18" spans="1:19" ht="15" customHeight="1" x14ac:dyDescent="0.25">
      <c r="A18" s="4">
        <v>1</v>
      </c>
      <c r="B18" s="22">
        <v>20040</v>
      </c>
      <c r="C18" s="271" t="s">
        <v>6</v>
      </c>
      <c r="D18" s="271">
        <v>81</v>
      </c>
      <c r="E18" s="271">
        <v>6</v>
      </c>
      <c r="F18" s="147">
        <f t="shared" si="8"/>
        <v>7.4074074074074074</v>
      </c>
      <c r="G18" s="145">
        <v>33</v>
      </c>
      <c r="H18" s="148">
        <f t="shared" si="5"/>
        <v>40.74074074074074</v>
      </c>
      <c r="I18" s="145">
        <v>42</v>
      </c>
      <c r="J18" s="23">
        <f t="shared" si="6"/>
        <v>51.851851851851855</v>
      </c>
      <c r="K18" s="149">
        <f t="shared" si="7"/>
        <v>92.592592592592595</v>
      </c>
    </row>
    <row r="19" spans="1:19" ht="15" customHeight="1" x14ac:dyDescent="0.25">
      <c r="A19" s="4">
        <v>2</v>
      </c>
      <c r="B19" s="2">
        <v>20061</v>
      </c>
      <c r="C19" s="272" t="s">
        <v>7</v>
      </c>
      <c r="D19" s="272">
        <v>77</v>
      </c>
      <c r="E19" s="272">
        <v>2</v>
      </c>
      <c r="F19" s="139">
        <f t="shared" si="8"/>
        <v>2.5974025974025974</v>
      </c>
      <c r="G19" s="137">
        <v>29</v>
      </c>
      <c r="H19" s="72">
        <f>G19*100/D19</f>
        <v>37.662337662337663</v>
      </c>
      <c r="I19" s="137">
        <v>46</v>
      </c>
      <c r="J19" s="21">
        <f>I19*100/D19</f>
        <v>59.740259740259738</v>
      </c>
      <c r="K19" s="150">
        <f>(G19+I19)*100/D19</f>
        <v>97.402597402597408</v>
      </c>
    </row>
    <row r="20" spans="1:19" ht="15" customHeight="1" x14ac:dyDescent="0.25">
      <c r="A20" s="4">
        <v>3</v>
      </c>
      <c r="B20" s="2">
        <v>21020</v>
      </c>
      <c r="C20" s="272" t="s">
        <v>10</v>
      </c>
      <c r="D20" s="272">
        <v>99</v>
      </c>
      <c r="E20" s="272">
        <v>3</v>
      </c>
      <c r="F20" s="139">
        <f t="shared" si="8"/>
        <v>3.0303030303030303</v>
      </c>
      <c r="G20" s="137">
        <v>34</v>
      </c>
      <c r="H20" s="72">
        <f>G20*100/D20</f>
        <v>34.343434343434346</v>
      </c>
      <c r="I20" s="137">
        <v>62</v>
      </c>
      <c r="J20" s="21">
        <f>I20*100/D20</f>
        <v>62.626262626262623</v>
      </c>
      <c r="K20" s="150">
        <f>(G20+I20)*100/D20</f>
        <v>96.969696969696969</v>
      </c>
    </row>
    <row r="21" spans="1:19" ht="15" customHeight="1" x14ac:dyDescent="0.25">
      <c r="A21" s="4">
        <v>4</v>
      </c>
      <c r="B21" s="2">
        <v>20060</v>
      </c>
      <c r="C21" s="272" t="s">
        <v>112</v>
      </c>
      <c r="D21" s="272">
        <v>181</v>
      </c>
      <c r="E21" s="272">
        <v>3</v>
      </c>
      <c r="F21" s="139">
        <f t="shared" si="8"/>
        <v>1.6574585635359116</v>
      </c>
      <c r="G21" s="137">
        <v>68</v>
      </c>
      <c r="H21" s="72">
        <f t="shared" si="5"/>
        <v>37.569060773480665</v>
      </c>
      <c r="I21" s="137">
        <v>110</v>
      </c>
      <c r="J21" s="21">
        <f t="shared" si="6"/>
        <v>60.773480662983424</v>
      </c>
      <c r="K21" s="150">
        <f t="shared" si="7"/>
        <v>98.342541436464089</v>
      </c>
    </row>
    <row r="22" spans="1:19" ht="15" customHeight="1" x14ac:dyDescent="0.25">
      <c r="A22" s="4">
        <v>5</v>
      </c>
      <c r="B22" s="2">
        <v>20400</v>
      </c>
      <c r="C22" s="272" t="s">
        <v>47</v>
      </c>
      <c r="D22" s="272">
        <v>165</v>
      </c>
      <c r="E22" s="272"/>
      <c r="F22" s="139"/>
      <c r="G22" s="137">
        <v>90</v>
      </c>
      <c r="H22" s="72">
        <f>G22*100/D22</f>
        <v>54.545454545454547</v>
      </c>
      <c r="I22" s="137">
        <v>75</v>
      </c>
      <c r="J22" s="21">
        <f>I22*100/D22</f>
        <v>45.454545454545453</v>
      </c>
      <c r="K22" s="150">
        <f>(G22+I22)*100/D22</f>
        <v>100</v>
      </c>
    </row>
    <row r="23" spans="1:19" ht="15" customHeight="1" x14ac:dyDescent="0.25">
      <c r="A23" s="4">
        <v>6</v>
      </c>
      <c r="B23" s="2">
        <v>20080</v>
      </c>
      <c r="C23" s="272" t="s">
        <v>113</v>
      </c>
      <c r="D23" s="272">
        <v>106</v>
      </c>
      <c r="E23" s="272"/>
      <c r="F23" s="139"/>
      <c r="G23" s="137">
        <v>64</v>
      </c>
      <c r="H23" s="72">
        <f t="shared" si="5"/>
        <v>60.377358490566039</v>
      </c>
      <c r="I23" s="137">
        <v>42</v>
      </c>
      <c r="J23" s="21">
        <f t="shared" si="6"/>
        <v>39.622641509433961</v>
      </c>
      <c r="K23" s="150">
        <f t="shared" si="7"/>
        <v>100</v>
      </c>
    </row>
    <row r="24" spans="1:19" ht="15" customHeight="1" x14ac:dyDescent="0.25">
      <c r="A24" s="4">
        <v>7</v>
      </c>
      <c r="B24" s="2">
        <v>20460</v>
      </c>
      <c r="C24" s="272" t="s">
        <v>114</v>
      </c>
      <c r="D24" s="272">
        <v>78</v>
      </c>
      <c r="E24" s="272">
        <v>3</v>
      </c>
      <c r="F24" s="139">
        <f t="shared" si="8"/>
        <v>3.8461538461538463</v>
      </c>
      <c r="G24" s="137">
        <v>31</v>
      </c>
      <c r="H24" s="72">
        <f t="shared" si="5"/>
        <v>39.743589743589745</v>
      </c>
      <c r="I24" s="137">
        <v>44</v>
      </c>
      <c r="J24" s="21">
        <f t="shared" si="6"/>
        <v>56.410256410256409</v>
      </c>
      <c r="K24" s="150">
        <f t="shared" si="7"/>
        <v>96.15384615384616</v>
      </c>
    </row>
    <row r="25" spans="1:19" ht="15" customHeight="1" x14ac:dyDescent="0.25">
      <c r="A25" s="4">
        <v>8</v>
      </c>
      <c r="B25" s="2">
        <v>20550</v>
      </c>
      <c r="C25" s="272" t="s">
        <v>8</v>
      </c>
      <c r="D25" s="272">
        <v>56</v>
      </c>
      <c r="E25" s="272">
        <v>6</v>
      </c>
      <c r="F25" s="139">
        <f t="shared" si="8"/>
        <v>10.714285714285714</v>
      </c>
      <c r="G25" s="137">
        <v>28</v>
      </c>
      <c r="H25" s="72">
        <f t="shared" si="5"/>
        <v>50</v>
      </c>
      <c r="I25" s="137">
        <v>22</v>
      </c>
      <c r="J25" s="21">
        <f t="shared" si="6"/>
        <v>39.285714285714285</v>
      </c>
      <c r="K25" s="150">
        <f t="shared" si="7"/>
        <v>89.285714285714292</v>
      </c>
    </row>
    <row r="26" spans="1:19" ht="15" customHeight="1" x14ac:dyDescent="0.25">
      <c r="A26" s="4">
        <v>9</v>
      </c>
      <c r="B26" s="2">
        <v>20630</v>
      </c>
      <c r="C26" s="272" t="s">
        <v>162</v>
      </c>
      <c r="D26" s="272">
        <v>75</v>
      </c>
      <c r="E26" s="272">
        <v>2</v>
      </c>
      <c r="F26" s="139">
        <f t="shared" si="8"/>
        <v>2.6666666666666665</v>
      </c>
      <c r="G26" s="137">
        <v>50</v>
      </c>
      <c r="H26" s="72">
        <f t="shared" si="5"/>
        <v>66.666666666666671</v>
      </c>
      <c r="I26" s="137">
        <v>23</v>
      </c>
      <c r="J26" s="21">
        <f t="shared" si="6"/>
        <v>30.666666666666668</v>
      </c>
      <c r="K26" s="150">
        <f t="shared" si="7"/>
        <v>97.333333333333329</v>
      </c>
    </row>
    <row r="27" spans="1:19" ht="15" customHeight="1" x14ac:dyDescent="0.25">
      <c r="A27" s="4">
        <v>10</v>
      </c>
      <c r="B27" s="2">
        <v>20810</v>
      </c>
      <c r="C27" s="272" t="s">
        <v>115</v>
      </c>
      <c r="D27" s="272">
        <v>101</v>
      </c>
      <c r="E27" s="272">
        <v>8</v>
      </c>
      <c r="F27" s="139">
        <f t="shared" si="8"/>
        <v>7.9207920792079207</v>
      </c>
      <c r="G27" s="137">
        <v>56</v>
      </c>
      <c r="H27" s="72">
        <f t="shared" si="5"/>
        <v>55.445544554455445</v>
      </c>
      <c r="I27" s="137">
        <v>37</v>
      </c>
      <c r="J27" s="21">
        <f t="shared" si="6"/>
        <v>36.633663366336634</v>
      </c>
      <c r="K27" s="150">
        <f t="shared" si="7"/>
        <v>92.079207920792072</v>
      </c>
    </row>
    <row r="28" spans="1:19" ht="15" customHeight="1" x14ac:dyDescent="0.25">
      <c r="A28" s="4">
        <v>11</v>
      </c>
      <c r="B28" s="2">
        <v>20900</v>
      </c>
      <c r="C28" s="272" t="s">
        <v>116</v>
      </c>
      <c r="D28" s="272">
        <v>121</v>
      </c>
      <c r="E28" s="272">
        <v>9</v>
      </c>
      <c r="F28" s="139">
        <f t="shared" si="8"/>
        <v>7.4380165289256199</v>
      </c>
      <c r="G28" s="137">
        <v>56</v>
      </c>
      <c r="H28" s="72">
        <f t="shared" si="5"/>
        <v>46.280991735537192</v>
      </c>
      <c r="I28" s="137">
        <v>56</v>
      </c>
      <c r="J28" s="21">
        <f t="shared" si="6"/>
        <v>46.280991735537192</v>
      </c>
      <c r="K28" s="150">
        <f t="shared" si="7"/>
        <v>92.561983471074385</v>
      </c>
    </row>
    <row r="29" spans="1:19" ht="15" customHeight="1" thickBot="1" x14ac:dyDescent="0.3">
      <c r="A29" s="5">
        <v>12</v>
      </c>
      <c r="B29" s="18">
        <v>21350</v>
      </c>
      <c r="C29" s="273" t="s">
        <v>117</v>
      </c>
      <c r="D29" s="273">
        <v>63</v>
      </c>
      <c r="E29" s="273">
        <v>5</v>
      </c>
      <c r="F29" s="144">
        <f t="shared" si="8"/>
        <v>7.9365079365079367</v>
      </c>
      <c r="G29" s="142">
        <v>28</v>
      </c>
      <c r="H29" s="93">
        <f t="shared" si="5"/>
        <v>44.444444444444443</v>
      </c>
      <c r="I29" s="142">
        <v>30</v>
      </c>
      <c r="J29" s="30">
        <f t="shared" si="6"/>
        <v>47.61904761904762</v>
      </c>
      <c r="K29" s="151">
        <f t="shared" si="7"/>
        <v>92.063492063492063</v>
      </c>
    </row>
    <row r="30" spans="1:19" ht="15" customHeight="1" thickBot="1" x14ac:dyDescent="0.3">
      <c r="A30" s="111"/>
      <c r="B30" s="110"/>
      <c r="C30" s="84" t="s">
        <v>88</v>
      </c>
      <c r="D30" s="112">
        <f>SUM(D31:D47)</f>
        <v>1590</v>
      </c>
      <c r="E30" s="113">
        <f>SUM(E31:E47)</f>
        <v>60</v>
      </c>
      <c r="F30" s="114">
        <f t="shared" ref="F30:F46" si="9">E30*100/D30</f>
        <v>3.7735849056603774</v>
      </c>
      <c r="G30" s="112">
        <f>SUM(G31:G47)</f>
        <v>821</v>
      </c>
      <c r="H30" s="88">
        <f>G30*100/D30</f>
        <v>51.635220125786162</v>
      </c>
      <c r="I30" s="112">
        <f>SUM(I31:I47)</f>
        <v>709</v>
      </c>
      <c r="J30" s="88">
        <f>I30*100/D30</f>
        <v>44.591194968553459</v>
      </c>
      <c r="K30" s="115">
        <f>AVERAGE(K31:K47)</f>
        <v>96.307099286754195</v>
      </c>
      <c r="L30" s="128"/>
    </row>
    <row r="31" spans="1:19" ht="15" customHeight="1" x14ac:dyDescent="0.25">
      <c r="A31" s="4">
        <v>1</v>
      </c>
      <c r="B31" s="2">
        <v>30070</v>
      </c>
      <c r="C31" s="14" t="s">
        <v>48</v>
      </c>
      <c r="D31" s="137">
        <v>116</v>
      </c>
      <c r="E31" s="138">
        <v>12</v>
      </c>
      <c r="F31" s="139">
        <f t="shared" si="9"/>
        <v>10.344827586206897</v>
      </c>
      <c r="G31" s="137">
        <v>68</v>
      </c>
      <c r="H31" s="72">
        <f t="shared" si="5"/>
        <v>58.620689655172413</v>
      </c>
      <c r="I31" s="137">
        <v>36</v>
      </c>
      <c r="J31" s="21">
        <f t="shared" si="6"/>
        <v>31.03448275862069</v>
      </c>
      <c r="K31" s="150">
        <f t="shared" si="7"/>
        <v>89.65517241379311</v>
      </c>
    </row>
    <row r="32" spans="1:19" ht="15" customHeight="1" x14ac:dyDescent="0.25">
      <c r="A32" s="4">
        <v>2</v>
      </c>
      <c r="B32" s="2">
        <v>30480</v>
      </c>
      <c r="C32" s="14" t="s">
        <v>118</v>
      </c>
      <c r="D32" s="137">
        <v>119</v>
      </c>
      <c r="E32" s="138">
        <v>4</v>
      </c>
      <c r="F32" s="139">
        <f t="shared" si="9"/>
        <v>3.3613445378151261</v>
      </c>
      <c r="G32" s="137">
        <v>70</v>
      </c>
      <c r="H32" s="72">
        <f t="shared" ref="H32:H39" si="10">G32*100/D32</f>
        <v>58.823529411764703</v>
      </c>
      <c r="I32" s="137">
        <v>45</v>
      </c>
      <c r="J32" s="21">
        <f t="shared" ref="J32:J39" si="11">I32*100/D32</f>
        <v>37.815126050420169</v>
      </c>
      <c r="K32" s="150">
        <f t="shared" ref="K32:K39" si="12">(G32+I32)*100/D32</f>
        <v>96.638655462184872</v>
      </c>
    </row>
    <row r="33" spans="1:12" ht="15" customHeight="1" x14ac:dyDescent="0.25">
      <c r="A33" s="4">
        <v>3</v>
      </c>
      <c r="B33" s="18">
        <v>30460</v>
      </c>
      <c r="C33" s="17" t="s">
        <v>49</v>
      </c>
      <c r="D33" s="142">
        <v>150</v>
      </c>
      <c r="E33" s="143">
        <v>2</v>
      </c>
      <c r="F33" s="144">
        <f t="shared" si="9"/>
        <v>1.3333333333333333</v>
      </c>
      <c r="G33" s="142">
        <v>51</v>
      </c>
      <c r="H33" s="93">
        <f t="shared" si="10"/>
        <v>34</v>
      </c>
      <c r="I33" s="142">
        <v>97</v>
      </c>
      <c r="J33" s="30">
        <f t="shared" si="11"/>
        <v>64.666666666666671</v>
      </c>
      <c r="K33" s="151">
        <f t="shared" si="12"/>
        <v>98.666666666666671</v>
      </c>
    </row>
    <row r="34" spans="1:12" ht="15" customHeight="1" x14ac:dyDescent="0.25">
      <c r="A34" s="4">
        <v>4</v>
      </c>
      <c r="B34" s="2">
        <v>30030</v>
      </c>
      <c r="C34" s="14" t="s">
        <v>119</v>
      </c>
      <c r="D34" s="137">
        <v>76</v>
      </c>
      <c r="E34" s="138">
        <v>3</v>
      </c>
      <c r="F34" s="139">
        <f t="shared" si="9"/>
        <v>3.9473684210526314</v>
      </c>
      <c r="G34" s="137">
        <v>42</v>
      </c>
      <c r="H34" s="72">
        <f t="shared" si="10"/>
        <v>55.263157894736842</v>
      </c>
      <c r="I34" s="137">
        <v>31</v>
      </c>
      <c r="J34" s="21">
        <f t="shared" si="11"/>
        <v>40.789473684210527</v>
      </c>
      <c r="K34" s="150">
        <f t="shared" si="12"/>
        <v>96.05263157894737</v>
      </c>
    </row>
    <row r="35" spans="1:12" ht="15" customHeight="1" x14ac:dyDescent="0.25">
      <c r="A35" s="4">
        <v>5</v>
      </c>
      <c r="B35" s="2">
        <v>31000</v>
      </c>
      <c r="C35" s="14" t="s">
        <v>50</v>
      </c>
      <c r="D35" s="137">
        <v>84</v>
      </c>
      <c r="E35" s="138">
        <v>1</v>
      </c>
      <c r="F35" s="139">
        <f t="shared" si="9"/>
        <v>1.1904761904761905</v>
      </c>
      <c r="G35" s="137">
        <v>44</v>
      </c>
      <c r="H35" s="72">
        <f t="shared" si="10"/>
        <v>52.38095238095238</v>
      </c>
      <c r="I35" s="137">
        <v>39</v>
      </c>
      <c r="J35" s="21">
        <f t="shared" si="11"/>
        <v>46.428571428571431</v>
      </c>
      <c r="K35" s="150">
        <f t="shared" si="12"/>
        <v>98.80952380952381</v>
      </c>
    </row>
    <row r="36" spans="1:12" ht="15" customHeight="1" x14ac:dyDescent="0.25">
      <c r="A36" s="4">
        <v>6</v>
      </c>
      <c r="B36" s="2">
        <v>30130</v>
      </c>
      <c r="C36" s="14" t="s">
        <v>11</v>
      </c>
      <c r="D36" s="137">
        <v>50</v>
      </c>
      <c r="E36" s="138"/>
      <c r="F36" s="139"/>
      <c r="G36" s="137">
        <v>20</v>
      </c>
      <c r="H36" s="72">
        <f t="shared" si="10"/>
        <v>40</v>
      </c>
      <c r="I36" s="137">
        <v>30</v>
      </c>
      <c r="J36" s="21">
        <f t="shared" si="11"/>
        <v>60</v>
      </c>
      <c r="K36" s="150">
        <f t="shared" si="12"/>
        <v>100</v>
      </c>
    </row>
    <row r="37" spans="1:12" ht="15" customHeight="1" x14ac:dyDescent="0.25">
      <c r="A37" s="4">
        <v>7</v>
      </c>
      <c r="B37" s="2">
        <v>30160</v>
      </c>
      <c r="C37" s="14" t="s">
        <v>120</v>
      </c>
      <c r="D37" s="137">
        <v>133</v>
      </c>
      <c r="E37" s="138">
        <v>11</v>
      </c>
      <c r="F37" s="139">
        <f t="shared" si="9"/>
        <v>8.2706766917293226</v>
      </c>
      <c r="G37" s="137">
        <v>86</v>
      </c>
      <c r="H37" s="72">
        <f t="shared" si="10"/>
        <v>64.661654135338352</v>
      </c>
      <c r="I37" s="137">
        <v>36</v>
      </c>
      <c r="J37" s="21">
        <f t="shared" si="11"/>
        <v>27.06766917293233</v>
      </c>
      <c r="K37" s="150">
        <f t="shared" si="12"/>
        <v>91.729323308270679</v>
      </c>
    </row>
    <row r="38" spans="1:12" ht="15" customHeight="1" x14ac:dyDescent="0.25">
      <c r="A38" s="6">
        <v>8</v>
      </c>
      <c r="B38" s="2">
        <v>30310</v>
      </c>
      <c r="C38" s="14" t="s">
        <v>12</v>
      </c>
      <c r="D38" s="137">
        <v>48</v>
      </c>
      <c r="E38" s="138"/>
      <c r="F38" s="139"/>
      <c r="G38" s="137">
        <v>27</v>
      </c>
      <c r="H38" s="72">
        <f t="shared" si="10"/>
        <v>56.25</v>
      </c>
      <c r="I38" s="137">
        <v>21</v>
      </c>
      <c r="J38" s="21">
        <f t="shared" si="11"/>
        <v>43.75</v>
      </c>
      <c r="K38" s="150">
        <f t="shared" si="12"/>
        <v>100</v>
      </c>
    </row>
    <row r="39" spans="1:12" ht="15" customHeight="1" x14ac:dyDescent="0.25">
      <c r="A39" s="4">
        <v>9</v>
      </c>
      <c r="B39" s="2">
        <v>30440</v>
      </c>
      <c r="C39" s="14" t="s">
        <v>13</v>
      </c>
      <c r="D39" s="137">
        <v>87</v>
      </c>
      <c r="E39" s="138">
        <v>4</v>
      </c>
      <c r="F39" s="139">
        <f t="shared" si="9"/>
        <v>4.5977011494252871</v>
      </c>
      <c r="G39" s="137">
        <v>43</v>
      </c>
      <c r="H39" s="72">
        <f t="shared" si="10"/>
        <v>49.425287356321839</v>
      </c>
      <c r="I39" s="137">
        <v>40</v>
      </c>
      <c r="J39" s="21">
        <f t="shared" si="11"/>
        <v>45.977011494252871</v>
      </c>
      <c r="K39" s="150">
        <f t="shared" si="12"/>
        <v>95.402298850574709</v>
      </c>
    </row>
    <row r="40" spans="1:12" ht="15" customHeight="1" x14ac:dyDescent="0.25">
      <c r="A40" s="4">
        <v>10</v>
      </c>
      <c r="B40" s="2">
        <v>30500</v>
      </c>
      <c r="C40" s="14" t="s">
        <v>121</v>
      </c>
      <c r="D40" s="137">
        <v>47</v>
      </c>
      <c r="E40" s="138">
        <v>5</v>
      </c>
      <c r="F40" s="139">
        <f t="shared" si="9"/>
        <v>10.638297872340425</v>
      </c>
      <c r="G40" s="137">
        <v>28</v>
      </c>
      <c r="H40" s="72">
        <f t="shared" si="5"/>
        <v>59.574468085106382</v>
      </c>
      <c r="I40" s="137">
        <v>14</v>
      </c>
      <c r="J40" s="21">
        <f t="shared" si="6"/>
        <v>29.787234042553191</v>
      </c>
      <c r="K40" s="150">
        <f t="shared" si="7"/>
        <v>89.361702127659569</v>
      </c>
    </row>
    <row r="41" spans="1:12" ht="15" customHeight="1" x14ac:dyDescent="0.25">
      <c r="A41" s="4">
        <v>11</v>
      </c>
      <c r="B41" s="2">
        <v>30530</v>
      </c>
      <c r="C41" s="14" t="s">
        <v>122</v>
      </c>
      <c r="D41" s="137">
        <v>124</v>
      </c>
      <c r="E41" s="138">
        <v>10</v>
      </c>
      <c r="F41" s="139">
        <f t="shared" si="9"/>
        <v>8.064516129032258</v>
      </c>
      <c r="G41" s="137">
        <v>66</v>
      </c>
      <c r="H41" s="72">
        <f t="shared" si="5"/>
        <v>53.225806451612904</v>
      </c>
      <c r="I41" s="137">
        <v>48</v>
      </c>
      <c r="J41" s="21">
        <f t="shared" si="6"/>
        <v>38.70967741935484</v>
      </c>
      <c r="K41" s="150">
        <f t="shared" si="7"/>
        <v>91.935483870967744</v>
      </c>
    </row>
    <row r="42" spans="1:12" ht="15" customHeight="1" x14ac:dyDescent="0.25">
      <c r="A42" s="4">
        <v>12</v>
      </c>
      <c r="B42" s="2">
        <v>30640</v>
      </c>
      <c r="C42" s="14" t="s">
        <v>14</v>
      </c>
      <c r="D42" s="137">
        <v>91</v>
      </c>
      <c r="E42" s="138">
        <v>1</v>
      </c>
      <c r="F42" s="139">
        <f t="shared" si="9"/>
        <v>1.098901098901099</v>
      </c>
      <c r="G42" s="137">
        <v>43</v>
      </c>
      <c r="H42" s="72">
        <f t="shared" si="5"/>
        <v>47.252747252747255</v>
      </c>
      <c r="I42" s="137">
        <v>47</v>
      </c>
      <c r="J42" s="21">
        <f t="shared" si="6"/>
        <v>51.64835164835165</v>
      </c>
      <c r="K42" s="150">
        <f t="shared" si="7"/>
        <v>98.901098901098905</v>
      </c>
    </row>
    <row r="43" spans="1:12" ht="15" customHeight="1" x14ac:dyDescent="0.25">
      <c r="A43" s="4">
        <v>13</v>
      </c>
      <c r="B43" s="2">
        <v>30650</v>
      </c>
      <c r="C43" s="14" t="s">
        <v>123</v>
      </c>
      <c r="D43" s="137">
        <v>88</v>
      </c>
      <c r="E43" s="138"/>
      <c r="F43" s="139"/>
      <c r="G43" s="137">
        <v>43</v>
      </c>
      <c r="H43" s="72">
        <f t="shared" si="5"/>
        <v>48.863636363636367</v>
      </c>
      <c r="I43" s="137">
        <v>45</v>
      </c>
      <c r="J43" s="21">
        <f t="shared" si="6"/>
        <v>51.136363636363633</v>
      </c>
      <c r="K43" s="150">
        <f t="shared" si="7"/>
        <v>100</v>
      </c>
    </row>
    <row r="44" spans="1:12" ht="15" customHeight="1" x14ac:dyDescent="0.25">
      <c r="A44" s="4">
        <v>14</v>
      </c>
      <c r="B44" s="2">
        <v>30790</v>
      </c>
      <c r="C44" s="14" t="s">
        <v>15</v>
      </c>
      <c r="D44" s="137">
        <v>67</v>
      </c>
      <c r="E44" s="138">
        <v>3</v>
      </c>
      <c r="F44" s="139">
        <f t="shared" si="9"/>
        <v>4.4776119402985071</v>
      </c>
      <c r="G44" s="137">
        <v>27</v>
      </c>
      <c r="H44" s="72">
        <f t="shared" si="5"/>
        <v>40.298507462686565</v>
      </c>
      <c r="I44" s="137">
        <v>37</v>
      </c>
      <c r="J44" s="21">
        <f t="shared" si="6"/>
        <v>55.223880597014926</v>
      </c>
      <c r="K44" s="150">
        <f t="shared" si="7"/>
        <v>95.522388059701498</v>
      </c>
    </row>
    <row r="45" spans="1:12" ht="15" customHeight="1" x14ac:dyDescent="0.25">
      <c r="A45" s="4">
        <v>15</v>
      </c>
      <c r="B45" s="2">
        <v>30890</v>
      </c>
      <c r="C45" s="14" t="s">
        <v>124</v>
      </c>
      <c r="D45" s="137">
        <v>53</v>
      </c>
      <c r="E45" s="138">
        <v>2</v>
      </c>
      <c r="F45" s="139">
        <f t="shared" si="9"/>
        <v>3.7735849056603774</v>
      </c>
      <c r="G45" s="137">
        <v>23</v>
      </c>
      <c r="H45" s="72">
        <f t="shared" si="5"/>
        <v>43.39622641509434</v>
      </c>
      <c r="I45" s="137">
        <v>28</v>
      </c>
      <c r="J45" s="21">
        <f t="shared" si="6"/>
        <v>52.830188679245282</v>
      </c>
      <c r="K45" s="150">
        <f t="shared" si="7"/>
        <v>96.226415094339629</v>
      </c>
    </row>
    <row r="46" spans="1:12" ht="15" customHeight="1" x14ac:dyDescent="0.25">
      <c r="A46" s="6">
        <v>16</v>
      </c>
      <c r="B46" s="2">
        <v>30940</v>
      </c>
      <c r="C46" s="14" t="s">
        <v>16</v>
      </c>
      <c r="D46" s="137">
        <v>119</v>
      </c>
      <c r="E46" s="138">
        <v>2</v>
      </c>
      <c r="F46" s="139">
        <f t="shared" si="9"/>
        <v>1.680672268907563</v>
      </c>
      <c r="G46" s="137">
        <v>55</v>
      </c>
      <c r="H46" s="72">
        <f t="shared" si="5"/>
        <v>46.218487394957982</v>
      </c>
      <c r="I46" s="137">
        <v>62</v>
      </c>
      <c r="J46" s="21">
        <f t="shared" si="6"/>
        <v>52.100840336134453</v>
      </c>
      <c r="K46" s="150">
        <f t="shared" si="7"/>
        <v>98.319327731092443</v>
      </c>
    </row>
    <row r="47" spans="1:12" ht="15" customHeight="1" thickBot="1" x14ac:dyDescent="0.3">
      <c r="A47" s="7">
        <v>17</v>
      </c>
      <c r="B47" s="28">
        <v>31480</v>
      </c>
      <c r="C47" s="15" t="s">
        <v>17</v>
      </c>
      <c r="D47" s="152">
        <v>138</v>
      </c>
      <c r="E47" s="153"/>
      <c r="F47" s="154"/>
      <c r="G47" s="152">
        <v>85</v>
      </c>
      <c r="H47" s="74">
        <f t="shared" si="5"/>
        <v>61.594202898550726</v>
      </c>
      <c r="I47" s="152">
        <v>53</v>
      </c>
      <c r="J47" s="29">
        <f t="shared" si="6"/>
        <v>38.405797101449274</v>
      </c>
      <c r="K47" s="155">
        <f t="shared" si="7"/>
        <v>100</v>
      </c>
    </row>
    <row r="48" spans="1:12" ht="15" customHeight="1" thickBot="1" x14ac:dyDescent="0.3">
      <c r="A48" s="111"/>
      <c r="B48" s="110"/>
      <c r="C48" s="84" t="s">
        <v>89</v>
      </c>
      <c r="D48" s="112">
        <f>SUM(D49:D68)</f>
        <v>2037</v>
      </c>
      <c r="E48" s="113">
        <f>SUM(E49:E68)</f>
        <v>120</v>
      </c>
      <c r="F48" s="114">
        <f>E48*100/D48</f>
        <v>5.8910162002945512</v>
      </c>
      <c r="G48" s="112">
        <f>SUM(G49:G68)</f>
        <v>957</v>
      </c>
      <c r="H48" s="88">
        <f>G48*100/D48</f>
        <v>46.980854197349039</v>
      </c>
      <c r="I48" s="112">
        <f>SUM(I49:I68)</f>
        <v>960</v>
      </c>
      <c r="J48" s="88">
        <f>I48*100/D48</f>
        <v>47.12812960235641</v>
      </c>
      <c r="K48" s="115">
        <f>AVERAGE(K49:K68)</f>
        <v>93.833612717128034</v>
      </c>
      <c r="L48" s="128"/>
    </row>
    <row r="49" spans="1:11" ht="15" customHeight="1" x14ac:dyDescent="0.25">
      <c r="A49" s="3">
        <v>1</v>
      </c>
      <c r="B49" s="25">
        <v>40010</v>
      </c>
      <c r="C49" s="13" t="s">
        <v>18</v>
      </c>
      <c r="D49" s="156">
        <v>181</v>
      </c>
      <c r="E49" s="157">
        <v>20</v>
      </c>
      <c r="F49" s="158">
        <f t="shared" ref="F49:F68" si="13">E49*100/D49</f>
        <v>11.049723756906078</v>
      </c>
      <c r="G49" s="156">
        <v>77</v>
      </c>
      <c r="H49" s="73">
        <f t="shared" si="5"/>
        <v>42.541436464088399</v>
      </c>
      <c r="I49" s="156">
        <v>84</v>
      </c>
      <c r="J49" s="26">
        <f t="shared" si="6"/>
        <v>46.408839779005525</v>
      </c>
      <c r="K49" s="159">
        <f t="shared" si="7"/>
        <v>88.950276243093924</v>
      </c>
    </row>
    <row r="50" spans="1:11" ht="15" customHeight="1" x14ac:dyDescent="0.25">
      <c r="A50" s="4">
        <v>2</v>
      </c>
      <c r="B50" s="2">
        <v>40030</v>
      </c>
      <c r="C50" s="14" t="s">
        <v>125</v>
      </c>
      <c r="D50" s="137">
        <v>78</v>
      </c>
      <c r="E50" s="138">
        <v>2</v>
      </c>
      <c r="F50" s="139">
        <f t="shared" si="13"/>
        <v>2.5641025641025643</v>
      </c>
      <c r="G50" s="137">
        <v>28</v>
      </c>
      <c r="H50" s="72">
        <f t="shared" ref="H50:H55" si="14">G50*100/D50</f>
        <v>35.897435897435898</v>
      </c>
      <c r="I50" s="137">
        <v>48</v>
      </c>
      <c r="J50" s="21">
        <f t="shared" ref="J50:J55" si="15">I50*100/D50</f>
        <v>61.53846153846154</v>
      </c>
      <c r="K50" s="150">
        <f t="shared" ref="K50:K55" si="16">(G50+I50)*100/D50</f>
        <v>97.435897435897431</v>
      </c>
    </row>
    <row r="51" spans="1:11" ht="15" customHeight="1" x14ac:dyDescent="0.25">
      <c r="A51" s="4">
        <v>3</v>
      </c>
      <c r="B51" s="2">
        <v>40410</v>
      </c>
      <c r="C51" s="14" t="s">
        <v>55</v>
      </c>
      <c r="D51" s="137">
        <v>176</v>
      </c>
      <c r="E51" s="138"/>
      <c r="F51" s="139"/>
      <c r="G51" s="137">
        <v>79</v>
      </c>
      <c r="H51" s="72">
        <f t="shared" si="14"/>
        <v>44.886363636363633</v>
      </c>
      <c r="I51" s="137">
        <v>97</v>
      </c>
      <c r="J51" s="21">
        <f t="shared" si="15"/>
        <v>55.113636363636367</v>
      </c>
      <c r="K51" s="150">
        <f t="shared" si="16"/>
        <v>100</v>
      </c>
    </row>
    <row r="52" spans="1:11" ht="15" customHeight="1" x14ac:dyDescent="0.25">
      <c r="A52" s="4">
        <v>4</v>
      </c>
      <c r="B52" s="2">
        <v>40011</v>
      </c>
      <c r="C52" s="14" t="s">
        <v>51</v>
      </c>
      <c r="D52" s="137">
        <v>268</v>
      </c>
      <c r="E52" s="138">
        <v>18</v>
      </c>
      <c r="F52" s="139">
        <f t="shared" si="13"/>
        <v>6.7164179104477615</v>
      </c>
      <c r="G52" s="137">
        <v>116</v>
      </c>
      <c r="H52" s="72">
        <f t="shared" si="14"/>
        <v>43.28358208955224</v>
      </c>
      <c r="I52" s="137">
        <v>134</v>
      </c>
      <c r="J52" s="21">
        <f t="shared" si="15"/>
        <v>50</v>
      </c>
      <c r="K52" s="150">
        <f t="shared" si="16"/>
        <v>93.28358208955224</v>
      </c>
    </row>
    <row r="53" spans="1:11" ht="15" customHeight="1" x14ac:dyDescent="0.25">
      <c r="A53" s="4">
        <v>5</v>
      </c>
      <c r="B53" s="2">
        <v>40080</v>
      </c>
      <c r="C53" s="14" t="s">
        <v>52</v>
      </c>
      <c r="D53" s="137">
        <v>126</v>
      </c>
      <c r="E53" s="138">
        <v>2</v>
      </c>
      <c r="F53" s="139">
        <f t="shared" si="13"/>
        <v>1.5873015873015872</v>
      </c>
      <c r="G53" s="137">
        <v>73</v>
      </c>
      <c r="H53" s="72">
        <f t="shared" si="14"/>
        <v>57.936507936507937</v>
      </c>
      <c r="I53" s="137">
        <v>51</v>
      </c>
      <c r="J53" s="21">
        <f t="shared" si="15"/>
        <v>40.476190476190474</v>
      </c>
      <c r="K53" s="150">
        <f t="shared" si="16"/>
        <v>98.412698412698418</v>
      </c>
    </row>
    <row r="54" spans="1:11" ht="15" customHeight="1" x14ac:dyDescent="0.25">
      <c r="A54" s="4">
        <v>6</v>
      </c>
      <c r="B54" s="2">
        <v>40100</v>
      </c>
      <c r="C54" s="14" t="s">
        <v>19</v>
      </c>
      <c r="D54" s="137">
        <v>112</v>
      </c>
      <c r="E54" s="138">
        <v>1</v>
      </c>
      <c r="F54" s="139">
        <f t="shared" si="13"/>
        <v>0.8928571428571429</v>
      </c>
      <c r="G54" s="137">
        <v>52</v>
      </c>
      <c r="H54" s="72">
        <f t="shared" si="14"/>
        <v>46.428571428571431</v>
      </c>
      <c r="I54" s="137">
        <v>59</v>
      </c>
      <c r="J54" s="21">
        <f t="shared" si="15"/>
        <v>52.678571428571431</v>
      </c>
      <c r="K54" s="150">
        <f t="shared" si="16"/>
        <v>99.107142857142861</v>
      </c>
    </row>
    <row r="55" spans="1:11" ht="15" customHeight="1" x14ac:dyDescent="0.25">
      <c r="A55" s="4">
        <v>7</v>
      </c>
      <c r="B55" s="2">
        <v>40020</v>
      </c>
      <c r="C55" s="14" t="s">
        <v>126</v>
      </c>
      <c r="D55" s="137">
        <v>26</v>
      </c>
      <c r="E55" s="138">
        <v>4</v>
      </c>
      <c r="F55" s="139">
        <f t="shared" si="13"/>
        <v>15.384615384615385</v>
      </c>
      <c r="G55" s="137">
        <v>14</v>
      </c>
      <c r="H55" s="72">
        <f t="shared" si="14"/>
        <v>53.846153846153847</v>
      </c>
      <c r="I55" s="137">
        <v>8</v>
      </c>
      <c r="J55" s="21">
        <f t="shared" si="15"/>
        <v>30.76923076923077</v>
      </c>
      <c r="K55" s="150">
        <f t="shared" si="16"/>
        <v>84.615384615384613</v>
      </c>
    </row>
    <row r="56" spans="1:11" ht="15" customHeight="1" x14ac:dyDescent="0.25">
      <c r="A56" s="4">
        <v>8</v>
      </c>
      <c r="B56" s="2">
        <v>40031</v>
      </c>
      <c r="C56" s="14" t="s">
        <v>127</v>
      </c>
      <c r="D56" s="137">
        <v>109</v>
      </c>
      <c r="E56" s="138">
        <v>10</v>
      </c>
      <c r="F56" s="139">
        <f t="shared" si="13"/>
        <v>9.1743119266055047</v>
      </c>
      <c r="G56" s="137">
        <v>64</v>
      </c>
      <c r="H56" s="72">
        <f t="shared" si="5"/>
        <v>58.715596330275233</v>
      </c>
      <c r="I56" s="137">
        <v>35</v>
      </c>
      <c r="J56" s="21">
        <f t="shared" si="6"/>
        <v>32.110091743119263</v>
      </c>
      <c r="K56" s="150">
        <f t="shared" si="7"/>
        <v>90.825688073394502</v>
      </c>
    </row>
    <row r="57" spans="1:11" ht="15" customHeight="1" x14ac:dyDescent="0.25">
      <c r="A57" s="4">
        <v>9</v>
      </c>
      <c r="B57" s="2">
        <v>40210</v>
      </c>
      <c r="C57" s="14" t="s">
        <v>20</v>
      </c>
      <c r="D57" s="137">
        <v>51</v>
      </c>
      <c r="E57" s="138">
        <v>8</v>
      </c>
      <c r="F57" s="139">
        <f t="shared" si="13"/>
        <v>15.686274509803921</v>
      </c>
      <c r="G57" s="137">
        <v>27</v>
      </c>
      <c r="H57" s="72">
        <f t="shared" si="5"/>
        <v>52.941176470588232</v>
      </c>
      <c r="I57" s="137">
        <v>16</v>
      </c>
      <c r="J57" s="21">
        <f t="shared" si="6"/>
        <v>31.372549019607842</v>
      </c>
      <c r="K57" s="150">
        <f t="shared" si="7"/>
        <v>84.313725490196077</v>
      </c>
    </row>
    <row r="58" spans="1:11" ht="15" customHeight="1" x14ac:dyDescent="0.25">
      <c r="A58" s="4">
        <v>10</v>
      </c>
      <c r="B58" s="2">
        <v>40300</v>
      </c>
      <c r="C58" s="14" t="s">
        <v>53</v>
      </c>
      <c r="D58" s="137">
        <v>30</v>
      </c>
      <c r="E58" s="138">
        <v>3</v>
      </c>
      <c r="F58" s="139">
        <f t="shared" si="13"/>
        <v>10</v>
      </c>
      <c r="G58" s="137">
        <v>18</v>
      </c>
      <c r="H58" s="72">
        <f t="shared" si="5"/>
        <v>60</v>
      </c>
      <c r="I58" s="137">
        <v>9</v>
      </c>
      <c r="J58" s="21">
        <f t="shared" si="6"/>
        <v>30</v>
      </c>
      <c r="K58" s="150">
        <f t="shared" si="7"/>
        <v>90</v>
      </c>
    </row>
    <row r="59" spans="1:11" ht="15" customHeight="1" x14ac:dyDescent="0.25">
      <c r="A59" s="4">
        <v>11</v>
      </c>
      <c r="B59" s="2">
        <v>40360</v>
      </c>
      <c r="C59" s="14" t="s">
        <v>21</v>
      </c>
      <c r="D59" s="137">
        <v>40</v>
      </c>
      <c r="E59" s="138">
        <v>1</v>
      </c>
      <c r="F59" s="139">
        <f t="shared" si="13"/>
        <v>2.5</v>
      </c>
      <c r="G59" s="137">
        <v>21</v>
      </c>
      <c r="H59" s="72">
        <f t="shared" si="5"/>
        <v>52.5</v>
      </c>
      <c r="I59" s="137">
        <v>18</v>
      </c>
      <c r="J59" s="21">
        <f t="shared" si="6"/>
        <v>45</v>
      </c>
      <c r="K59" s="150">
        <f t="shared" si="7"/>
        <v>97.5</v>
      </c>
    </row>
    <row r="60" spans="1:11" ht="15" customHeight="1" x14ac:dyDescent="0.25">
      <c r="A60" s="4">
        <v>12</v>
      </c>
      <c r="B60" s="2">
        <v>40390</v>
      </c>
      <c r="C60" s="14" t="s">
        <v>54</v>
      </c>
      <c r="D60" s="137">
        <v>43</v>
      </c>
      <c r="E60" s="138">
        <v>6</v>
      </c>
      <c r="F60" s="139">
        <f t="shared" si="13"/>
        <v>13.953488372093023</v>
      </c>
      <c r="G60" s="137">
        <v>19</v>
      </c>
      <c r="H60" s="72">
        <f t="shared" si="5"/>
        <v>44.186046511627907</v>
      </c>
      <c r="I60" s="137">
        <v>18</v>
      </c>
      <c r="J60" s="21">
        <f t="shared" si="6"/>
        <v>41.860465116279073</v>
      </c>
      <c r="K60" s="150">
        <f t="shared" si="7"/>
        <v>86.04651162790698</v>
      </c>
    </row>
    <row r="61" spans="1:11" ht="15" customHeight="1" x14ac:dyDescent="0.25">
      <c r="A61" s="4">
        <v>13</v>
      </c>
      <c r="B61" s="2">
        <v>40720</v>
      </c>
      <c r="C61" s="14" t="s">
        <v>128</v>
      </c>
      <c r="D61" s="137">
        <v>125</v>
      </c>
      <c r="E61" s="138">
        <v>11</v>
      </c>
      <c r="F61" s="139">
        <f t="shared" si="13"/>
        <v>8.8000000000000007</v>
      </c>
      <c r="G61" s="137">
        <v>68</v>
      </c>
      <c r="H61" s="72">
        <f t="shared" ref="H61:H70" si="17">G61*100/D61</f>
        <v>54.4</v>
      </c>
      <c r="I61" s="137">
        <v>46</v>
      </c>
      <c r="J61" s="21">
        <f t="shared" ref="J61:J70" si="18">I61*100/D61</f>
        <v>36.799999999999997</v>
      </c>
      <c r="K61" s="150">
        <f t="shared" ref="K61:K68" si="19">(G61+I61)*100/D61</f>
        <v>91.2</v>
      </c>
    </row>
    <row r="62" spans="1:11" ht="15" customHeight="1" x14ac:dyDescent="0.25">
      <c r="A62" s="4">
        <v>14</v>
      </c>
      <c r="B62" s="2">
        <v>40730</v>
      </c>
      <c r="C62" s="14" t="s">
        <v>56</v>
      </c>
      <c r="D62" s="137">
        <v>35</v>
      </c>
      <c r="E62" s="138"/>
      <c r="F62" s="139"/>
      <c r="G62" s="137">
        <v>14</v>
      </c>
      <c r="H62" s="72">
        <f t="shared" si="17"/>
        <v>40</v>
      </c>
      <c r="I62" s="137">
        <v>21</v>
      </c>
      <c r="J62" s="21">
        <f t="shared" si="18"/>
        <v>60</v>
      </c>
      <c r="K62" s="150">
        <f t="shared" si="19"/>
        <v>100</v>
      </c>
    </row>
    <row r="63" spans="1:11" ht="15" customHeight="1" x14ac:dyDescent="0.25">
      <c r="A63" s="4">
        <v>15</v>
      </c>
      <c r="B63" s="2">
        <v>40820</v>
      </c>
      <c r="C63" s="14" t="s">
        <v>129</v>
      </c>
      <c r="D63" s="137">
        <v>83</v>
      </c>
      <c r="E63" s="138">
        <v>1</v>
      </c>
      <c r="F63" s="139">
        <f t="shared" si="13"/>
        <v>1.2048192771084338</v>
      </c>
      <c r="G63" s="137">
        <v>43</v>
      </c>
      <c r="H63" s="72">
        <f t="shared" si="17"/>
        <v>51.807228915662648</v>
      </c>
      <c r="I63" s="137">
        <v>39</v>
      </c>
      <c r="J63" s="21">
        <f t="shared" si="18"/>
        <v>46.987951807228917</v>
      </c>
      <c r="K63" s="150">
        <f t="shared" si="19"/>
        <v>98.795180722891573</v>
      </c>
    </row>
    <row r="64" spans="1:11" ht="15" customHeight="1" x14ac:dyDescent="0.25">
      <c r="A64" s="4">
        <v>16</v>
      </c>
      <c r="B64" s="2">
        <v>40840</v>
      </c>
      <c r="C64" s="14" t="s">
        <v>22</v>
      </c>
      <c r="D64" s="137">
        <v>78</v>
      </c>
      <c r="E64" s="138"/>
      <c r="F64" s="139"/>
      <c r="G64" s="137">
        <v>39</v>
      </c>
      <c r="H64" s="72">
        <f t="shared" si="17"/>
        <v>50</v>
      </c>
      <c r="I64" s="137">
        <v>39</v>
      </c>
      <c r="J64" s="21">
        <f t="shared" si="18"/>
        <v>50</v>
      </c>
      <c r="K64" s="150">
        <f t="shared" si="19"/>
        <v>100</v>
      </c>
    </row>
    <row r="65" spans="1:17" ht="15" customHeight="1" x14ac:dyDescent="0.25">
      <c r="A65" s="6">
        <v>17</v>
      </c>
      <c r="B65" s="2">
        <v>40950</v>
      </c>
      <c r="C65" s="14" t="s">
        <v>23</v>
      </c>
      <c r="D65" s="137">
        <v>107</v>
      </c>
      <c r="E65" s="138"/>
      <c r="F65" s="139"/>
      <c r="G65" s="137">
        <v>32</v>
      </c>
      <c r="H65" s="72">
        <f t="shared" si="17"/>
        <v>29.906542056074766</v>
      </c>
      <c r="I65" s="137">
        <v>75</v>
      </c>
      <c r="J65" s="21">
        <f t="shared" si="18"/>
        <v>70.09345794392523</v>
      </c>
      <c r="K65" s="150">
        <f t="shared" si="19"/>
        <v>100</v>
      </c>
    </row>
    <row r="66" spans="1:17" ht="15" customHeight="1" x14ac:dyDescent="0.25">
      <c r="A66" s="4">
        <v>18</v>
      </c>
      <c r="B66" s="2">
        <v>40990</v>
      </c>
      <c r="C66" s="14" t="s">
        <v>24</v>
      </c>
      <c r="D66" s="137">
        <v>102</v>
      </c>
      <c r="E66" s="138">
        <v>3</v>
      </c>
      <c r="F66" s="139">
        <f t="shared" si="13"/>
        <v>2.9411764705882355</v>
      </c>
      <c r="G66" s="137">
        <v>36</v>
      </c>
      <c r="H66" s="72">
        <f t="shared" si="17"/>
        <v>35.294117647058826</v>
      </c>
      <c r="I66" s="137">
        <v>63</v>
      </c>
      <c r="J66" s="21">
        <f t="shared" si="18"/>
        <v>61.764705882352942</v>
      </c>
      <c r="K66" s="150">
        <f t="shared" si="19"/>
        <v>97.058823529411768</v>
      </c>
    </row>
    <row r="67" spans="1:17" ht="15" customHeight="1" x14ac:dyDescent="0.25">
      <c r="A67" s="6">
        <v>19</v>
      </c>
      <c r="B67" s="18">
        <v>40133</v>
      </c>
      <c r="C67" s="17" t="s">
        <v>25</v>
      </c>
      <c r="D67" s="142">
        <v>85</v>
      </c>
      <c r="E67" s="143">
        <v>7</v>
      </c>
      <c r="F67" s="144">
        <f t="shared" ref="F67" si="20">E67*100/D67</f>
        <v>8.235294117647058</v>
      </c>
      <c r="G67" s="142">
        <v>45</v>
      </c>
      <c r="H67" s="93">
        <f t="shared" ref="H67" si="21">G67*100/D67</f>
        <v>52.941176470588232</v>
      </c>
      <c r="I67" s="142">
        <v>33</v>
      </c>
      <c r="J67" s="30">
        <f t="shared" ref="J67" si="22">I67*100/D67</f>
        <v>38.823529411764703</v>
      </c>
      <c r="K67" s="151">
        <f t="shared" ref="K67" si="23">(G67+I67)*100/D67</f>
        <v>91.764705882352942</v>
      </c>
    </row>
    <row r="68" spans="1:17" ht="15" customHeight="1" thickBot="1" x14ac:dyDescent="0.3">
      <c r="A68" s="7">
        <v>20</v>
      </c>
      <c r="B68" s="28">
        <v>41400</v>
      </c>
      <c r="C68" s="15" t="s">
        <v>130</v>
      </c>
      <c r="D68" s="152">
        <v>182</v>
      </c>
      <c r="E68" s="153">
        <v>23</v>
      </c>
      <c r="F68" s="154">
        <f t="shared" si="13"/>
        <v>12.637362637362637</v>
      </c>
      <c r="G68" s="152">
        <v>92</v>
      </c>
      <c r="H68" s="74">
        <f t="shared" si="17"/>
        <v>50.549450549450547</v>
      </c>
      <c r="I68" s="152">
        <v>67</v>
      </c>
      <c r="J68" s="29">
        <f t="shared" si="18"/>
        <v>36.81318681318681</v>
      </c>
      <c r="K68" s="155">
        <f t="shared" si="19"/>
        <v>87.362637362637358</v>
      </c>
    </row>
    <row r="69" spans="1:17" ht="15" customHeight="1" thickBot="1" x14ac:dyDescent="0.3">
      <c r="A69" s="111"/>
      <c r="B69" s="110"/>
      <c r="C69" s="84" t="s">
        <v>90</v>
      </c>
      <c r="D69" s="112">
        <f>SUM(D70:D83)</f>
        <v>1716</v>
      </c>
      <c r="E69" s="113">
        <f>SUM(E70:E83)</f>
        <v>49</v>
      </c>
      <c r="F69" s="114">
        <f>E69*100/D69</f>
        <v>2.8554778554778553</v>
      </c>
      <c r="G69" s="112">
        <f>SUM(G70:G83)</f>
        <v>794</v>
      </c>
      <c r="H69" s="88">
        <f t="shared" si="17"/>
        <v>46.270396270396269</v>
      </c>
      <c r="I69" s="112">
        <f>SUM(I70:I83)</f>
        <v>873</v>
      </c>
      <c r="J69" s="88">
        <f t="shared" si="18"/>
        <v>50.874125874125873</v>
      </c>
      <c r="K69" s="115">
        <f>AVERAGE(K70:K83)</f>
        <v>96.884519579911526</v>
      </c>
      <c r="L69" s="128"/>
      <c r="M69" s="128"/>
      <c r="O69" s="128"/>
      <c r="Q69" s="128"/>
    </row>
    <row r="70" spans="1:17" ht="15" customHeight="1" x14ac:dyDescent="0.25">
      <c r="A70" s="3">
        <v>1</v>
      </c>
      <c r="B70" s="2">
        <v>50040</v>
      </c>
      <c r="C70" s="12" t="s">
        <v>58</v>
      </c>
      <c r="D70" s="137">
        <v>126</v>
      </c>
      <c r="E70" s="138"/>
      <c r="F70" s="139"/>
      <c r="G70" s="137">
        <v>51</v>
      </c>
      <c r="H70" s="72">
        <f t="shared" si="17"/>
        <v>40.476190476190474</v>
      </c>
      <c r="I70" s="137">
        <v>75</v>
      </c>
      <c r="J70" s="21">
        <f t="shared" si="18"/>
        <v>59.523809523809526</v>
      </c>
      <c r="K70" s="150">
        <f>(G70+I70)*100/D70</f>
        <v>100</v>
      </c>
      <c r="P70" s="128"/>
    </row>
    <row r="71" spans="1:17" ht="15" customHeight="1" x14ac:dyDescent="0.25">
      <c r="A71" s="4">
        <v>2</v>
      </c>
      <c r="B71" s="2">
        <v>50003</v>
      </c>
      <c r="C71" s="12" t="s">
        <v>57</v>
      </c>
      <c r="D71" s="137">
        <v>116</v>
      </c>
      <c r="E71" s="138">
        <v>1</v>
      </c>
      <c r="F71" s="139">
        <f t="shared" ref="F71:F82" si="24">E71*100/D71</f>
        <v>0.86206896551724133</v>
      </c>
      <c r="G71" s="137">
        <v>46</v>
      </c>
      <c r="H71" s="72">
        <f t="shared" si="5"/>
        <v>39.655172413793103</v>
      </c>
      <c r="I71" s="137">
        <v>69</v>
      </c>
      <c r="J71" s="21">
        <f t="shared" si="6"/>
        <v>59.482758620689658</v>
      </c>
      <c r="K71" s="150">
        <f t="shared" si="7"/>
        <v>99.137931034482762</v>
      </c>
      <c r="P71" s="128"/>
    </row>
    <row r="72" spans="1:17" ht="15" customHeight="1" x14ac:dyDescent="0.25">
      <c r="A72" s="4">
        <v>3</v>
      </c>
      <c r="B72" s="2">
        <v>50060</v>
      </c>
      <c r="C72" s="12" t="s">
        <v>131</v>
      </c>
      <c r="D72" s="137">
        <v>167</v>
      </c>
      <c r="E72" s="138">
        <v>8</v>
      </c>
      <c r="F72" s="139">
        <f t="shared" si="24"/>
        <v>4.7904191616766463</v>
      </c>
      <c r="G72" s="137">
        <v>63</v>
      </c>
      <c r="H72" s="72">
        <f t="shared" ref="H72:H119" si="25">G72*100/D72</f>
        <v>37.724550898203596</v>
      </c>
      <c r="I72" s="137">
        <v>96</v>
      </c>
      <c r="J72" s="21">
        <f t="shared" ref="J72:J119" si="26">I72*100/D72</f>
        <v>57.485029940119759</v>
      </c>
      <c r="K72" s="150">
        <f t="shared" ref="K72:K119" si="27">(G72+I72)*100/D72</f>
        <v>95.209580838323348</v>
      </c>
    </row>
    <row r="73" spans="1:17" ht="15" customHeight="1" x14ac:dyDescent="0.25">
      <c r="A73" s="4">
        <v>4</v>
      </c>
      <c r="B73" s="2">
        <v>50170</v>
      </c>
      <c r="C73" s="12" t="s">
        <v>132</v>
      </c>
      <c r="D73" s="137">
        <v>86</v>
      </c>
      <c r="E73" s="138">
        <v>10</v>
      </c>
      <c r="F73" s="139">
        <f t="shared" si="24"/>
        <v>11.627906976744185</v>
      </c>
      <c r="G73" s="137">
        <v>36</v>
      </c>
      <c r="H73" s="72">
        <f t="shared" si="25"/>
        <v>41.860465116279073</v>
      </c>
      <c r="I73" s="137">
        <v>40</v>
      </c>
      <c r="J73" s="21">
        <f t="shared" si="26"/>
        <v>46.511627906976742</v>
      </c>
      <c r="K73" s="150">
        <f t="shared" si="27"/>
        <v>88.372093023255815</v>
      </c>
    </row>
    <row r="74" spans="1:17" ht="15" customHeight="1" x14ac:dyDescent="0.25">
      <c r="A74" s="4">
        <v>5</v>
      </c>
      <c r="B74" s="2">
        <v>50230</v>
      </c>
      <c r="C74" s="12" t="s">
        <v>59</v>
      </c>
      <c r="D74" s="137">
        <v>82</v>
      </c>
      <c r="E74" s="138"/>
      <c r="F74" s="139"/>
      <c r="G74" s="137">
        <v>35</v>
      </c>
      <c r="H74" s="72">
        <f t="shared" si="25"/>
        <v>42.68292682926829</v>
      </c>
      <c r="I74" s="137">
        <v>47</v>
      </c>
      <c r="J74" s="21">
        <f t="shared" si="26"/>
        <v>57.31707317073171</v>
      </c>
      <c r="K74" s="150">
        <f t="shared" si="27"/>
        <v>100</v>
      </c>
    </row>
    <row r="75" spans="1:17" ht="15" customHeight="1" x14ac:dyDescent="0.25">
      <c r="A75" s="4">
        <v>6</v>
      </c>
      <c r="B75" s="2">
        <v>50340</v>
      </c>
      <c r="C75" s="12" t="s">
        <v>133</v>
      </c>
      <c r="D75" s="137">
        <v>100</v>
      </c>
      <c r="E75" s="138">
        <v>4</v>
      </c>
      <c r="F75" s="139">
        <f t="shared" si="24"/>
        <v>4</v>
      </c>
      <c r="G75" s="137">
        <v>53</v>
      </c>
      <c r="H75" s="72">
        <f t="shared" si="25"/>
        <v>53</v>
      </c>
      <c r="I75" s="137">
        <v>43</v>
      </c>
      <c r="J75" s="21">
        <f t="shared" si="26"/>
        <v>43</v>
      </c>
      <c r="K75" s="150">
        <f t="shared" si="27"/>
        <v>96</v>
      </c>
    </row>
    <row r="76" spans="1:17" ht="15" customHeight="1" x14ac:dyDescent="0.25">
      <c r="A76" s="4">
        <v>7</v>
      </c>
      <c r="B76" s="2">
        <v>50420</v>
      </c>
      <c r="C76" s="12" t="s">
        <v>134</v>
      </c>
      <c r="D76" s="137">
        <v>94</v>
      </c>
      <c r="E76" s="138"/>
      <c r="F76" s="139"/>
      <c r="G76" s="137">
        <v>52</v>
      </c>
      <c r="H76" s="72">
        <f t="shared" si="25"/>
        <v>55.319148936170215</v>
      </c>
      <c r="I76" s="137">
        <v>42</v>
      </c>
      <c r="J76" s="21">
        <f t="shared" si="26"/>
        <v>44.680851063829785</v>
      </c>
      <c r="K76" s="150">
        <f t="shared" si="27"/>
        <v>100</v>
      </c>
    </row>
    <row r="77" spans="1:17" ht="15" customHeight="1" x14ac:dyDescent="0.25">
      <c r="A77" s="4">
        <v>8</v>
      </c>
      <c r="B77" s="2">
        <v>50450</v>
      </c>
      <c r="C77" s="12" t="s">
        <v>135</v>
      </c>
      <c r="D77" s="137">
        <v>149</v>
      </c>
      <c r="E77" s="138">
        <v>2</v>
      </c>
      <c r="F77" s="139">
        <f t="shared" si="24"/>
        <v>1.3422818791946309</v>
      </c>
      <c r="G77" s="137">
        <v>62</v>
      </c>
      <c r="H77" s="72">
        <f t="shared" si="25"/>
        <v>41.61073825503356</v>
      </c>
      <c r="I77" s="137">
        <v>85</v>
      </c>
      <c r="J77" s="21">
        <f t="shared" si="26"/>
        <v>57.04697986577181</v>
      </c>
      <c r="K77" s="150">
        <f t="shared" si="27"/>
        <v>98.65771812080537</v>
      </c>
    </row>
    <row r="78" spans="1:17" ht="15" customHeight="1" x14ac:dyDescent="0.25">
      <c r="A78" s="4">
        <v>9</v>
      </c>
      <c r="B78" s="2">
        <v>50620</v>
      </c>
      <c r="C78" s="12" t="s">
        <v>60</v>
      </c>
      <c r="D78" s="137">
        <v>66</v>
      </c>
      <c r="E78" s="138">
        <v>1</v>
      </c>
      <c r="F78" s="139">
        <f t="shared" si="24"/>
        <v>1.5151515151515151</v>
      </c>
      <c r="G78" s="137">
        <v>46</v>
      </c>
      <c r="H78" s="72">
        <f t="shared" si="25"/>
        <v>69.696969696969703</v>
      </c>
      <c r="I78" s="137">
        <v>19</v>
      </c>
      <c r="J78" s="21">
        <f t="shared" si="26"/>
        <v>28.787878787878789</v>
      </c>
      <c r="K78" s="150">
        <f t="shared" si="27"/>
        <v>98.484848484848484</v>
      </c>
    </row>
    <row r="79" spans="1:17" ht="15" customHeight="1" x14ac:dyDescent="0.25">
      <c r="A79" s="4">
        <v>10</v>
      </c>
      <c r="B79" s="2">
        <v>50760</v>
      </c>
      <c r="C79" s="12" t="s">
        <v>136</v>
      </c>
      <c r="D79" s="137">
        <v>197</v>
      </c>
      <c r="E79" s="138">
        <v>1</v>
      </c>
      <c r="F79" s="139">
        <f t="shared" si="24"/>
        <v>0.50761421319796951</v>
      </c>
      <c r="G79" s="137">
        <v>91</v>
      </c>
      <c r="H79" s="72">
        <f t="shared" si="25"/>
        <v>46.192893401015226</v>
      </c>
      <c r="I79" s="137">
        <v>105</v>
      </c>
      <c r="J79" s="21">
        <f t="shared" si="26"/>
        <v>53.299492385786799</v>
      </c>
      <c r="K79" s="150">
        <f t="shared" si="27"/>
        <v>99.492385786802032</v>
      </c>
    </row>
    <row r="80" spans="1:17" ht="15" customHeight="1" x14ac:dyDescent="0.25">
      <c r="A80" s="4">
        <v>11</v>
      </c>
      <c r="B80" s="18">
        <v>50780</v>
      </c>
      <c r="C80" s="122" t="s">
        <v>137</v>
      </c>
      <c r="D80" s="142">
        <v>131</v>
      </c>
      <c r="E80" s="143">
        <v>13</v>
      </c>
      <c r="F80" s="144">
        <f t="shared" si="24"/>
        <v>9.9236641221374047</v>
      </c>
      <c r="G80" s="142">
        <v>65</v>
      </c>
      <c r="H80" s="93">
        <f t="shared" si="25"/>
        <v>49.618320610687022</v>
      </c>
      <c r="I80" s="142">
        <v>53</v>
      </c>
      <c r="J80" s="30">
        <f t="shared" si="26"/>
        <v>40.458015267175576</v>
      </c>
      <c r="K80" s="151">
        <f t="shared" si="27"/>
        <v>90.07633587786259</v>
      </c>
    </row>
    <row r="81" spans="1:12" ht="15" customHeight="1" x14ac:dyDescent="0.25">
      <c r="A81" s="4">
        <v>12</v>
      </c>
      <c r="B81" s="2">
        <v>50930</v>
      </c>
      <c r="C81" s="12" t="s">
        <v>138</v>
      </c>
      <c r="D81" s="137">
        <v>84</v>
      </c>
      <c r="E81" s="138">
        <v>2</v>
      </c>
      <c r="F81" s="139">
        <f t="shared" si="24"/>
        <v>2.3809523809523809</v>
      </c>
      <c r="G81" s="137">
        <v>46</v>
      </c>
      <c r="H81" s="72">
        <f>G81*100/D81</f>
        <v>54.761904761904759</v>
      </c>
      <c r="I81" s="137">
        <v>36</v>
      </c>
      <c r="J81" s="21">
        <f>I81*100/D81</f>
        <v>42.857142857142854</v>
      </c>
      <c r="K81" s="150">
        <f>(G81+I81)*100/D81</f>
        <v>97.61904761904762</v>
      </c>
    </row>
    <row r="82" spans="1:12" ht="15" customHeight="1" x14ac:dyDescent="0.25">
      <c r="A82" s="4">
        <v>13</v>
      </c>
      <c r="B82" s="2">
        <v>51370</v>
      </c>
      <c r="C82" s="12" t="s">
        <v>61</v>
      </c>
      <c r="D82" s="137">
        <v>105</v>
      </c>
      <c r="E82" s="138">
        <v>7</v>
      </c>
      <c r="F82" s="139">
        <f t="shared" si="24"/>
        <v>6.666666666666667</v>
      </c>
      <c r="G82" s="137">
        <v>60</v>
      </c>
      <c r="H82" s="72">
        <f t="shared" si="25"/>
        <v>57.142857142857146</v>
      </c>
      <c r="I82" s="137">
        <v>38</v>
      </c>
      <c r="J82" s="21">
        <f t="shared" si="26"/>
        <v>36.19047619047619</v>
      </c>
      <c r="K82" s="150">
        <f t="shared" si="27"/>
        <v>93.333333333333329</v>
      </c>
    </row>
    <row r="83" spans="1:12" ht="15" customHeight="1" thickBot="1" x14ac:dyDescent="0.3">
      <c r="A83" s="5">
        <v>14</v>
      </c>
      <c r="B83" s="18">
        <v>51580</v>
      </c>
      <c r="C83" s="122" t="s">
        <v>139</v>
      </c>
      <c r="D83" s="142">
        <v>213</v>
      </c>
      <c r="E83" s="143"/>
      <c r="F83" s="144"/>
      <c r="G83" s="142">
        <v>88</v>
      </c>
      <c r="H83" s="93">
        <f t="shared" si="25"/>
        <v>41.314553990610328</v>
      </c>
      <c r="I83" s="142">
        <v>125</v>
      </c>
      <c r="J83" s="30">
        <f t="shared" si="26"/>
        <v>58.685446009389672</v>
      </c>
      <c r="K83" s="151">
        <f t="shared" si="27"/>
        <v>100</v>
      </c>
    </row>
    <row r="84" spans="1:12" ht="15" customHeight="1" thickBot="1" x14ac:dyDescent="0.3">
      <c r="A84" s="94"/>
      <c r="B84" s="110"/>
      <c r="C84" s="110" t="s">
        <v>91</v>
      </c>
      <c r="D84" s="110">
        <f>SUM(D85:D114)</f>
        <v>4498</v>
      </c>
      <c r="E84" s="110">
        <f>SUM(E85:E114)</f>
        <v>169</v>
      </c>
      <c r="F84" s="88">
        <f>E84*100/D84</f>
        <v>3.7572254335260116</v>
      </c>
      <c r="G84" s="110">
        <f>SUM(G85:G114)</f>
        <v>2207</v>
      </c>
      <c r="H84" s="88">
        <f>G84*100/D84</f>
        <v>49.066251667407734</v>
      </c>
      <c r="I84" s="110">
        <f>SUM(I85:I114)</f>
        <v>2122</v>
      </c>
      <c r="J84" s="88">
        <f>I84*100/D84</f>
        <v>47.176522899066249</v>
      </c>
      <c r="K84" s="130">
        <f>AVERAGE(K85:K114)</f>
        <v>96.269024411553346</v>
      </c>
      <c r="L84" s="128"/>
    </row>
    <row r="85" spans="1:12" ht="15" customHeight="1" x14ac:dyDescent="0.25">
      <c r="A85" s="4">
        <v>1</v>
      </c>
      <c r="B85" s="22">
        <v>60010</v>
      </c>
      <c r="C85" s="16" t="s">
        <v>141</v>
      </c>
      <c r="D85" s="145">
        <v>93</v>
      </c>
      <c r="E85" s="146">
        <v>3</v>
      </c>
      <c r="F85" s="147">
        <f t="shared" ref="F85" si="28">E85*100/D85</f>
        <v>3.225806451612903</v>
      </c>
      <c r="G85" s="145">
        <v>51</v>
      </c>
      <c r="H85" s="148">
        <f t="shared" si="25"/>
        <v>54.838709677419352</v>
      </c>
      <c r="I85" s="145">
        <v>39</v>
      </c>
      <c r="J85" s="23">
        <f t="shared" si="26"/>
        <v>41.935483870967744</v>
      </c>
      <c r="K85" s="149">
        <f t="shared" si="27"/>
        <v>96.774193548387103</v>
      </c>
    </row>
    <row r="86" spans="1:12" ht="15" customHeight="1" x14ac:dyDescent="0.25">
      <c r="A86" s="4">
        <v>2</v>
      </c>
      <c r="B86" s="2">
        <v>60020</v>
      </c>
      <c r="C86" s="14" t="s">
        <v>26</v>
      </c>
      <c r="D86" s="137">
        <v>66</v>
      </c>
      <c r="E86" s="138">
        <v>6</v>
      </c>
      <c r="F86" s="139">
        <f t="shared" ref="F86:F114" si="29">E86*100/D86</f>
        <v>9.0909090909090917</v>
      </c>
      <c r="G86" s="137">
        <v>40</v>
      </c>
      <c r="H86" s="72">
        <f t="shared" si="25"/>
        <v>60.606060606060609</v>
      </c>
      <c r="I86" s="137">
        <v>20</v>
      </c>
      <c r="J86" s="21">
        <f t="shared" si="26"/>
        <v>30.303030303030305</v>
      </c>
      <c r="K86" s="150">
        <f t="shared" si="27"/>
        <v>90.909090909090907</v>
      </c>
    </row>
    <row r="87" spans="1:12" ht="15" customHeight="1" x14ac:dyDescent="0.25">
      <c r="A87" s="4">
        <v>3</v>
      </c>
      <c r="B87" s="2">
        <v>60050</v>
      </c>
      <c r="C87" s="14" t="s">
        <v>142</v>
      </c>
      <c r="D87" s="137">
        <v>109</v>
      </c>
      <c r="E87" s="138">
        <v>5</v>
      </c>
      <c r="F87" s="139">
        <f t="shared" si="29"/>
        <v>4.5871559633027523</v>
      </c>
      <c r="G87" s="137">
        <v>62</v>
      </c>
      <c r="H87" s="72">
        <f t="shared" si="25"/>
        <v>56.88073394495413</v>
      </c>
      <c r="I87" s="137">
        <v>42</v>
      </c>
      <c r="J87" s="21">
        <f t="shared" si="26"/>
        <v>38.532110091743121</v>
      </c>
      <c r="K87" s="150">
        <f t="shared" si="27"/>
        <v>95.412844036697251</v>
      </c>
    </row>
    <row r="88" spans="1:12" ht="15" customHeight="1" x14ac:dyDescent="0.25">
      <c r="A88" s="4">
        <v>4</v>
      </c>
      <c r="B88" s="2">
        <v>60070</v>
      </c>
      <c r="C88" s="14" t="s">
        <v>143</v>
      </c>
      <c r="D88" s="137">
        <v>113</v>
      </c>
      <c r="E88" s="138">
        <v>7</v>
      </c>
      <c r="F88" s="139">
        <f t="shared" si="29"/>
        <v>6.1946902654867255</v>
      </c>
      <c r="G88" s="137">
        <v>45</v>
      </c>
      <c r="H88" s="72">
        <f t="shared" si="25"/>
        <v>39.823008849557525</v>
      </c>
      <c r="I88" s="137">
        <v>61</v>
      </c>
      <c r="J88" s="21">
        <f t="shared" si="26"/>
        <v>53.982300884955755</v>
      </c>
      <c r="K88" s="150">
        <f t="shared" si="27"/>
        <v>93.805309734513273</v>
      </c>
    </row>
    <row r="89" spans="1:12" ht="15" customHeight="1" x14ac:dyDescent="0.25">
      <c r="A89" s="4">
        <v>5</v>
      </c>
      <c r="B89" s="2">
        <v>60180</v>
      </c>
      <c r="C89" s="14" t="s">
        <v>144</v>
      </c>
      <c r="D89" s="137">
        <v>169</v>
      </c>
      <c r="E89" s="138">
        <v>5</v>
      </c>
      <c r="F89" s="139">
        <f t="shared" si="29"/>
        <v>2.9585798816568047</v>
      </c>
      <c r="G89" s="137">
        <v>79</v>
      </c>
      <c r="H89" s="72">
        <f t="shared" si="25"/>
        <v>46.745562130177518</v>
      </c>
      <c r="I89" s="137">
        <v>85</v>
      </c>
      <c r="J89" s="21">
        <f t="shared" si="26"/>
        <v>50.295857988165679</v>
      </c>
      <c r="K89" s="150">
        <f t="shared" si="27"/>
        <v>97.041420118343197</v>
      </c>
    </row>
    <row r="90" spans="1:12" ht="15" customHeight="1" x14ac:dyDescent="0.25">
      <c r="A90" s="4">
        <v>6</v>
      </c>
      <c r="B90" s="2">
        <v>60240</v>
      </c>
      <c r="C90" s="14" t="s">
        <v>145</v>
      </c>
      <c r="D90" s="137">
        <v>215</v>
      </c>
      <c r="E90" s="138">
        <v>6</v>
      </c>
      <c r="F90" s="139">
        <f t="shared" si="29"/>
        <v>2.7906976744186047</v>
      </c>
      <c r="G90" s="137">
        <v>89</v>
      </c>
      <c r="H90" s="72">
        <f t="shared" si="25"/>
        <v>41.395348837209305</v>
      </c>
      <c r="I90" s="137">
        <v>120</v>
      </c>
      <c r="J90" s="21">
        <f t="shared" si="26"/>
        <v>55.813953488372093</v>
      </c>
      <c r="K90" s="150">
        <f t="shared" si="27"/>
        <v>97.20930232558139</v>
      </c>
    </row>
    <row r="91" spans="1:12" ht="15" customHeight="1" x14ac:dyDescent="0.25">
      <c r="A91" s="4">
        <v>7</v>
      </c>
      <c r="B91" s="2">
        <v>60560</v>
      </c>
      <c r="C91" s="14" t="s">
        <v>27</v>
      </c>
      <c r="D91" s="137">
        <v>65</v>
      </c>
      <c r="E91" s="138"/>
      <c r="F91" s="139"/>
      <c r="G91" s="137">
        <v>25</v>
      </c>
      <c r="H91" s="72">
        <f t="shared" si="25"/>
        <v>38.46153846153846</v>
      </c>
      <c r="I91" s="137">
        <v>40</v>
      </c>
      <c r="J91" s="21">
        <f t="shared" si="26"/>
        <v>61.53846153846154</v>
      </c>
      <c r="K91" s="150">
        <f t="shared" si="27"/>
        <v>100</v>
      </c>
    </row>
    <row r="92" spans="1:12" ht="15" customHeight="1" x14ac:dyDescent="0.25">
      <c r="A92" s="4">
        <v>8</v>
      </c>
      <c r="B92" s="2">
        <v>60660</v>
      </c>
      <c r="C92" s="14" t="s">
        <v>146</v>
      </c>
      <c r="D92" s="137">
        <v>76</v>
      </c>
      <c r="E92" s="138">
        <v>6</v>
      </c>
      <c r="F92" s="139">
        <f t="shared" si="29"/>
        <v>7.8947368421052628</v>
      </c>
      <c r="G92" s="137">
        <v>33</v>
      </c>
      <c r="H92" s="72">
        <f t="shared" si="25"/>
        <v>43.421052631578945</v>
      </c>
      <c r="I92" s="137">
        <v>37</v>
      </c>
      <c r="J92" s="21">
        <f t="shared" si="26"/>
        <v>48.684210526315788</v>
      </c>
      <c r="K92" s="150">
        <f t="shared" si="27"/>
        <v>92.10526315789474</v>
      </c>
    </row>
    <row r="93" spans="1:12" ht="15" customHeight="1" x14ac:dyDescent="0.25">
      <c r="A93" s="4">
        <v>9</v>
      </c>
      <c r="B93" s="2">
        <v>60001</v>
      </c>
      <c r="C93" s="14" t="s">
        <v>147</v>
      </c>
      <c r="D93" s="137">
        <v>85</v>
      </c>
      <c r="E93" s="138">
        <v>2</v>
      </c>
      <c r="F93" s="139">
        <f t="shared" si="29"/>
        <v>2.3529411764705883</v>
      </c>
      <c r="G93" s="137">
        <v>28</v>
      </c>
      <c r="H93" s="72">
        <f t="shared" si="25"/>
        <v>32.941176470588232</v>
      </c>
      <c r="I93" s="137">
        <v>55</v>
      </c>
      <c r="J93" s="21">
        <f t="shared" si="26"/>
        <v>64.705882352941174</v>
      </c>
      <c r="K93" s="150">
        <f t="shared" si="27"/>
        <v>97.647058823529406</v>
      </c>
    </row>
    <row r="94" spans="1:12" ht="15" customHeight="1" x14ac:dyDescent="0.25">
      <c r="A94" s="4">
        <v>10</v>
      </c>
      <c r="B94" s="2">
        <v>60850</v>
      </c>
      <c r="C94" s="14" t="s">
        <v>148</v>
      </c>
      <c r="D94" s="137">
        <v>114</v>
      </c>
      <c r="E94" s="138"/>
      <c r="F94" s="139"/>
      <c r="G94" s="137">
        <v>52</v>
      </c>
      <c r="H94" s="72">
        <f>G94*100/D94</f>
        <v>45.614035087719301</v>
      </c>
      <c r="I94" s="137">
        <v>62</v>
      </c>
      <c r="J94" s="21">
        <f>I94*100/D94</f>
        <v>54.385964912280699</v>
      </c>
      <c r="K94" s="150">
        <f>(G94+I94)*100/D94</f>
        <v>100</v>
      </c>
    </row>
    <row r="95" spans="1:12" ht="15" customHeight="1" x14ac:dyDescent="0.25">
      <c r="A95" s="6">
        <v>11</v>
      </c>
      <c r="B95" s="2">
        <v>60910</v>
      </c>
      <c r="C95" s="14" t="s">
        <v>161</v>
      </c>
      <c r="D95" s="137">
        <v>81</v>
      </c>
      <c r="E95" s="138">
        <v>3</v>
      </c>
      <c r="F95" s="139">
        <f t="shared" si="29"/>
        <v>3.7037037037037037</v>
      </c>
      <c r="G95" s="137">
        <v>46</v>
      </c>
      <c r="H95" s="72">
        <f t="shared" si="25"/>
        <v>56.790123456790127</v>
      </c>
      <c r="I95" s="137">
        <v>32</v>
      </c>
      <c r="J95" s="21">
        <f t="shared" si="26"/>
        <v>39.506172839506171</v>
      </c>
      <c r="K95" s="150">
        <f t="shared" si="27"/>
        <v>96.296296296296291</v>
      </c>
    </row>
    <row r="96" spans="1:12" ht="15" customHeight="1" x14ac:dyDescent="0.25">
      <c r="A96" s="4">
        <v>12</v>
      </c>
      <c r="B96" s="2">
        <v>60980</v>
      </c>
      <c r="C96" s="14" t="s">
        <v>160</v>
      </c>
      <c r="D96" s="137">
        <v>91</v>
      </c>
      <c r="E96" s="138">
        <v>4</v>
      </c>
      <c r="F96" s="139">
        <f t="shared" si="29"/>
        <v>4.395604395604396</v>
      </c>
      <c r="G96" s="137">
        <v>46</v>
      </c>
      <c r="H96" s="72">
        <f t="shared" si="25"/>
        <v>50.549450549450547</v>
      </c>
      <c r="I96" s="137">
        <v>41</v>
      </c>
      <c r="J96" s="21">
        <f t="shared" si="26"/>
        <v>45.054945054945058</v>
      </c>
      <c r="K96" s="150">
        <f t="shared" si="27"/>
        <v>95.604395604395606</v>
      </c>
    </row>
    <row r="97" spans="1:11" ht="15" customHeight="1" x14ac:dyDescent="0.25">
      <c r="A97" s="5">
        <v>13</v>
      </c>
      <c r="B97" s="2">
        <v>61080</v>
      </c>
      <c r="C97" s="14" t="s">
        <v>149</v>
      </c>
      <c r="D97" s="137">
        <v>125</v>
      </c>
      <c r="E97" s="138">
        <v>1</v>
      </c>
      <c r="F97" s="139">
        <f t="shared" si="29"/>
        <v>0.8</v>
      </c>
      <c r="G97" s="137">
        <v>60</v>
      </c>
      <c r="H97" s="72">
        <f t="shared" si="25"/>
        <v>48</v>
      </c>
      <c r="I97" s="137">
        <v>64</v>
      </c>
      <c r="J97" s="21">
        <f t="shared" si="26"/>
        <v>51.2</v>
      </c>
      <c r="K97" s="150">
        <f t="shared" si="27"/>
        <v>99.2</v>
      </c>
    </row>
    <row r="98" spans="1:11" ht="15" customHeight="1" x14ac:dyDescent="0.25">
      <c r="A98" s="9">
        <v>14</v>
      </c>
      <c r="B98" s="2">
        <v>61150</v>
      </c>
      <c r="C98" s="14" t="s">
        <v>150</v>
      </c>
      <c r="D98" s="137">
        <v>86</v>
      </c>
      <c r="E98" s="138">
        <v>1</v>
      </c>
      <c r="F98" s="139">
        <f t="shared" si="29"/>
        <v>1.1627906976744187</v>
      </c>
      <c r="G98" s="137">
        <v>38</v>
      </c>
      <c r="H98" s="72">
        <f t="shared" si="25"/>
        <v>44.186046511627907</v>
      </c>
      <c r="I98" s="137">
        <v>47</v>
      </c>
      <c r="J98" s="21">
        <f t="shared" si="26"/>
        <v>54.651162790697676</v>
      </c>
      <c r="K98" s="150">
        <f t="shared" si="27"/>
        <v>98.837209302325576</v>
      </c>
    </row>
    <row r="99" spans="1:11" ht="15" customHeight="1" x14ac:dyDescent="0.25">
      <c r="A99" s="4">
        <v>15</v>
      </c>
      <c r="B99" s="2">
        <v>61210</v>
      </c>
      <c r="C99" s="14" t="s">
        <v>151</v>
      </c>
      <c r="D99" s="137">
        <v>93</v>
      </c>
      <c r="E99" s="138"/>
      <c r="F99" s="139"/>
      <c r="G99" s="137">
        <v>54</v>
      </c>
      <c r="H99" s="72">
        <f t="shared" si="25"/>
        <v>58.064516129032256</v>
      </c>
      <c r="I99" s="137">
        <v>39</v>
      </c>
      <c r="J99" s="21">
        <f t="shared" si="26"/>
        <v>41.935483870967744</v>
      </c>
      <c r="K99" s="150">
        <f t="shared" si="27"/>
        <v>100</v>
      </c>
    </row>
    <row r="100" spans="1:11" ht="15" customHeight="1" x14ac:dyDescent="0.25">
      <c r="A100" s="4">
        <v>16</v>
      </c>
      <c r="B100" s="2">
        <v>61290</v>
      </c>
      <c r="C100" s="14" t="s">
        <v>159</v>
      </c>
      <c r="D100" s="137">
        <v>78</v>
      </c>
      <c r="E100" s="138"/>
      <c r="F100" s="139"/>
      <c r="G100" s="137">
        <v>49</v>
      </c>
      <c r="H100" s="72">
        <f t="shared" si="25"/>
        <v>62.820512820512818</v>
      </c>
      <c r="I100" s="137">
        <v>29</v>
      </c>
      <c r="J100" s="21">
        <f t="shared" si="26"/>
        <v>37.179487179487182</v>
      </c>
      <c r="K100" s="150">
        <f t="shared" si="27"/>
        <v>100</v>
      </c>
    </row>
    <row r="101" spans="1:11" ht="15" customHeight="1" x14ac:dyDescent="0.25">
      <c r="A101" s="4">
        <v>17</v>
      </c>
      <c r="B101" s="2">
        <v>61340</v>
      </c>
      <c r="C101" s="14" t="s">
        <v>152</v>
      </c>
      <c r="D101" s="137">
        <v>121</v>
      </c>
      <c r="E101" s="138">
        <v>13</v>
      </c>
      <c r="F101" s="139">
        <f t="shared" si="29"/>
        <v>10.743801652892563</v>
      </c>
      <c r="G101" s="137">
        <v>52</v>
      </c>
      <c r="H101" s="72">
        <f t="shared" si="25"/>
        <v>42.97520661157025</v>
      </c>
      <c r="I101" s="137">
        <v>56</v>
      </c>
      <c r="J101" s="21">
        <f t="shared" si="26"/>
        <v>46.280991735537192</v>
      </c>
      <c r="K101" s="150">
        <f t="shared" si="27"/>
        <v>89.256198347107443</v>
      </c>
    </row>
    <row r="102" spans="1:11" ht="15" customHeight="1" x14ac:dyDescent="0.25">
      <c r="A102" s="4">
        <v>18</v>
      </c>
      <c r="B102" s="2">
        <v>61390</v>
      </c>
      <c r="C102" s="14" t="s">
        <v>153</v>
      </c>
      <c r="D102" s="137">
        <v>101</v>
      </c>
      <c r="E102" s="138">
        <v>8</v>
      </c>
      <c r="F102" s="139">
        <f t="shared" si="29"/>
        <v>7.9207920792079207</v>
      </c>
      <c r="G102" s="137">
        <v>53</v>
      </c>
      <c r="H102" s="72">
        <f t="shared" si="25"/>
        <v>52.475247524752476</v>
      </c>
      <c r="I102" s="137">
        <v>40</v>
      </c>
      <c r="J102" s="21">
        <f t="shared" si="26"/>
        <v>39.603960396039604</v>
      </c>
      <c r="K102" s="150">
        <f t="shared" si="27"/>
        <v>92.079207920792072</v>
      </c>
    </row>
    <row r="103" spans="1:11" ht="15" customHeight="1" x14ac:dyDescent="0.25">
      <c r="A103" s="4">
        <v>19</v>
      </c>
      <c r="B103" s="2">
        <v>61410</v>
      </c>
      <c r="C103" s="14" t="s">
        <v>154</v>
      </c>
      <c r="D103" s="137">
        <v>121</v>
      </c>
      <c r="E103" s="138">
        <v>1</v>
      </c>
      <c r="F103" s="139">
        <f t="shared" si="29"/>
        <v>0.82644628099173556</v>
      </c>
      <c r="G103" s="137">
        <v>64</v>
      </c>
      <c r="H103" s="72">
        <f t="shared" si="25"/>
        <v>52.892561983471076</v>
      </c>
      <c r="I103" s="137">
        <v>56</v>
      </c>
      <c r="J103" s="21">
        <f t="shared" si="26"/>
        <v>46.280991735537192</v>
      </c>
      <c r="K103" s="150">
        <f t="shared" si="27"/>
        <v>99.173553719008268</v>
      </c>
    </row>
    <row r="104" spans="1:11" ht="15" customHeight="1" x14ac:dyDescent="0.25">
      <c r="A104" s="4">
        <v>20</v>
      </c>
      <c r="B104" s="2">
        <v>61430</v>
      </c>
      <c r="C104" s="14" t="s">
        <v>99</v>
      </c>
      <c r="D104" s="137">
        <v>215</v>
      </c>
      <c r="E104" s="138">
        <v>2</v>
      </c>
      <c r="F104" s="139">
        <f t="shared" si="29"/>
        <v>0.93023255813953487</v>
      </c>
      <c r="G104" s="137">
        <v>106</v>
      </c>
      <c r="H104" s="72">
        <f t="shared" si="25"/>
        <v>49.302325581395351</v>
      </c>
      <c r="I104" s="137">
        <v>107</v>
      </c>
      <c r="J104" s="21">
        <f t="shared" si="26"/>
        <v>49.767441860465119</v>
      </c>
      <c r="K104" s="150">
        <f t="shared" si="27"/>
        <v>99.069767441860463</v>
      </c>
    </row>
    <row r="105" spans="1:11" ht="15" customHeight="1" x14ac:dyDescent="0.25">
      <c r="A105" s="6">
        <v>21</v>
      </c>
      <c r="B105" s="2">
        <v>61440</v>
      </c>
      <c r="C105" s="14" t="s">
        <v>155</v>
      </c>
      <c r="D105" s="137">
        <v>231</v>
      </c>
      <c r="E105" s="138">
        <v>7</v>
      </c>
      <c r="F105" s="139">
        <f t="shared" si="29"/>
        <v>3.0303030303030303</v>
      </c>
      <c r="G105" s="137">
        <v>102</v>
      </c>
      <c r="H105" s="72">
        <f t="shared" si="25"/>
        <v>44.155844155844157</v>
      </c>
      <c r="I105" s="137">
        <v>122</v>
      </c>
      <c r="J105" s="21">
        <f t="shared" si="26"/>
        <v>52.813852813852812</v>
      </c>
      <c r="K105" s="150">
        <f t="shared" si="27"/>
        <v>96.969696969696969</v>
      </c>
    </row>
    <row r="106" spans="1:11" ht="15" customHeight="1" x14ac:dyDescent="0.25">
      <c r="A106" s="4">
        <v>22</v>
      </c>
      <c r="B106" s="2">
        <v>61450</v>
      </c>
      <c r="C106" s="14" t="s">
        <v>96</v>
      </c>
      <c r="D106" s="137">
        <v>182</v>
      </c>
      <c r="E106" s="138">
        <v>15</v>
      </c>
      <c r="F106" s="139">
        <f t="shared" si="29"/>
        <v>8.2417582417582409</v>
      </c>
      <c r="G106" s="137">
        <v>97</v>
      </c>
      <c r="H106" s="72">
        <f t="shared" si="25"/>
        <v>53.296703296703299</v>
      </c>
      <c r="I106" s="137">
        <v>70</v>
      </c>
      <c r="J106" s="21">
        <f t="shared" si="26"/>
        <v>38.46153846153846</v>
      </c>
      <c r="K106" s="150">
        <f t="shared" si="27"/>
        <v>91.758241758241752</v>
      </c>
    </row>
    <row r="107" spans="1:11" ht="15" customHeight="1" x14ac:dyDescent="0.25">
      <c r="A107" s="4">
        <v>23</v>
      </c>
      <c r="B107" s="2">
        <v>61470</v>
      </c>
      <c r="C107" s="14" t="s">
        <v>158</v>
      </c>
      <c r="D107" s="137">
        <v>134</v>
      </c>
      <c r="E107" s="138">
        <v>5</v>
      </c>
      <c r="F107" s="139">
        <f t="shared" si="29"/>
        <v>3.7313432835820897</v>
      </c>
      <c r="G107" s="137">
        <v>66</v>
      </c>
      <c r="H107" s="72">
        <f t="shared" si="25"/>
        <v>49.253731343283583</v>
      </c>
      <c r="I107" s="137">
        <v>63</v>
      </c>
      <c r="J107" s="21">
        <f t="shared" si="26"/>
        <v>47.014925373134325</v>
      </c>
      <c r="K107" s="150">
        <f t="shared" si="27"/>
        <v>96.268656716417908</v>
      </c>
    </row>
    <row r="108" spans="1:11" ht="15" customHeight="1" x14ac:dyDescent="0.25">
      <c r="A108" s="4">
        <v>24</v>
      </c>
      <c r="B108" s="2">
        <v>61490</v>
      </c>
      <c r="C108" s="14" t="s">
        <v>97</v>
      </c>
      <c r="D108" s="137">
        <v>286</v>
      </c>
      <c r="E108" s="138">
        <v>13</v>
      </c>
      <c r="F108" s="139">
        <f t="shared" si="29"/>
        <v>4.5454545454545459</v>
      </c>
      <c r="G108" s="137">
        <v>147</v>
      </c>
      <c r="H108" s="72">
        <f t="shared" si="25"/>
        <v>51.3986013986014</v>
      </c>
      <c r="I108" s="137">
        <v>126</v>
      </c>
      <c r="J108" s="21">
        <f t="shared" si="26"/>
        <v>44.055944055944053</v>
      </c>
      <c r="K108" s="150">
        <f t="shared" si="27"/>
        <v>95.454545454545453</v>
      </c>
    </row>
    <row r="109" spans="1:11" ht="15" customHeight="1" x14ac:dyDescent="0.25">
      <c r="A109" s="4">
        <v>25</v>
      </c>
      <c r="B109" s="2">
        <v>61500</v>
      </c>
      <c r="C109" s="14" t="s">
        <v>98</v>
      </c>
      <c r="D109" s="137">
        <v>283</v>
      </c>
      <c r="E109" s="138">
        <v>14</v>
      </c>
      <c r="F109" s="139">
        <f t="shared" si="29"/>
        <v>4.946996466431095</v>
      </c>
      <c r="G109" s="137">
        <v>156</v>
      </c>
      <c r="H109" s="72">
        <f t="shared" si="25"/>
        <v>55.123674911660778</v>
      </c>
      <c r="I109" s="137">
        <v>113</v>
      </c>
      <c r="J109" s="21">
        <f t="shared" si="26"/>
        <v>39.929328621908127</v>
      </c>
      <c r="K109" s="150">
        <f t="shared" si="27"/>
        <v>95.053003533568898</v>
      </c>
    </row>
    <row r="110" spans="1:11" ht="15" customHeight="1" x14ac:dyDescent="0.25">
      <c r="A110" s="4">
        <v>26</v>
      </c>
      <c r="B110" s="2">
        <v>61510</v>
      </c>
      <c r="C110" s="14" t="s">
        <v>32</v>
      </c>
      <c r="D110" s="137">
        <v>151</v>
      </c>
      <c r="E110" s="138">
        <v>3</v>
      </c>
      <c r="F110" s="139">
        <f t="shared" si="29"/>
        <v>1.9867549668874172</v>
      </c>
      <c r="G110" s="137">
        <v>63</v>
      </c>
      <c r="H110" s="72">
        <f t="shared" si="25"/>
        <v>41.721854304635762</v>
      </c>
      <c r="I110" s="137">
        <v>85</v>
      </c>
      <c r="J110" s="21">
        <f t="shared" si="26"/>
        <v>56.29139072847682</v>
      </c>
      <c r="K110" s="150">
        <f t="shared" si="27"/>
        <v>98.013245033112582</v>
      </c>
    </row>
    <row r="111" spans="1:11" ht="15" customHeight="1" x14ac:dyDescent="0.25">
      <c r="A111" s="4">
        <v>27</v>
      </c>
      <c r="B111" s="2">
        <v>61520</v>
      </c>
      <c r="C111" s="14" t="s">
        <v>156</v>
      </c>
      <c r="D111" s="137">
        <v>193</v>
      </c>
      <c r="E111" s="138">
        <v>5</v>
      </c>
      <c r="F111" s="139">
        <f t="shared" si="29"/>
        <v>2.5906735751295336</v>
      </c>
      <c r="G111" s="137">
        <v>106</v>
      </c>
      <c r="H111" s="72">
        <f t="shared" si="25"/>
        <v>54.922279792746117</v>
      </c>
      <c r="I111" s="137">
        <v>82</v>
      </c>
      <c r="J111" s="21">
        <f t="shared" si="26"/>
        <v>42.487046632124354</v>
      </c>
      <c r="K111" s="150">
        <f t="shared" si="27"/>
        <v>97.409326424870471</v>
      </c>
    </row>
    <row r="112" spans="1:11" ht="15" customHeight="1" x14ac:dyDescent="0.25">
      <c r="A112" s="4">
        <v>28</v>
      </c>
      <c r="B112" s="18">
        <v>61540</v>
      </c>
      <c r="C112" s="17" t="s">
        <v>104</v>
      </c>
      <c r="D112" s="137">
        <v>192</v>
      </c>
      <c r="E112" s="138">
        <v>7</v>
      </c>
      <c r="F112" s="139">
        <f t="shared" si="29"/>
        <v>3.6458333333333335</v>
      </c>
      <c r="G112" s="137">
        <v>110</v>
      </c>
      <c r="H112" s="72">
        <f t="shared" si="25"/>
        <v>57.291666666666664</v>
      </c>
      <c r="I112" s="137">
        <v>75</v>
      </c>
      <c r="J112" s="21">
        <f t="shared" si="26"/>
        <v>39.0625</v>
      </c>
      <c r="K112" s="150">
        <f t="shared" si="27"/>
        <v>96.354166666666671</v>
      </c>
    </row>
    <row r="113" spans="1:12" ht="15" customHeight="1" x14ac:dyDescent="0.25">
      <c r="A113" s="6">
        <v>29</v>
      </c>
      <c r="B113" s="2">
        <v>61560</v>
      </c>
      <c r="C113" s="14" t="s">
        <v>106</v>
      </c>
      <c r="D113" s="142">
        <v>388</v>
      </c>
      <c r="E113" s="143">
        <v>10</v>
      </c>
      <c r="F113" s="144">
        <f t="shared" si="29"/>
        <v>2.5773195876288661</v>
      </c>
      <c r="G113" s="142">
        <v>160</v>
      </c>
      <c r="H113" s="93">
        <f t="shared" ref="H113:H114" si="30">G113*100/D113</f>
        <v>41.237113402061858</v>
      </c>
      <c r="I113" s="142">
        <v>218</v>
      </c>
      <c r="J113" s="30">
        <f t="shared" ref="J113:J114" si="31">I113*100/D113</f>
        <v>56.185567010309278</v>
      </c>
      <c r="K113" s="151">
        <f t="shared" ref="K113:K114" si="32">(G113+I113)*100/D113</f>
        <v>97.422680412371136</v>
      </c>
    </row>
    <row r="114" spans="1:12" ht="15" customHeight="1" thickBot="1" x14ac:dyDescent="0.3">
      <c r="A114" s="9">
        <v>30</v>
      </c>
      <c r="B114" s="267">
        <v>61570</v>
      </c>
      <c r="C114" s="268" t="s">
        <v>140</v>
      </c>
      <c r="D114" s="137">
        <v>241</v>
      </c>
      <c r="E114" s="138">
        <v>17</v>
      </c>
      <c r="F114" s="139">
        <f t="shared" si="29"/>
        <v>7.0539419087136928</v>
      </c>
      <c r="G114" s="137">
        <v>128</v>
      </c>
      <c r="H114" s="72">
        <f t="shared" si="30"/>
        <v>53.11203319502075</v>
      </c>
      <c r="I114" s="137">
        <v>96</v>
      </c>
      <c r="J114" s="21">
        <f t="shared" si="31"/>
        <v>39.834024896265561</v>
      </c>
      <c r="K114" s="150">
        <f t="shared" si="32"/>
        <v>92.946058091286304</v>
      </c>
    </row>
    <row r="115" spans="1:12" ht="15" customHeight="1" thickBot="1" x14ac:dyDescent="0.3">
      <c r="A115" s="111"/>
      <c r="B115" s="110"/>
      <c r="C115" s="84" t="s">
        <v>92</v>
      </c>
      <c r="D115" s="112">
        <f>SUM(D116:D124)</f>
        <v>1100</v>
      </c>
      <c r="E115" s="113">
        <f>SUM(E116:E124)</f>
        <v>30</v>
      </c>
      <c r="F115" s="114">
        <f>E115*100/D115</f>
        <v>2.7272727272727271</v>
      </c>
      <c r="G115" s="112">
        <f>SUM(G116:G124)</f>
        <v>517</v>
      </c>
      <c r="H115" s="88">
        <f>G115*100/D115</f>
        <v>47</v>
      </c>
      <c r="I115" s="112">
        <f>SUM(I116:I124)</f>
        <v>553</v>
      </c>
      <c r="J115" s="88">
        <f>I115*100/D115</f>
        <v>50.272727272727273</v>
      </c>
      <c r="K115" s="115">
        <f>AVERAGE(K116:K124)</f>
        <v>97.995568478474397</v>
      </c>
      <c r="L115" s="128"/>
    </row>
    <row r="116" spans="1:12" ht="15" customHeight="1" x14ac:dyDescent="0.25">
      <c r="A116" s="3">
        <v>1</v>
      </c>
      <c r="B116" s="25">
        <v>70020</v>
      </c>
      <c r="C116" s="13" t="s">
        <v>33</v>
      </c>
      <c r="D116" s="156">
        <v>118</v>
      </c>
      <c r="E116" s="157"/>
      <c r="F116" s="158"/>
      <c r="G116" s="156">
        <v>57</v>
      </c>
      <c r="H116" s="73">
        <f t="shared" si="25"/>
        <v>48.305084745762713</v>
      </c>
      <c r="I116" s="156">
        <v>61</v>
      </c>
      <c r="J116" s="26">
        <f t="shared" si="26"/>
        <v>51.694915254237287</v>
      </c>
      <c r="K116" s="159">
        <f t="shared" si="27"/>
        <v>100</v>
      </c>
    </row>
    <row r="117" spans="1:12" ht="15" customHeight="1" x14ac:dyDescent="0.25">
      <c r="A117" s="4">
        <v>2</v>
      </c>
      <c r="B117" s="2">
        <v>70110</v>
      </c>
      <c r="C117" s="14" t="s">
        <v>35</v>
      </c>
      <c r="D117" s="140">
        <v>62</v>
      </c>
      <c r="E117" s="140">
        <v>4</v>
      </c>
      <c r="F117" s="139">
        <f t="shared" ref="F117:F120" si="33">E117*100/D117</f>
        <v>6.4516129032258061</v>
      </c>
      <c r="G117" s="137">
        <v>35</v>
      </c>
      <c r="H117" s="72">
        <f>G117*100/D117</f>
        <v>56.451612903225808</v>
      </c>
      <c r="I117" s="137">
        <v>23</v>
      </c>
      <c r="J117" s="21">
        <f>I117*100/D117</f>
        <v>37.096774193548384</v>
      </c>
      <c r="K117" s="150">
        <f>(G117+I117)*100/D117</f>
        <v>93.548387096774192</v>
      </c>
    </row>
    <row r="118" spans="1:12" ht="15" customHeight="1" x14ac:dyDescent="0.25">
      <c r="A118" s="4">
        <v>3</v>
      </c>
      <c r="B118" s="2">
        <v>70021</v>
      </c>
      <c r="C118" s="14" t="s">
        <v>34</v>
      </c>
      <c r="D118" s="137">
        <v>56</v>
      </c>
      <c r="E118" s="138"/>
      <c r="F118" s="139"/>
      <c r="G118" s="137">
        <v>42</v>
      </c>
      <c r="H118" s="72">
        <f t="shared" si="25"/>
        <v>75</v>
      </c>
      <c r="I118" s="137">
        <v>14</v>
      </c>
      <c r="J118" s="21">
        <f t="shared" si="26"/>
        <v>25</v>
      </c>
      <c r="K118" s="150">
        <f t="shared" si="27"/>
        <v>100</v>
      </c>
    </row>
    <row r="119" spans="1:12" ht="15" customHeight="1" x14ac:dyDescent="0.25">
      <c r="A119" s="6">
        <v>4</v>
      </c>
      <c r="B119" s="2">
        <v>70040</v>
      </c>
      <c r="C119" s="14" t="s">
        <v>62</v>
      </c>
      <c r="D119" s="137">
        <v>65</v>
      </c>
      <c r="E119" s="138">
        <v>1</v>
      </c>
      <c r="F119" s="139">
        <f t="shared" si="33"/>
        <v>1.5384615384615385</v>
      </c>
      <c r="G119" s="137">
        <v>21</v>
      </c>
      <c r="H119" s="72">
        <f t="shared" si="25"/>
        <v>32.307692307692307</v>
      </c>
      <c r="I119" s="137">
        <v>43</v>
      </c>
      <c r="J119" s="21">
        <f t="shared" si="26"/>
        <v>66.15384615384616</v>
      </c>
      <c r="K119" s="150">
        <f t="shared" si="27"/>
        <v>98.461538461538467</v>
      </c>
    </row>
    <row r="120" spans="1:12" ht="15" customHeight="1" x14ac:dyDescent="0.25">
      <c r="A120" s="10">
        <v>5</v>
      </c>
      <c r="B120" s="2">
        <v>70100</v>
      </c>
      <c r="C120" s="14" t="s">
        <v>93</v>
      </c>
      <c r="D120" s="137">
        <v>78</v>
      </c>
      <c r="E120" s="138">
        <v>2</v>
      </c>
      <c r="F120" s="139">
        <f t="shared" si="33"/>
        <v>2.5641025641025643</v>
      </c>
      <c r="G120" s="137">
        <v>42</v>
      </c>
      <c r="H120" s="72">
        <f>G120*100/D120</f>
        <v>53.846153846153847</v>
      </c>
      <c r="I120" s="137">
        <v>34</v>
      </c>
      <c r="J120" s="21">
        <f>I120*100/D120</f>
        <v>43.589743589743591</v>
      </c>
      <c r="K120" s="150">
        <f>(G120+I120)*100/D120</f>
        <v>97.435897435897431</v>
      </c>
    </row>
    <row r="121" spans="1:12" ht="15" customHeight="1" x14ac:dyDescent="0.25">
      <c r="A121" s="11">
        <v>6</v>
      </c>
      <c r="B121" s="2">
        <v>70270</v>
      </c>
      <c r="C121" s="14" t="s">
        <v>36</v>
      </c>
      <c r="D121" s="137">
        <v>75</v>
      </c>
      <c r="E121" s="138"/>
      <c r="F121" s="139"/>
      <c r="G121" s="137">
        <v>34</v>
      </c>
      <c r="H121" s="72">
        <f>G121*100/D121</f>
        <v>45.333333333333336</v>
      </c>
      <c r="I121" s="137">
        <v>41</v>
      </c>
      <c r="J121" s="21">
        <f>I121*100/D121</f>
        <v>54.666666666666664</v>
      </c>
      <c r="K121" s="150">
        <f>(G121+I121)*100/D121</f>
        <v>100</v>
      </c>
    </row>
    <row r="122" spans="1:12" ht="15" customHeight="1" x14ac:dyDescent="0.25">
      <c r="A122" s="11">
        <v>7</v>
      </c>
      <c r="B122" s="2">
        <v>70510</v>
      </c>
      <c r="C122" s="116" t="s">
        <v>37</v>
      </c>
      <c r="D122" s="137">
        <v>43</v>
      </c>
      <c r="E122" s="138"/>
      <c r="F122" s="139"/>
      <c r="G122" s="137">
        <v>22</v>
      </c>
      <c r="H122" s="72">
        <f>G122*100/D122</f>
        <v>51.162790697674417</v>
      </c>
      <c r="I122" s="137">
        <v>21</v>
      </c>
      <c r="J122" s="21">
        <f>I122*100/D122</f>
        <v>48.837209302325583</v>
      </c>
      <c r="K122" s="150">
        <f>(G122+I122)*100/D122</f>
        <v>100</v>
      </c>
    </row>
    <row r="123" spans="1:12" ht="15" customHeight="1" x14ac:dyDescent="0.25">
      <c r="A123" s="11">
        <v>8</v>
      </c>
      <c r="B123" s="2">
        <v>10880</v>
      </c>
      <c r="C123" s="14" t="s">
        <v>105</v>
      </c>
      <c r="D123" s="137">
        <v>327</v>
      </c>
      <c r="E123" s="138">
        <v>15</v>
      </c>
      <c r="F123" s="139">
        <f>E123*100/D123</f>
        <v>4.5871559633027523</v>
      </c>
      <c r="G123" s="137">
        <v>147</v>
      </c>
      <c r="H123" s="72">
        <f>G123*100/D123</f>
        <v>44.954128440366972</v>
      </c>
      <c r="I123" s="137">
        <v>165</v>
      </c>
      <c r="J123" s="21">
        <f>I123*100/D123</f>
        <v>50.458715596330272</v>
      </c>
      <c r="K123" s="150">
        <f>(G123+I123)*100/D123</f>
        <v>95.412844036697251</v>
      </c>
    </row>
    <row r="124" spans="1:12" ht="15" customHeight="1" thickBot="1" x14ac:dyDescent="0.3">
      <c r="A124" s="269">
        <v>9</v>
      </c>
      <c r="B124" s="70">
        <v>10890</v>
      </c>
      <c r="C124" s="100" t="s">
        <v>157</v>
      </c>
      <c r="D124" s="160">
        <v>276</v>
      </c>
      <c r="E124" s="161">
        <v>8</v>
      </c>
      <c r="F124" s="162">
        <f>E124*100/D124</f>
        <v>2.8985507246376812</v>
      </c>
      <c r="G124" s="160">
        <v>117</v>
      </c>
      <c r="H124" s="99">
        <f>G124*100/D124</f>
        <v>42.391304347826086</v>
      </c>
      <c r="I124" s="160">
        <v>151</v>
      </c>
      <c r="J124" s="71">
        <f>I124*100/D124</f>
        <v>54.710144927536234</v>
      </c>
      <c r="K124" s="163">
        <f>(G124+I124)*100/D124</f>
        <v>97.101449275362313</v>
      </c>
    </row>
    <row r="125" spans="1:12" ht="15" customHeight="1" x14ac:dyDescent="0.25">
      <c r="E125" s="117"/>
      <c r="F125" s="117"/>
      <c r="H125" s="118"/>
      <c r="I125" s="119"/>
      <c r="J125" s="120" t="s">
        <v>78</v>
      </c>
      <c r="K125" s="121">
        <f>AVERAGE(K8:K16,K18:K29,K31:K47,K49:K68,K70:K83,K85:K114,K116:K124)</f>
        <v>95.961518759598491</v>
      </c>
    </row>
  </sheetData>
  <mergeCells count="6">
    <mergeCell ref="C2:D2"/>
    <mergeCell ref="E4:K4"/>
    <mergeCell ref="A4:A5"/>
    <mergeCell ref="B4:B5"/>
    <mergeCell ref="C4:C5"/>
    <mergeCell ref="D4:D5"/>
  </mergeCells>
  <conditionalFormatting sqref="K6:K125">
    <cfRule type="cellIs" dxfId="3" priority="1" stopIfTrue="1" operator="lessThan">
      <formula>75</formula>
    </cfRule>
    <cfRule type="cellIs" dxfId="2" priority="2" stopIfTrue="1" operator="between">
      <formula>89.99</formula>
      <formula>75</formula>
    </cfRule>
    <cfRule type="cellIs" dxfId="1" priority="4" stopIfTrue="1" operator="between">
      <formula>90</formula>
      <formula>98.99</formula>
    </cfRule>
    <cfRule type="cellIs" dxfId="0" priority="5" stopIfTrue="1" operator="between">
      <formula>100</formula>
      <formula>99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ГП-4 диаграмма по районам</vt:lpstr>
      <vt:lpstr>ГП-4 диаграмма</vt:lpstr>
      <vt:lpstr>Рейтинги 2023-2024</vt:lpstr>
      <vt:lpstr>Рейтинг по сумме мест</vt:lpstr>
      <vt:lpstr>ГП-4 2024 Итоги</vt:lpstr>
      <vt:lpstr>ГП-4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2017-12-25T04:38:26Z</dcterms:created>
  <dcterms:modified xsi:type="dcterms:W3CDTF">2024-09-06T03:58:27Z</dcterms:modified>
</cp:coreProperties>
</file>