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905" tabRatio="527"/>
  </bookViews>
  <sheets>
    <sheet name="ЧГ-4 диаграмма по районам" sheetId="7" r:id="rId1"/>
    <sheet name="ЧГ-4 диаграмма" sheetId="4" r:id="rId2"/>
    <sheet name="Рейтинги 2021-2024" sheetId="11" r:id="rId3"/>
    <sheet name="Рейтинг по сумме мест" sheetId="5" r:id="rId4"/>
    <sheet name="ЧГ-4 2024 Итоги" sheetId="6" r:id="rId5"/>
    <sheet name="ЧГ-4 2024 расклад" sheetId="10" r:id="rId6"/>
  </sheets>
  <definedNames>
    <definedName name="_xlnm._FilterDatabase" localSheetId="2" hidden="1">'Рейтинги 2021-2024'!$A$5:$M$116</definedName>
    <definedName name="_xlnm._FilterDatabase" localSheetId="0" hidden="1">'ЧГ-4 диаграмма по районам'!#REF!</definedName>
    <definedName name="OLE_LINK3" localSheetId="3">'Рейтинг по сумме мест'!#REF!</definedName>
    <definedName name="OLE_LINK3" localSheetId="2">'Рейтинги 2021-2024'!#REF!</definedName>
  </definedNames>
  <calcPr calcId="145621"/>
</workbook>
</file>

<file path=xl/calcChain.xml><?xml version="1.0" encoding="utf-8"?>
<calcChain xmlns="http://schemas.openxmlformats.org/spreadsheetml/2006/main">
  <c r="D4" i="7" l="1"/>
  <c r="H4" i="7"/>
  <c r="L4" i="7"/>
  <c r="P4" i="7"/>
  <c r="D123" i="7"/>
  <c r="S45" i="7"/>
  <c r="S44" i="7"/>
  <c r="S43" i="7"/>
  <c r="S42" i="7"/>
  <c r="S41" i="7"/>
  <c r="S40" i="7"/>
  <c r="S39" i="7"/>
  <c r="S38" i="7"/>
  <c r="S37" i="7"/>
  <c r="S36" i="7"/>
  <c r="S35" i="7"/>
  <c r="S34" i="7"/>
  <c r="S33" i="7"/>
  <c r="S32" i="7"/>
  <c r="S31" i="7"/>
  <c r="S30" i="7"/>
  <c r="S29" i="7"/>
  <c r="P28" i="7"/>
  <c r="O28" i="7"/>
  <c r="L28" i="7"/>
  <c r="K28" i="7"/>
  <c r="H28" i="7"/>
  <c r="G28" i="7"/>
  <c r="D28" i="7"/>
  <c r="C28" i="7"/>
  <c r="S6" i="4"/>
  <c r="D15" i="10"/>
  <c r="D14" i="10"/>
  <c r="D13" i="10"/>
  <c r="D12" i="10"/>
  <c r="D11" i="10"/>
  <c r="D10" i="10"/>
  <c r="D9" i="10"/>
  <c r="D8" i="10"/>
  <c r="D29" i="10"/>
  <c r="D28" i="10"/>
  <c r="D27" i="10"/>
  <c r="D26" i="10"/>
  <c r="D25" i="10"/>
  <c r="D24" i="10"/>
  <c r="D23" i="10"/>
  <c r="D22" i="10"/>
  <c r="D21" i="10"/>
  <c r="D19" i="10"/>
  <c r="D18" i="10"/>
  <c r="D47" i="10"/>
  <c r="D46" i="10"/>
  <c r="D45" i="10"/>
  <c r="D44" i="10"/>
  <c r="D43" i="10"/>
  <c r="D42" i="10"/>
  <c r="D41" i="10"/>
  <c r="D40" i="10"/>
  <c r="D39" i="10"/>
  <c r="D38" i="10"/>
  <c r="D37" i="10"/>
  <c r="D36" i="10"/>
  <c r="D35" i="10"/>
  <c r="D34" i="10"/>
  <c r="D33" i="10"/>
  <c r="D32" i="10"/>
  <c r="D31" i="10"/>
  <c r="D49" i="10"/>
  <c r="D68" i="10"/>
  <c r="D67" i="10"/>
  <c r="D66" i="10"/>
  <c r="D65" i="10"/>
  <c r="D64" i="10"/>
  <c r="D63" i="10"/>
  <c r="D62" i="10"/>
  <c r="D61" i="10"/>
  <c r="D60" i="10"/>
  <c r="D58" i="10"/>
  <c r="D57" i="10"/>
  <c r="D56" i="10"/>
  <c r="D55" i="10"/>
  <c r="D54" i="10"/>
  <c r="D53" i="10"/>
  <c r="D52" i="10"/>
  <c r="D51" i="10"/>
  <c r="D50" i="10"/>
  <c r="D83" i="10"/>
  <c r="D82" i="10"/>
  <c r="D81" i="10"/>
  <c r="D80" i="10"/>
  <c r="D79" i="10"/>
  <c r="D78" i="10"/>
  <c r="D77" i="10"/>
  <c r="D76" i="10"/>
  <c r="D74" i="10"/>
  <c r="D73" i="10"/>
  <c r="D72" i="10"/>
  <c r="D71" i="10"/>
  <c r="D70" i="10"/>
  <c r="D124" i="10"/>
  <c r="D123" i="10"/>
  <c r="D122" i="10"/>
  <c r="D121" i="10"/>
  <c r="D120" i="10"/>
  <c r="D119" i="10"/>
  <c r="D118" i="10"/>
  <c r="D117" i="10"/>
  <c r="D116" i="10"/>
  <c r="D113" i="10"/>
  <c r="J113" i="10" s="1"/>
  <c r="D85" i="10"/>
  <c r="D86" i="10"/>
  <c r="D87" i="10"/>
  <c r="D88" i="10"/>
  <c r="D89" i="10"/>
  <c r="D90" i="10"/>
  <c r="D91" i="10"/>
  <c r="D92" i="10"/>
  <c r="D93" i="10"/>
  <c r="D94" i="10"/>
  <c r="D95" i="10"/>
  <c r="D96" i="10"/>
  <c r="D97" i="10"/>
  <c r="D98" i="10"/>
  <c r="D99" i="10"/>
  <c r="D100" i="10"/>
  <c r="D101" i="10"/>
  <c r="D102" i="10"/>
  <c r="D103" i="10"/>
  <c r="D104" i="10"/>
  <c r="D105" i="10"/>
  <c r="D106" i="10"/>
  <c r="D107" i="10"/>
  <c r="D108" i="10"/>
  <c r="D109" i="10"/>
  <c r="D110" i="10"/>
  <c r="D111" i="10"/>
  <c r="D112" i="10"/>
  <c r="D114" i="10"/>
  <c r="D115" i="10"/>
  <c r="F113" i="10" l="1"/>
  <c r="H113" i="10"/>
  <c r="K113" i="10" s="1"/>
  <c r="H55" i="10"/>
  <c r="K55" i="10" s="1"/>
  <c r="D69" i="10"/>
  <c r="J35" i="10" l="1"/>
  <c r="D48" i="10"/>
  <c r="G17" i="10"/>
  <c r="F35" i="10" l="1"/>
  <c r="H35" i="10"/>
  <c r="K35" i="10" s="1"/>
  <c r="S66" i="7"/>
  <c r="S65" i="7"/>
  <c r="S64" i="7"/>
  <c r="S63" i="7"/>
  <c r="S62" i="7"/>
  <c r="S61" i="7"/>
  <c r="S60" i="7"/>
  <c r="S59" i="7"/>
  <c r="S58" i="7"/>
  <c r="S57" i="7"/>
  <c r="S56" i="7"/>
  <c r="S55" i="7"/>
  <c r="S54" i="7"/>
  <c r="S53" i="7"/>
  <c r="S52" i="7"/>
  <c r="S51" i="7"/>
  <c r="S50" i="7"/>
  <c r="S49" i="7"/>
  <c r="S48" i="7"/>
  <c r="S47" i="7"/>
  <c r="S27" i="7"/>
  <c r="S26" i="7"/>
  <c r="S25" i="7"/>
  <c r="S24" i="7"/>
  <c r="S23" i="7"/>
  <c r="S22" i="7"/>
  <c r="S21" i="7"/>
  <c r="S20" i="7"/>
  <c r="S19" i="7"/>
  <c r="S18" i="7"/>
  <c r="S17" i="7"/>
  <c r="S16" i="7"/>
  <c r="S14" i="7"/>
  <c r="S13" i="7"/>
  <c r="S12" i="7"/>
  <c r="S11" i="7"/>
  <c r="S10" i="7"/>
  <c r="S9" i="7"/>
  <c r="S8" i="7"/>
  <c r="S7" i="7"/>
  <c r="S6" i="7"/>
  <c r="S81" i="7"/>
  <c r="S80" i="7"/>
  <c r="S79" i="7"/>
  <c r="S78" i="7"/>
  <c r="S77" i="7"/>
  <c r="S76" i="7"/>
  <c r="S75" i="7"/>
  <c r="S74" i="7"/>
  <c r="S73" i="7"/>
  <c r="S72" i="7"/>
  <c r="S71" i="7"/>
  <c r="S70" i="7"/>
  <c r="S69" i="7"/>
  <c r="S68" i="7"/>
  <c r="S112" i="7"/>
  <c r="S111" i="7"/>
  <c r="S110" i="7"/>
  <c r="S109" i="7"/>
  <c r="S108" i="7"/>
  <c r="S107" i="7"/>
  <c r="S106" i="7"/>
  <c r="S105" i="7"/>
  <c r="S104" i="7"/>
  <c r="S103" i="7"/>
  <c r="S102" i="7"/>
  <c r="S101" i="7"/>
  <c r="S100" i="7"/>
  <c r="S99" i="7"/>
  <c r="S98" i="7"/>
  <c r="S97" i="7"/>
  <c r="S96" i="7"/>
  <c r="S95" i="7"/>
  <c r="S94" i="7"/>
  <c r="S93" i="7"/>
  <c r="S92" i="7"/>
  <c r="S91" i="7"/>
  <c r="S90" i="7"/>
  <c r="S89" i="7"/>
  <c r="S88" i="7"/>
  <c r="S87" i="7"/>
  <c r="S86" i="7"/>
  <c r="S85" i="7"/>
  <c r="S84" i="7"/>
  <c r="S83" i="7"/>
  <c r="S121" i="7"/>
  <c r="S120" i="7"/>
  <c r="S119" i="7"/>
  <c r="S118" i="7"/>
  <c r="S117" i="7"/>
  <c r="S116" i="7"/>
  <c r="S115" i="7"/>
  <c r="S114" i="7"/>
  <c r="S122" i="7"/>
  <c r="D113" i="7"/>
  <c r="C113" i="7"/>
  <c r="D82" i="7"/>
  <c r="C82" i="7"/>
  <c r="D67" i="7"/>
  <c r="C67" i="7"/>
  <c r="D46" i="7"/>
  <c r="C46" i="7"/>
  <c r="D15" i="7"/>
  <c r="C15" i="7"/>
  <c r="D5" i="7"/>
  <c r="C5" i="7"/>
  <c r="C4" i="7"/>
  <c r="S122" i="4"/>
  <c r="S121" i="4"/>
  <c r="S120" i="4"/>
  <c r="S119" i="4"/>
  <c r="S118" i="4"/>
  <c r="S117" i="4"/>
  <c r="S116" i="4"/>
  <c r="S115" i="4"/>
  <c r="S114" i="4"/>
  <c r="S112" i="4"/>
  <c r="S111" i="4"/>
  <c r="S110" i="4"/>
  <c r="S109" i="4"/>
  <c r="S108" i="4"/>
  <c r="S107" i="4"/>
  <c r="S106" i="4"/>
  <c r="S105" i="4"/>
  <c r="S104" i="4"/>
  <c r="S103" i="4"/>
  <c r="S102" i="4"/>
  <c r="S101" i="4"/>
  <c r="S100" i="4"/>
  <c r="S99" i="4"/>
  <c r="S98" i="4"/>
  <c r="S97" i="4"/>
  <c r="S96" i="4"/>
  <c r="S95" i="4"/>
  <c r="S94" i="4"/>
  <c r="S93" i="4"/>
  <c r="S92" i="4"/>
  <c r="S91" i="4"/>
  <c r="S90" i="4"/>
  <c r="S89" i="4"/>
  <c r="S88" i="4"/>
  <c r="S87" i="4"/>
  <c r="S86" i="4"/>
  <c r="S85" i="4"/>
  <c r="S84" i="4"/>
  <c r="S83" i="4"/>
  <c r="S81" i="4"/>
  <c r="S80" i="4"/>
  <c r="S79" i="4"/>
  <c r="S78" i="4"/>
  <c r="S77" i="4"/>
  <c r="S76" i="4"/>
  <c r="S75" i="4"/>
  <c r="S74" i="4"/>
  <c r="S73" i="4"/>
  <c r="S72" i="4"/>
  <c r="S71" i="4"/>
  <c r="S70" i="4"/>
  <c r="S69" i="4"/>
  <c r="S68" i="4"/>
  <c r="S66" i="4"/>
  <c r="S65" i="4"/>
  <c r="S64" i="4"/>
  <c r="S63" i="4"/>
  <c r="S62" i="4"/>
  <c r="S61" i="4"/>
  <c r="S60" i="4"/>
  <c r="S59" i="4"/>
  <c r="S58" i="4"/>
  <c r="S57" i="4"/>
  <c r="S56" i="4"/>
  <c r="S55" i="4"/>
  <c r="S54" i="4"/>
  <c r="S53" i="4"/>
  <c r="S52" i="4"/>
  <c r="S51" i="4"/>
  <c r="S50" i="4"/>
  <c r="S49" i="4"/>
  <c r="S48" i="4"/>
  <c r="S47" i="4"/>
  <c r="S45" i="4"/>
  <c r="S44" i="4"/>
  <c r="S43" i="4"/>
  <c r="S42" i="4"/>
  <c r="S41" i="4"/>
  <c r="S40" i="4"/>
  <c r="S39" i="4"/>
  <c r="S38" i="4"/>
  <c r="S37" i="4"/>
  <c r="S36" i="4"/>
  <c r="S35" i="4"/>
  <c r="S34" i="4"/>
  <c r="S33" i="4"/>
  <c r="S32" i="4"/>
  <c r="S31" i="4"/>
  <c r="S30" i="4"/>
  <c r="S29" i="4"/>
  <c r="S27" i="4"/>
  <c r="S26" i="4"/>
  <c r="S25" i="4"/>
  <c r="S24" i="4"/>
  <c r="S23" i="4"/>
  <c r="S22" i="4"/>
  <c r="S21" i="4"/>
  <c r="S20" i="4"/>
  <c r="S19" i="4"/>
  <c r="S18" i="4"/>
  <c r="S17" i="4"/>
  <c r="S16" i="4"/>
  <c r="S14" i="4"/>
  <c r="S13" i="4"/>
  <c r="S12" i="4"/>
  <c r="S11" i="4"/>
  <c r="S10" i="4"/>
  <c r="S9" i="4"/>
  <c r="S8" i="4"/>
  <c r="S7" i="4"/>
  <c r="D113" i="4"/>
  <c r="C113" i="4"/>
  <c r="D82" i="4"/>
  <c r="C82" i="4"/>
  <c r="D67" i="4"/>
  <c r="C67" i="4"/>
  <c r="D46" i="4"/>
  <c r="C46" i="4"/>
  <c r="D28" i="4"/>
  <c r="C28" i="4"/>
  <c r="D15" i="4"/>
  <c r="C15" i="4"/>
  <c r="D5" i="4"/>
  <c r="C5" i="4"/>
  <c r="D4" i="4"/>
  <c r="D123" i="4" s="1"/>
  <c r="C4" i="4"/>
  <c r="E117" i="11"/>
  <c r="T116" i="5"/>
  <c r="T115" i="5"/>
  <c r="T114" i="5"/>
  <c r="T113" i="5"/>
  <c r="T110" i="5"/>
  <c r="T112" i="5"/>
  <c r="T100" i="5"/>
  <c r="T108" i="5"/>
  <c r="T106" i="5"/>
  <c r="T97" i="5"/>
  <c r="T104" i="5"/>
  <c r="T111" i="5"/>
  <c r="T109" i="5"/>
  <c r="T73" i="5"/>
  <c r="T107" i="5"/>
  <c r="T90" i="5"/>
  <c r="T83" i="5"/>
  <c r="T95" i="5"/>
  <c r="T103" i="5"/>
  <c r="T102" i="5"/>
  <c r="T105" i="5"/>
  <c r="T92" i="5"/>
  <c r="T98" i="5"/>
  <c r="T86" i="5"/>
  <c r="T93" i="5"/>
  <c r="T101" i="5"/>
  <c r="T70" i="5"/>
  <c r="T91" i="5"/>
  <c r="T99" i="5"/>
  <c r="T76" i="5"/>
  <c r="T66" i="5"/>
  <c r="T96" i="5"/>
  <c r="T82" i="5"/>
  <c r="T81" i="5"/>
  <c r="T88" i="5"/>
  <c r="T94" i="5"/>
  <c r="T72" i="5"/>
  <c r="T84" i="5"/>
  <c r="T62" i="5"/>
  <c r="T87" i="5"/>
  <c r="T79" i="5"/>
  <c r="T58" i="5"/>
  <c r="T51" i="5"/>
  <c r="T64" i="5"/>
  <c r="T89" i="5"/>
  <c r="T75" i="5"/>
  <c r="T63" i="5"/>
  <c r="T78" i="5"/>
  <c r="T85" i="5"/>
  <c r="T77" i="5"/>
  <c r="T80" i="5"/>
  <c r="T46" i="5"/>
  <c r="T54" i="5"/>
  <c r="T67" i="5"/>
  <c r="T71" i="5"/>
  <c r="T68" i="5"/>
  <c r="T74" i="5"/>
  <c r="T65" i="5"/>
  <c r="T59" i="5"/>
  <c r="T53" i="5"/>
  <c r="T61" i="5"/>
  <c r="T44" i="5"/>
  <c r="T52" i="5"/>
  <c r="T38" i="5"/>
  <c r="T49" i="5"/>
  <c r="T40" i="5"/>
  <c r="T50" i="5"/>
  <c r="T69" i="5"/>
  <c r="T56" i="5"/>
  <c r="T60" i="5"/>
  <c r="T45" i="5"/>
  <c r="T39" i="5"/>
  <c r="T32" i="5"/>
  <c r="T41" i="5"/>
  <c r="T57" i="5"/>
  <c r="T31" i="5"/>
  <c r="T43" i="5"/>
  <c r="T33" i="5"/>
  <c r="T35" i="5"/>
  <c r="T47" i="5"/>
  <c r="T42" i="5"/>
  <c r="T55" i="5"/>
  <c r="T28" i="5"/>
  <c r="T29" i="5"/>
  <c r="T36" i="5"/>
  <c r="T27" i="5"/>
  <c r="T34" i="5"/>
  <c r="T26" i="5"/>
  <c r="T37" i="5"/>
  <c r="T48" i="5"/>
  <c r="T17" i="5"/>
  <c r="T21" i="5"/>
  <c r="T15" i="5"/>
  <c r="T25" i="5"/>
  <c r="T16" i="5"/>
  <c r="T22" i="5"/>
  <c r="T19" i="5"/>
  <c r="T12" i="5"/>
  <c r="T20" i="5"/>
  <c r="T24" i="5"/>
  <c r="T18" i="5"/>
  <c r="T13" i="5"/>
  <c r="T14" i="5"/>
  <c r="T11" i="5"/>
  <c r="T23" i="5"/>
  <c r="T9" i="5"/>
  <c r="T7" i="5"/>
  <c r="T8" i="5"/>
  <c r="T30" i="5"/>
  <c r="T10" i="5"/>
  <c r="T6" i="5"/>
  <c r="E117" i="5"/>
  <c r="F65" i="10"/>
  <c r="F42" i="10"/>
  <c r="F12" i="10"/>
  <c r="F9" i="10"/>
  <c r="F8" i="10"/>
  <c r="P113" i="7" l="1"/>
  <c r="O113" i="7"/>
  <c r="P82" i="7"/>
  <c r="O82" i="7"/>
  <c r="P67" i="7"/>
  <c r="O67" i="7"/>
  <c r="P46" i="7"/>
  <c r="O46" i="7"/>
  <c r="P15" i="7"/>
  <c r="O15" i="7"/>
  <c r="P5" i="7"/>
  <c r="O5" i="7"/>
  <c r="P123" i="7"/>
  <c r="O4" i="7"/>
  <c r="P113" i="4"/>
  <c r="O113" i="4"/>
  <c r="P82" i="4"/>
  <c r="O82" i="4"/>
  <c r="P67" i="4"/>
  <c r="O67" i="4"/>
  <c r="P46" i="4"/>
  <c r="O46" i="4"/>
  <c r="P28" i="4"/>
  <c r="O28" i="4"/>
  <c r="P15" i="4"/>
  <c r="O15" i="4"/>
  <c r="P5" i="4"/>
  <c r="O5" i="4"/>
  <c r="P4" i="4"/>
  <c r="P123" i="4" s="1"/>
  <c r="O4" i="4"/>
  <c r="N117" i="5"/>
  <c r="Q117" i="11"/>
  <c r="M117" i="11"/>
  <c r="I117" i="11"/>
  <c r="A6" i="10"/>
  <c r="H4" i="4" l="1"/>
  <c r="L4" i="4"/>
  <c r="H113" i="7"/>
  <c r="G113" i="7"/>
  <c r="L113" i="7"/>
  <c r="H82" i="7"/>
  <c r="G82" i="7"/>
  <c r="L82" i="7"/>
  <c r="H67" i="7"/>
  <c r="G67" i="7"/>
  <c r="L67" i="7"/>
  <c r="H46" i="7"/>
  <c r="G46" i="7"/>
  <c r="L46" i="7"/>
  <c r="H15" i="7"/>
  <c r="G15" i="7"/>
  <c r="L15" i="7"/>
  <c r="H5" i="7"/>
  <c r="G5" i="7"/>
  <c r="G4" i="7" s="1"/>
  <c r="L5" i="7"/>
  <c r="L123" i="7"/>
  <c r="H123" i="7"/>
  <c r="H82" i="4"/>
  <c r="G82" i="4"/>
  <c r="H113" i="4"/>
  <c r="G113" i="4"/>
  <c r="H67" i="4"/>
  <c r="G67" i="4"/>
  <c r="H46" i="4"/>
  <c r="G46" i="4"/>
  <c r="H28" i="4"/>
  <c r="G28" i="4"/>
  <c r="H15" i="4"/>
  <c r="G15" i="4"/>
  <c r="H123" i="4"/>
  <c r="H5" i="4"/>
  <c r="G5" i="4"/>
  <c r="G4" i="4" s="1"/>
  <c r="H117" i="5"/>
  <c r="J124" i="10" l="1"/>
  <c r="J123" i="10"/>
  <c r="J122" i="10"/>
  <c r="J121" i="10"/>
  <c r="J120" i="10"/>
  <c r="I115" i="10"/>
  <c r="G115" i="10"/>
  <c r="E115" i="10"/>
  <c r="J114" i="10"/>
  <c r="J112" i="10"/>
  <c r="J111" i="10"/>
  <c r="J110" i="10"/>
  <c r="J109" i="10"/>
  <c r="J108" i="10"/>
  <c r="J107" i="10"/>
  <c r="J106" i="10"/>
  <c r="J105" i="10"/>
  <c r="J104" i="10"/>
  <c r="J102" i="10"/>
  <c r="J101" i="10"/>
  <c r="J100" i="10"/>
  <c r="J99" i="10"/>
  <c r="J98" i="10"/>
  <c r="J97" i="10"/>
  <c r="J96" i="10"/>
  <c r="J95" i="10"/>
  <c r="J94" i="10"/>
  <c r="J93" i="10"/>
  <c r="J92" i="10"/>
  <c r="J90" i="10"/>
  <c r="J89" i="10"/>
  <c r="J88" i="10"/>
  <c r="J87" i="10"/>
  <c r="J86" i="10"/>
  <c r="J85" i="10"/>
  <c r="I84" i="10"/>
  <c r="G84" i="10"/>
  <c r="E84" i="10"/>
  <c r="D84" i="10"/>
  <c r="J83" i="10"/>
  <c r="J82" i="10"/>
  <c r="J80" i="10"/>
  <c r="J79" i="10"/>
  <c r="J78" i="10"/>
  <c r="J77" i="10"/>
  <c r="J76" i="10"/>
  <c r="J74" i="10"/>
  <c r="J73" i="10"/>
  <c r="J72" i="10"/>
  <c r="J71" i="10"/>
  <c r="I69" i="10"/>
  <c r="G69" i="10"/>
  <c r="E69" i="10"/>
  <c r="J68" i="10"/>
  <c r="J67" i="10"/>
  <c r="J66" i="10"/>
  <c r="J65" i="10"/>
  <c r="J64" i="10"/>
  <c r="J63" i="10"/>
  <c r="J61" i="10"/>
  <c r="J58" i="10"/>
  <c r="J57" i="10"/>
  <c r="J56" i="10"/>
  <c r="J54" i="10"/>
  <c r="J52" i="10"/>
  <c r="J51" i="10"/>
  <c r="J49" i="10"/>
  <c r="I48" i="10"/>
  <c r="G48" i="10"/>
  <c r="E48" i="10"/>
  <c r="J47" i="10"/>
  <c r="J46" i="10"/>
  <c r="J45" i="10"/>
  <c r="J44" i="10"/>
  <c r="J43" i="10"/>
  <c r="J42" i="10"/>
  <c r="J41" i="10"/>
  <c r="J40" i="10"/>
  <c r="J39" i="10"/>
  <c r="J38" i="10"/>
  <c r="J37" i="10"/>
  <c r="J36" i="10"/>
  <c r="J34" i="10"/>
  <c r="J33" i="10"/>
  <c r="J32" i="10"/>
  <c r="J31" i="10"/>
  <c r="I30" i="10"/>
  <c r="G30" i="10"/>
  <c r="E30" i="10"/>
  <c r="D30" i="10"/>
  <c r="J29" i="10"/>
  <c r="J28" i="10"/>
  <c r="J27" i="10"/>
  <c r="J26" i="10"/>
  <c r="J25" i="10"/>
  <c r="J24" i="10"/>
  <c r="J23" i="10"/>
  <c r="J22" i="10"/>
  <c r="J21" i="10"/>
  <c r="J19" i="10"/>
  <c r="J18" i="10"/>
  <c r="I17" i="10"/>
  <c r="E17" i="10"/>
  <c r="D17" i="10"/>
  <c r="J15" i="10"/>
  <c r="J14" i="10"/>
  <c r="J13" i="10"/>
  <c r="J12" i="10"/>
  <c r="J11" i="10"/>
  <c r="J10" i="10"/>
  <c r="J9" i="10"/>
  <c r="J8" i="10"/>
  <c r="I7" i="10"/>
  <c r="G7" i="10"/>
  <c r="E7" i="10"/>
  <c r="D7" i="10"/>
  <c r="I6" i="10"/>
  <c r="G6" i="10"/>
  <c r="E6" i="10"/>
  <c r="D6" i="10"/>
  <c r="J70" i="10" l="1"/>
  <c r="F70" i="10"/>
  <c r="J81" i="10"/>
  <c r="F81" i="10"/>
  <c r="J91" i="10"/>
  <c r="F91" i="10"/>
  <c r="J116" i="10"/>
  <c r="J117" i="10"/>
  <c r="F117" i="10"/>
  <c r="J118" i="10"/>
  <c r="F118" i="10"/>
  <c r="J119" i="10"/>
  <c r="F119" i="10"/>
  <c r="J50" i="10"/>
  <c r="J53" i="10"/>
  <c r="F53" i="10"/>
  <c r="J60" i="10"/>
  <c r="F60" i="10"/>
  <c r="J62" i="10"/>
  <c r="F62" i="10"/>
  <c r="F6" i="10"/>
  <c r="H6" i="10"/>
  <c r="J6" i="10"/>
  <c r="F7" i="10"/>
  <c r="H7" i="10"/>
  <c r="J7" i="10"/>
  <c r="F17" i="10"/>
  <c r="H17" i="10"/>
  <c r="J17" i="10"/>
  <c r="F30" i="10"/>
  <c r="H30" i="10"/>
  <c r="J30" i="10"/>
  <c r="F48" i="10"/>
  <c r="H48" i="10"/>
  <c r="J48" i="10"/>
  <c r="F69" i="10"/>
  <c r="H69" i="10"/>
  <c r="J69" i="10"/>
  <c r="F84" i="10"/>
  <c r="H84" i="10"/>
  <c r="J84" i="10"/>
  <c r="F115" i="10"/>
  <c r="H115" i="10"/>
  <c r="J115" i="10"/>
  <c r="H8" i="10"/>
  <c r="K8" i="10" s="1"/>
  <c r="H9" i="10"/>
  <c r="K9" i="10" s="1"/>
  <c r="F10" i="10"/>
  <c r="H10" i="10"/>
  <c r="K10" i="10" s="1"/>
  <c r="F11" i="10"/>
  <c r="H11" i="10"/>
  <c r="K11" i="10" s="1"/>
  <c r="H12" i="10"/>
  <c r="K12" i="10" s="1"/>
  <c r="F13" i="10"/>
  <c r="H13" i="10"/>
  <c r="K13" i="10" s="1"/>
  <c r="F14" i="10"/>
  <c r="H14" i="10"/>
  <c r="K14" i="10" s="1"/>
  <c r="F15" i="10"/>
  <c r="H15" i="10"/>
  <c r="K15" i="10" s="1"/>
  <c r="F18" i="10"/>
  <c r="H18" i="10"/>
  <c r="K18" i="10" s="1"/>
  <c r="F19" i="10"/>
  <c r="H19" i="10"/>
  <c r="K19" i="10" s="1"/>
  <c r="F21" i="10"/>
  <c r="H21" i="10"/>
  <c r="K21" i="10" s="1"/>
  <c r="F22" i="10"/>
  <c r="H22" i="10"/>
  <c r="K22" i="10" s="1"/>
  <c r="F23" i="10"/>
  <c r="H23" i="10"/>
  <c r="K23" i="10" s="1"/>
  <c r="F24" i="10"/>
  <c r="H24" i="10"/>
  <c r="K24" i="10" s="1"/>
  <c r="F25" i="10"/>
  <c r="H25" i="10"/>
  <c r="K25" i="10" s="1"/>
  <c r="F26" i="10"/>
  <c r="H26" i="10"/>
  <c r="K26" i="10" s="1"/>
  <c r="F27" i="10"/>
  <c r="H27" i="10"/>
  <c r="K27" i="10" s="1"/>
  <c r="F28" i="10"/>
  <c r="H28" i="10"/>
  <c r="K28" i="10" s="1"/>
  <c r="F29" i="10"/>
  <c r="H29" i="10"/>
  <c r="K29" i="10" s="1"/>
  <c r="F31" i="10"/>
  <c r="H31" i="10"/>
  <c r="K31" i="10" s="1"/>
  <c r="F32" i="10"/>
  <c r="H32" i="10"/>
  <c r="K32" i="10" s="1"/>
  <c r="F33" i="10"/>
  <c r="H33" i="10"/>
  <c r="K33" i="10" s="1"/>
  <c r="F34" i="10"/>
  <c r="H34" i="10"/>
  <c r="K34" i="10" s="1"/>
  <c r="F36" i="10"/>
  <c r="H36" i="10"/>
  <c r="K36" i="10" s="1"/>
  <c r="F37" i="10"/>
  <c r="H37" i="10"/>
  <c r="K37" i="10" s="1"/>
  <c r="F38" i="10"/>
  <c r="H38" i="10"/>
  <c r="K38" i="10" s="1"/>
  <c r="F39" i="10"/>
  <c r="H39" i="10"/>
  <c r="K39" i="10" s="1"/>
  <c r="F40" i="10"/>
  <c r="H40" i="10"/>
  <c r="K40" i="10" s="1"/>
  <c r="F41" i="10"/>
  <c r="H41" i="10"/>
  <c r="K41" i="10" s="1"/>
  <c r="H42" i="10"/>
  <c r="K42" i="10" s="1"/>
  <c r="F43" i="10"/>
  <c r="H43" i="10"/>
  <c r="K43" i="10" s="1"/>
  <c r="F44" i="10"/>
  <c r="H44" i="10"/>
  <c r="K44" i="10" s="1"/>
  <c r="F45" i="10"/>
  <c r="H45" i="10"/>
  <c r="K45" i="10" s="1"/>
  <c r="F46" i="10"/>
  <c r="H46" i="10"/>
  <c r="K46" i="10" s="1"/>
  <c r="F47" i="10"/>
  <c r="H47" i="10"/>
  <c r="K47" i="10" s="1"/>
  <c r="F49" i="10"/>
  <c r="H49" i="10"/>
  <c r="K49" i="10" s="1"/>
  <c r="H50" i="10"/>
  <c r="K50" i="10" s="1"/>
  <c r="F51" i="10"/>
  <c r="H51" i="10"/>
  <c r="K51" i="10" s="1"/>
  <c r="F52" i="10"/>
  <c r="H52" i="10"/>
  <c r="K52" i="10" s="1"/>
  <c r="H53" i="10"/>
  <c r="K53" i="10" s="1"/>
  <c r="F54" i="10"/>
  <c r="H54" i="10"/>
  <c r="K54" i="10" s="1"/>
  <c r="F56" i="10"/>
  <c r="H56" i="10"/>
  <c r="K56" i="10" s="1"/>
  <c r="F57" i="10"/>
  <c r="H57" i="10"/>
  <c r="K57" i="10" s="1"/>
  <c r="F58" i="10"/>
  <c r="H58" i="10"/>
  <c r="K58" i="10" s="1"/>
  <c r="H60" i="10"/>
  <c r="K60" i="10" s="1"/>
  <c r="F61" i="10"/>
  <c r="H61" i="10"/>
  <c r="K61" i="10" s="1"/>
  <c r="H62" i="10"/>
  <c r="K62" i="10" s="1"/>
  <c r="F63" i="10"/>
  <c r="H63" i="10"/>
  <c r="K63" i="10" s="1"/>
  <c r="F64" i="10"/>
  <c r="H64" i="10"/>
  <c r="K64" i="10" s="1"/>
  <c r="H65" i="10"/>
  <c r="K65" i="10" s="1"/>
  <c r="F66" i="10"/>
  <c r="H66" i="10"/>
  <c r="K66" i="10" s="1"/>
  <c r="F67" i="10"/>
  <c r="H67" i="10"/>
  <c r="K67" i="10" s="1"/>
  <c r="F68" i="10"/>
  <c r="H68" i="10"/>
  <c r="K68" i="10" s="1"/>
  <c r="H70" i="10"/>
  <c r="K70" i="10" s="1"/>
  <c r="F71" i="10"/>
  <c r="H71" i="10"/>
  <c r="K71" i="10" s="1"/>
  <c r="F72" i="10"/>
  <c r="H72" i="10"/>
  <c r="K72" i="10" s="1"/>
  <c r="F73" i="10"/>
  <c r="H73" i="10"/>
  <c r="K73" i="10" s="1"/>
  <c r="F74" i="10"/>
  <c r="H74" i="10"/>
  <c r="K74" i="10" s="1"/>
  <c r="F76" i="10"/>
  <c r="H76" i="10"/>
  <c r="K76" i="10" s="1"/>
  <c r="F77" i="10"/>
  <c r="H77" i="10"/>
  <c r="K77" i="10" s="1"/>
  <c r="F78" i="10"/>
  <c r="H78" i="10"/>
  <c r="K78" i="10" s="1"/>
  <c r="F79" i="10"/>
  <c r="H79" i="10"/>
  <c r="K79" i="10" s="1"/>
  <c r="F80" i="10"/>
  <c r="H80" i="10"/>
  <c r="K80" i="10" s="1"/>
  <c r="H81" i="10"/>
  <c r="K81" i="10" s="1"/>
  <c r="F82" i="10"/>
  <c r="H82" i="10"/>
  <c r="K82" i="10" s="1"/>
  <c r="F83" i="10"/>
  <c r="H83" i="10"/>
  <c r="K83" i="10" s="1"/>
  <c r="F85" i="10"/>
  <c r="H85" i="10"/>
  <c r="K85" i="10" s="1"/>
  <c r="F86" i="10"/>
  <c r="H86" i="10"/>
  <c r="K86" i="10" s="1"/>
  <c r="F87" i="10"/>
  <c r="H87" i="10"/>
  <c r="K87" i="10" s="1"/>
  <c r="F88" i="10"/>
  <c r="H88" i="10"/>
  <c r="K88" i="10" s="1"/>
  <c r="F89" i="10"/>
  <c r="H89" i="10"/>
  <c r="K89" i="10" s="1"/>
  <c r="F90" i="10"/>
  <c r="H90" i="10"/>
  <c r="K90" i="10" s="1"/>
  <c r="H91" i="10"/>
  <c r="K91" i="10" s="1"/>
  <c r="F92" i="10"/>
  <c r="H92" i="10"/>
  <c r="K92" i="10" s="1"/>
  <c r="F93" i="10"/>
  <c r="H93" i="10"/>
  <c r="K93" i="10" s="1"/>
  <c r="F94" i="10"/>
  <c r="H94" i="10"/>
  <c r="K94" i="10" s="1"/>
  <c r="F95" i="10"/>
  <c r="H95" i="10"/>
  <c r="K95" i="10" s="1"/>
  <c r="F96" i="10"/>
  <c r="H96" i="10"/>
  <c r="K96" i="10" s="1"/>
  <c r="F97" i="10"/>
  <c r="H97" i="10"/>
  <c r="K97" i="10" s="1"/>
  <c r="F98" i="10"/>
  <c r="H98" i="10"/>
  <c r="K98" i="10" s="1"/>
  <c r="F99" i="10"/>
  <c r="H99" i="10"/>
  <c r="K99" i="10" s="1"/>
  <c r="F100" i="10"/>
  <c r="H100" i="10"/>
  <c r="K100" i="10" s="1"/>
  <c r="F101" i="10"/>
  <c r="H101" i="10"/>
  <c r="K101" i="10" s="1"/>
  <c r="F102" i="10"/>
  <c r="H102" i="10"/>
  <c r="K102" i="10" s="1"/>
  <c r="J103" i="10"/>
  <c r="H103" i="10"/>
  <c r="K103" i="10" s="1"/>
  <c r="F103" i="10"/>
  <c r="F104" i="10"/>
  <c r="H104" i="10"/>
  <c r="K104" i="10" s="1"/>
  <c r="F105" i="10"/>
  <c r="H105" i="10"/>
  <c r="K105" i="10" s="1"/>
  <c r="F106" i="10"/>
  <c r="H106" i="10"/>
  <c r="K106" i="10" s="1"/>
  <c r="F107" i="10"/>
  <c r="H107" i="10"/>
  <c r="K107" i="10" s="1"/>
  <c r="F108" i="10"/>
  <c r="H108" i="10"/>
  <c r="K108" i="10" s="1"/>
  <c r="F109" i="10"/>
  <c r="H109" i="10"/>
  <c r="K109" i="10" s="1"/>
  <c r="F110" i="10"/>
  <c r="H110" i="10"/>
  <c r="K110" i="10" s="1"/>
  <c r="F111" i="10"/>
  <c r="H111" i="10"/>
  <c r="K111" i="10" s="1"/>
  <c r="F112" i="10"/>
  <c r="H112" i="10"/>
  <c r="K112" i="10" s="1"/>
  <c r="F114" i="10"/>
  <c r="H114" i="10"/>
  <c r="K114" i="10" s="1"/>
  <c r="H116" i="10"/>
  <c r="K116" i="10" s="1"/>
  <c r="H117" i="10"/>
  <c r="K117" i="10" s="1"/>
  <c r="H118" i="10"/>
  <c r="K118" i="10" s="1"/>
  <c r="H119" i="10"/>
  <c r="K119" i="10" s="1"/>
  <c r="F120" i="10"/>
  <c r="H120" i="10"/>
  <c r="K120" i="10" s="1"/>
  <c r="F121" i="10"/>
  <c r="H121" i="10"/>
  <c r="K121" i="10" s="1"/>
  <c r="F122" i="10"/>
  <c r="H122" i="10"/>
  <c r="K122" i="10" s="1"/>
  <c r="F123" i="10"/>
  <c r="H123" i="10"/>
  <c r="K123" i="10" s="1"/>
  <c r="F124" i="10"/>
  <c r="H124" i="10"/>
  <c r="K124" i="10" s="1"/>
  <c r="K6" i="10" l="1"/>
  <c r="K115" i="10"/>
  <c r="K84" i="10"/>
  <c r="K69" i="10"/>
  <c r="K48" i="10"/>
  <c r="K30" i="10"/>
  <c r="K17" i="10"/>
  <c r="K125" i="10"/>
  <c r="K7" i="10"/>
  <c r="K117" i="5" l="1"/>
  <c r="E114" i="6"/>
  <c r="K82" i="7" l="1"/>
  <c r="L123" i="4"/>
  <c r="L5" i="4"/>
  <c r="L15" i="4"/>
  <c r="L28" i="4"/>
  <c r="L46" i="4"/>
  <c r="L67" i="4"/>
  <c r="L82" i="4"/>
  <c r="L113" i="4"/>
  <c r="K113" i="7"/>
  <c r="K67" i="7"/>
  <c r="K46" i="7"/>
  <c r="K15" i="7"/>
  <c r="K5" i="7"/>
  <c r="K4" i="7" s="1"/>
  <c r="K113" i="4"/>
  <c r="K82" i="4"/>
  <c r="K67" i="4"/>
  <c r="K46" i="4"/>
  <c r="K28" i="4"/>
  <c r="K15" i="4"/>
  <c r="K5" i="4"/>
  <c r="K4" i="4" s="1"/>
  <c r="E6" i="6" l="1"/>
  <c r="D6" i="6"/>
</calcChain>
</file>

<file path=xl/sharedStrings.xml><?xml version="1.0" encoding="utf-8"?>
<sst xmlns="http://schemas.openxmlformats.org/spreadsheetml/2006/main" count="1803" uniqueCount="163">
  <si>
    <t>№</t>
  </si>
  <si>
    <t>%</t>
  </si>
  <si>
    <t>базовый уровень</t>
  </si>
  <si>
    <t>повышенный уровень</t>
  </si>
  <si>
    <t>МАОУ Лицей № 7</t>
  </si>
  <si>
    <t>МАОУ СШ № 32</t>
  </si>
  <si>
    <t>МАОУ Гимназия № 4</t>
  </si>
  <si>
    <t>МАОУ Гимназия № 6</t>
  </si>
  <si>
    <t>МАОУ СШ № 55</t>
  </si>
  <si>
    <t>МБОУ СШ № 63</t>
  </si>
  <si>
    <t>МАОУ Гимназия № 10</t>
  </si>
  <si>
    <t>МБОУ СШ № 13</t>
  </si>
  <si>
    <t>МБОУ СШ № 31</t>
  </si>
  <si>
    <t>МБОУ СШ № 44</t>
  </si>
  <si>
    <t>МБОУ СШ № 64</t>
  </si>
  <si>
    <t>МБОУ СШ № 79</t>
  </si>
  <si>
    <t>МБОУ СШ № 94</t>
  </si>
  <si>
    <t>МАОУ СШ № 148</t>
  </si>
  <si>
    <t>МАОУ «КУГ № 1 – Универс»</t>
  </si>
  <si>
    <t>МБОУ СШ № 3</t>
  </si>
  <si>
    <t>МБОУ Лицей № 10</t>
  </si>
  <si>
    <t>МБОУ СШ № 133</t>
  </si>
  <si>
    <t>МБОУ СШ № 21</t>
  </si>
  <si>
    <t>МБОУ СШ № 36</t>
  </si>
  <si>
    <t>МБОУ СШ № 84</t>
  </si>
  <si>
    <t>МБОУ СШ № 95</t>
  </si>
  <si>
    <t>МБОУ СШ № 99</t>
  </si>
  <si>
    <t>МБОУ СШ № 2</t>
  </si>
  <si>
    <t>МБОУ СШ № 56</t>
  </si>
  <si>
    <t>МБОУ СШ № 91</t>
  </si>
  <si>
    <t>МБОУ СШ № 98</t>
  </si>
  <si>
    <t>МБОУ СШ № 129</t>
  </si>
  <si>
    <t>МБОУ СШ № 147</t>
  </si>
  <si>
    <t>МАОУ СШ № 151</t>
  </si>
  <si>
    <t>МАОУ Гимназия № 2</t>
  </si>
  <si>
    <t>МБОУ Лицей № 2</t>
  </si>
  <si>
    <t>МБОУ  Гимназия № 16</t>
  </si>
  <si>
    <t>МБОУ СШ № 27</t>
  </si>
  <si>
    <t>МБОУ СШ № 51</t>
  </si>
  <si>
    <t>Железнодорожный</t>
  </si>
  <si>
    <t>Кировский</t>
  </si>
  <si>
    <t>Ленинский</t>
  </si>
  <si>
    <t>Октябрьский</t>
  </si>
  <si>
    <t>Свердловский</t>
  </si>
  <si>
    <t>Советский</t>
  </si>
  <si>
    <t>Центральный</t>
  </si>
  <si>
    <t>Район</t>
  </si>
  <si>
    <t>МБОУ Прогимназия  № 131</t>
  </si>
  <si>
    <t>МАОУ Гимназия №  9</t>
  </si>
  <si>
    <t>МБОУ СШ № 4</t>
  </si>
  <si>
    <t>Код ОУ по КИАСУО</t>
  </si>
  <si>
    <t>Наименование ОУ (кратко)</t>
  </si>
  <si>
    <t>МАОУ СШ № 137</t>
  </si>
  <si>
    <t>МБОУ СШ № 62</t>
  </si>
  <si>
    <t>МАОУ СШ № 23</t>
  </si>
  <si>
    <t>МАОУ Гимназия № 14</t>
  </si>
  <si>
    <t>МБОУ СШ № 73</t>
  </si>
  <si>
    <t>МАОУ Гимназия № 13 "Академ"</t>
  </si>
  <si>
    <t>МБОУ СШ № 39</t>
  </si>
  <si>
    <t>МБОУ СШ № 30</t>
  </si>
  <si>
    <t>МАОУ Лицей № 1</t>
  </si>
  <si>
    <t>МАОУ Лицей № 12</t>
  </si>
  <si>
    <t>МАОУ Гимназия № 15</t>
  </si>
  <si>
    <t>МБОУ Гимназия № 7</t>
  </si>
  <si>
    <t>МАОУ Лицей № 11</t>
  </si>
  <si>
    <t>результат выполнения</t>
  </si>
  <si>
    <t>место</t>
  </si>
  <si>
    <t>сумма мест</t>
  </si>
  <si>
    <t>отлично - более 99,0 %</t>
  </si>
  <si>
    <t>критично - меньше 75,0 %</t>
  </si>
  <si>
    <r>
      <t xml:space="preserve">хорошо -  90,0 </t>
    </r>
    <r>
      <rPr>
        <sz val="11"/>
        <color rgb="FF000000"/>
        <rFont val="Symbol"/>
        <family val="1"/>
        <charset val="2"/>
      </rPr>
      <t>-</t>
    </r>
    <r>
      <rPr>
        <sz val="11"/>
        <color rgb="FF000000"/>
        <rFont val="Calibri"/>
        <family val="2"/>
      </rPr>
      <t xml:space="preserve"> 99,0 %</t>
    </r>
  </si>
  <si>
    <r>
      <t xml:space="preserve">нормально - 75,0 </t>
    </r>
    <r>
      <rPr>
        <sz val="11"/>
        <color rgb="FF000000"/>
        <rFont val="Symbol"/>
        <family val="1"/>
        <charset val="2"/>
      </rPr>
      <t>-</t>
    </r>
    <r>
      <rPr>
        <sz val="11"/>
        <color rgb="FF000000"/>
        <rFont val="Calibri"/>
        <family val="2"/>
        <scheme val="minor"/>
      </rPr>
      <t xml:space="preserve"> 90,0 %</t>
    </r>
  </si>
  <si>
    <t>ниже базового уровня</t>
  </si>
  <si>
    <t>% повышен + база</t>
  </si>
  <si>
    <t>Расчётное среднее значение</t>
  </si>
  <si>
    <t>Среднее значение по городу принято</t>
  </si>
  <si>
    <t>Наименование ОУ (кратно)</t>
  </si>
  <si>
    <r>
      <t xml:space="preserve">хорошо -  90,0 </t>
    </r>
    <r>
      <rPr>
        <sz val="11"/>
        <color rgb="FF000000"/>
        <rFont val="Symbol"/>
        <family val="1"/>
        <charset val="2"/>
      </rPr>
      <t>-</t>
    </r>
    <r>
      <rPr>
        <sz val="11"/>
        <color rgb="FF000000"/>
        <rFont val="Calibri"/>
        <family val="2"/>
        <scheme val="minor"/>
      </rPr>
      <t xml:space="preserve"> 99,0 %</t>
    </r>
  </si>
  <si>
    <t>Сумма мест</t>
  </si>
  <si>
    <t>чел.</t>
  </si>
  <si>
    <t>ср. % по городу</t>
  </si>
  <si>
    <t>ЧИТАТЕЛЬСКАЯ ГРАМОТНОСТЬ, 4 кл.</t>
  </si>
  <si>
    <t>МБОУ Лицей № 8</t>
  </si>
  <si>
    <t>МАОУ Лицей № 9 "Лидер"</t>
  </si>
  <si>
    <t>ср. балл по городу</t>
  </si>
  <si>
    <t>Чел.</t>
  </si>
  <si>
    <t>% выполнен (повышен + база)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</si>
  <si>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</si>
  <si>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</si>
  <si>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</si>
  <si>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</si>
  <si>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</si>
  <si>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</si>
  <si>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</si>
  <si>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</si>
  <si>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72 </t>
  </si>
  <si>
    <t xml:space="preserve">МБОУ СШ № 86 </t>
  </si>
  <si>
    <t>МАОУ СШ № 143</t>
  </si>
  <si>
    <t>МАОУ СШ № 145</t>
  </si>
  <si>
    <t>МАОУ СШ № 149</t>
  </si>
  <si>
    <t>МАОУ СШ № 150</t>
  </si>
  <si>
    <t>Расчётное среднее значение среднего балла по ОУ</t>
  </si>
  <si>
    <t>Среднее значение среднего балла принято ГУО</t>
  </si>
  <si>
    <t>МБОУ СШ № 155</t>
  </si>
  <si>
    <t>МАОУ Гимназия № 8</t>
  </si>
  <si>
    <t>МАОУ Лицей № 28</t>
  </si>
  <si>
    <t>МАОУ СШ  № 12</t>
  </si>
  <si>
    <t>МАОУ СШ № 19</t>
  </si>
  <si>
    <t>МАОУ Лицей № 6 "Перспектива"</t>
  </si>
  <si>
    <t>МАОУ СШ № 8 "Созидание"</t>
  </si>
  <si>
    <t>МАОУ СШ № 46</t>
  </si>
  <si>
    <t>МАОУ СШ № 81</t>
  </si>
  <si>
    <t>МАОУ СШ № 90</t>
  </si>
  <si>
    <t>МАОУ СШ № 135</t>
  </si>
  <si>
    <t xml:space="preserve">МАОУ Гимназия № 11 </t>
  </si>
  <si>
    <t>МАОУ Лицей № 3</t>
  </si>
  <si>
    <t>МАОУ СШ № 16</t>
  </si>
  <si>
    <t>МАОУ СШ № 50</t>
  </si>
  <si>
    <t>МАОУ СШ № 53</t>
  </si>
  <si>
    <t>МАОУ СШ № 65</t>
  </si>
  <si>
    <t>МАОУ СШ № 89</t>
  </si>
  <si>
    <t>МБОУ Гимназия № 3</t>
  </si>
  <si>
    <t>МАОУ Школа-интернат № 1</t>
  </si>
  <si>
    <t>МАОУ СШ № 82</t>
  </si>
  <si>
    <t>МАОУ СШ № 6</t>
  </si>
  <si>
    <t>МАОУ СШ № 17</t>
  </si>
  <si>
    <t>МАОУ СШ № 34</t>
  </si>
  <si>
    <t>МАОУ СШ № 42</t>
  </si>
  <si>
    <t>МАОУ СШ № 45</t>
  </si>
  <si>
    <t>МАОУ СШ № 78</t>
  </si>
  <si>
    <t>МАОУ СШ № 93</t>
  </si>
  <si>
    <t>МАОУ СШ № 158 "Грани"</t>
  </si>
  <si>
    <t>МАОУ СШ № 1</t>
  </si>
  <si>
    <t>МАОУ СШ № 5</t>
  </si>
  <si>
    <t>МАОУ СШ № 7</t>
  </si>
  <si>
    <t>МАОУ СШ № 18</t>
  </si>
  <si>
    <t>МАОУ СШ № 24</t>
  </si>
  <si>
    <t>МАОУ СШ № 66</t>
  </si>
  <si>
    <t>МАОУ СШ № 69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</si>
  <si>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</si>
  <si>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</si>
  <si>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</si>
  <si>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</si>
  <si>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</si>
  <si>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</si>
  <si>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</si>
  <si>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</si>
  <si>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 xml:space="preserve">МАОУ СШ № 152 </t>
  </si>
  <si>
    <t>МАОУ СШ № 154</t>
  </si>
  <si>
    <t>МАОУ СШ № 156</t>
  </si>
  <si>
    <t>МАОУ СШ № 157</t>
  </si>
  <si>
    <t xml:space="preserve">МБОУ СОШ № 10 </t>
  </si>
  <si>
    <t>МАОУ СШ "Комплекс "Покровский"</t>
  </si>
  <si>
    <t>МБОУ СШ № 159</t>
  </si>
  <si>
    <t>МАОУ СШ № 76</t>
  </si>
  <si>
    <t>МАОУ СШ № 63</t>
  </si>
  <si>
    <t>МАОУ СШ № 3</t>
  </si>
  <si>
    <t xml:space="preserve">МАОУ СШ № 72 </t>
  </si>
  <si>
    <t>МАОУ СШ № 147</t>
  </si>
  <si>
    <t>МАОУ СШ № 129</t>
  </si>
  <si>
    <t>МАОУ СШ № 91</t>
  </si>
  <si>
    <t>МАОУ СШ № 98</t>
  </si>
  <si>
    <t>МАОУ СШ № 155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</si>
</sst>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&quot;р.&quot;_-;\-* #,##0.00&quot;р.&quot;_-;_-* &quot;-&quot;??&quot;р.&quot;_-;_-@_-"/>
    <numFmt numFmtId="164" formatCode="[$-419]General"/>
    <numFmt numFmtId="165" formatCode="0.0"/>
  </numFmts>
  <fonts count="2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color rgb="FF000000"/>
      <name val="Symbol"/>
      <family val="1"/>
      <charset val="2"/>
    </font>
    <font>
      <sz val="11"/>
      <color rgb="FF000000"/>
      <name val="Calibri"/>
      <family val="2"/>
    </font>
    <font>
      <b/>
      <sz val="10"/>
      <color theme="1"/>
      <name val="Calibri"/>
      <family val="2"/>
      <charset val="204"/>
      <scheme val="minor"/>
    </font>
    <font>
      <b/>
      <sz val="10.5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8" tint="0.79998168889431442"/>
        <bgColor rgb="FF000000"/>
      </patternFill>
    </fill>
  </fills>
  <borders count="7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1">
    <xf numFmtId="0" fontId="0" fillId="0" borderId="0"/>
    <xf numFmtId="0" fontId="6" fillId="0" borderId="0"/>
    <xf numFmtId="0" fontId="9" fillId="0" borderId="0"/>
    <xf numFmtId="0" fontId="18" fillId="0" borderId="0"/>
    <xf numFmtId="164" fontId="19" fillId="0" borderId="0" applyBorder="0" applyProtection="0"/>
    <xf numFmtId="0" fontId="18" fillId="0" borderId="0"/>
    <xf numFmtId="0" fontId="19" fillId="0" borderId="0"/>
    <xf numFmtId="44" fontId="6" fillId="0" borderId="0" applyFont="0" applyFill="0" applyBorder="0" applyAlignment="0" applyProtection="0"/>
    <xf numFmtId="0" fontId="9" fillId="0" borderId="0"/>
    <xf numFmtId="0" fontId="19" fillId="0" borderId="0"/>
    <xf numFmtId="0" fontId="9" fillId="0" borderId="0"/>
  </cellStyleXfs>
  <cellXfs count="411">
    <xf numFmtId="0" fontId="0" fillId="0" borderId="0" xfId="0"/>
    <xf numFmtId="0" fontId="0" fillId="2" borderId="0" xfId="0" applyFill="1"/>
    <xf numFmtId="0" fontId="0" fillId="2" borderId="2" xfId="0" applyFont="1" applyFill="1" applyBorder="1" applyAlignment="1"/>
    <xf numFmtId="0" fontId="0" fillId="2" borderId="3" xfId="0" applyFont="1" applyFill="1" applyBorder="1" applyAlignment="1">
      <alignment wrapText="1"/>
    </xf>
    <xf numFmtId="0" fontId="2" fillId="2" borderId="3" xfId="0" applyFont="1" applyFill="1" applyBorder="1" applyAlignment="1">
      <alignment wrapText="1"/>
    </xf>
    <xf numFmtId="0" fontId="6" fillId="0" borderId="0" xfId="1"/>
    <xf numFmtId="0" fontId="5" fillId="0" borderId="0" xfId="0" applyFont="1" applyAlignment="1"/>
    <xf numFmtId="0" fontId="0" fillId="2" borderId="23" xfId="0" applyFont="1" applyFill="1" applyBorder="1" applyAlignment="1"/>
    <xf numFmtId="0" fontId="0" fillId="2" borderId="24" xfId="0" applyFont="1" applyFill="1" applyBorder="1" applyAlignment="1">
      <alignment wrapText="1"/>
    </xf>
    <xf numFmtId="0" fontId="0" fillId="2" borderId="19" xfId="0" applyFont="1" applyFill="1" applyBorder="1" applyAlignment="1"/>
    <xf numFmtId="0" fontId="0" fillId="2" borderId="31" xfId="0" applyFont="1" applyFill="1" applyBorder="1" applyAlignment="1">
      <alignment wrapText="1"/>
    </xf>
    <xf numFmtId="0" fontId="0" fillId="2" borderId="8" xfId="0" applyFont="1" applyFill="1" applyBorder="1" applyAlignment="1">
      <alignment wrapText="1"/>
    </xf>
    <xf numFmtId="0" fontId="0" fillId="2" borderId="35" xfId="0" applyFont="1" applyFill="1" applyBorder="1" applyAlignment="1">
      <alignment wrapText="1"/>
    </xf>
    <xf numFmtId="0" fontId="8" fillId="0" borderId="0" xfId="0" applyFont="1"/>
    <xf numFmtId="0" fontId="8" fillId="4" borderId="0" xfId="0" applyFont="1" applyFill="1"/>
    <xf numFmtId="0" fontId="0" fillId="2" borderId="2" xfId="0" applyFont="1" applyFill="1" applyBorder="1" applyAlignment="1">
      <alignment wrapText="1"/>
    </xf>
    <xf numFmtId="0" fontId="2" fillId="2" borderId="2" xfId="0" applyFont="1" applyFill="1" applyBorder="1" applyAlignment="1">
      <alignment wrapText="1"/>
    </xf>
    <xf numFmtId="0" fontId="0" fillId="2" borderId="7" xfId="0" applyFont="1" applyFill="1" applyBorder="1" applyAlignment="1">
      <alignment wrapText="1"/>
    </xf>
    <xf numFmtId="0" fontId="0" fillId="2" borderId="19" xfId="0" applyFont="1" applyFill="1" applyBorder="1" applyAlignment="1">
      <alignment wrapText="1"/>
    </xf>
    <xf numFmtId="0" fontId="2" fillId="2" borderId="7" xfId="0" applyFont="1" applyFill="1" applyBorder="1" applyAlignment="1">
      <alignment wrapText="1"/>
    </xf>
    <xf numFmtId="0" fontId="0" fillId="2" borderId="0" xfId="0" applyFont="1" applyFill="1" applyBorder="1" applyAlignment="1"/>
    <xf numFmtId="0" fontId="7" fillId="0" borderId="0" xfId="1" applyFont="1" applyBorder="1" applyAlignment="1">
      <alignment horizontal="center"/>
    </xf>
    <xf numFmtId="2" fontId="1" fillId="0" borderId="2" xfId="1" applyNumberFormat="1" applyFont="1" applyBorder="1"/>
    <xf numFmtId="0" fontId="0" fillId="2" borderId="23" xfId="0" applyFont="1" applyFill="1" applyBorder="1" applyAlignment="1">
      <alignment wrapText="1"/>
    </xf>
    <xf numFmtId="0" fontId="2" fillId="0" borderId="32" xfId="0" applyFont="1" applyBorder="1" applyAlignment="1">
      <alignment horizontal="right"/>
    </xf>
    <xf numFmtId="0" fontId="2" fillId="0" borderId="41" xfId="0" applyFont="1" applyBorder="1" applyAlignment="1">
      <alignment horizontal="right"/>
    </xf>
    <xf numFmtId="0" fontId="2" fillId="0" borderId="42" xfId="0" applyFont="1" applyBorder="1" applyAlignment="1">
      <alignment horizontal="right"/>
    </xf>
    <xf numFmtId="0" fontId="2" fillId="0" borderId="43" xfId="0" applyFont="1" applyBorder="1" applyAlignment="1">
      <alignment horizontal="right"/>
    </xf>
    <xf numFmtId="0" fontId="2" fillId="0" borderId="34" xfId="0" applyFont="1" applyBorder="1" applyAlignment="1">
      <alignment horizontal="right"/>
    </xf>
    <xf numFmtId="0" fontId="2" fillId="0" borderId="27" xfId="0" applyFont="1" applyBorder="1" applyAlignment="1">
      <alignment horizontal="right"/>
    </xf>
    <xf numFmtId="0" fontId="2" fillId="0" borderId="22" xfId="0" applyFont="1" applyBorder="1" applyAlignment="1">
      <alignment horizontal="right"/>
    </xf>
    <xf numFmtId="0" fontId="0" fillId="2" borderId="1" xfId="0" applyFont="1" applyFill="1" applyBorder="1" applyAlignment="1">
      <alignment wrapText="1"/>
    </xf>
    <xf numFmtId="0" fontId="0" fillId="0" borderId="0" xfId="0" applyFont="1"/>
    <xf numFmtId="2" fontId="16" fillId="0" borderId="7" xfId="1" applyNumberFormat="1" applyFont="1" applyBorder="1"/>
    <xf numFmtId="0" fontId="1" fillId="0" borderId="0" xfId="1" applyFont="1"/>
    <xf numFmtId="0" fontId="2" fillId="3" borderId="22" xfId="0" applyFont="1" applyFill="1" applyBorder="1" applyAlignment="1">
      <alignment horizontal="right"/>
    </xf>
    <xf numFmtId="0" fontId="2" fillId="2" borderId="2" xfId="0" applyFont="1" applyFill="1" applyBorder="1" applyAlignment="1">
      <alignment horizontal="center" wrapText="1"/>
    </xf>
    <xf numFmtId="0" fontId="0" fillId="0" borderId="0" xfId="0" applyNumberFormat="1" applyBorder="1" applyAlignment="1">
      <alignment horizontal="center"/>
    </xf>
    <xf numFmtId="0" fontId="0" fillId="0" borderId="0" xfId="0" applyBorder="1"/>
    <xf numFmtId="0" fontId="15" fillId="0" borderId="0" xfId="0" applyFont="1" applyBorder="1" applyAlignment="1">
      <alignment horizontal="right" vertical="center"/>
    </xf>
    <xf numFmtId="2" fontId="16" fillId="0" borderId="0" xfId="0" applyNumberFormat="1" applyFont="1" applyBorder="1"/>
    <xf numFmtId="0" fontId="2" fillId="3" borderId="37" xfId="0" applyFont="1" applyFill="1" applyBorder="1" applyAlignment="1">
      <alignment horizontal="right"/>
    </xf>
    <xf numFmtId="0" fontId="3" fillId="0" borderId="51" xfId="0" applyFont="1" applyBorder="1" applyAlignment="1">
      <alignment horizontal="center" vertical="center" wrapText="1"/>
    </xf>
    <xf numFmtId="0" fontId="17" fillId="3" borderId="53" xfId="0" applyFont="1" applyFill="1" applyBorder="1" applyAlignment="1">
      <alignment horizontal="center" vertical="center" wrapText="1"/>
    </xf>
    <xf numFmtId="0" fontId="14" fillId="2" borderId="40" xfId="0" applyFont="1" applyFill="1" applyBorder="1" applyAlignment="1">
      <alignment horizontal="center" vertical="center" wrapText="1"/>
    </xf>
    <xf numFmtId="0" fontId="8" fillId="5" borderId="0" xfId="0" applyFont="1" applyFill="1"/>
    <xf numFmtId="2" fontId="6" fillId="0" borderId="0" xfId="1" applyNumberFormat="1"/>
    <xf numFmtId="2" fontId="6" fillId="2" borderId="0" xfId="1" applyNumberFormat="1" applyFill="1"/>
    <xf numFmtId="0" fontId="17" fillId="3" borderId="19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center" wrapText="1"/>
    </xf>
    <xf numFmtId="0" fontId="8" fillId="6" borderId="0" xfId="0" applyFont="1" applyFill="1"/>
    <xf numFmtId="0" fontId="0" fillId="0" borderId="0" xfId="0" applyBorder="1" applyAlignment="1">
      <alignment horizontal="right"/>
    </xf>
    <xf numFmtId="0" fontId="13" fillId="2" borderId="20" xfId="0" applyFont="1" applyFill="1" applyBorder="1" applyAlignment="1">
      <alignment horizontal="center" vertical="center" wrapText="1"/>
    </xf>
    <xf numFmtId="0" fontId="17" fillId="3" borderId="21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left" vertical="top"/>
    </xf>
    <xf numFmtId="0" fontId="0" fillId="0" borderId="7" xfId="0" applyFont="1" applyBorder="1" applyAlignment="1">
      <alignment horizontal="left" vertical="top"/>
    </xf>
    <xf numFmtId="0" fontId="0" fillId="0" borderId="37" xfId="0" applyFont="1" applyBorder="1" applyAlignment="1">
      <alignment horizontal="right"/>
    </xf>
    <xf numFmtId="0" fontId="0" fillId="0" borderId="27" xfId="0" applyFont="1" applyBorder="1" applyAlignment="1">
      <alignment horizontal="right"/>
    </xf>
    <xf numFmtId="0" fontId="0" fillId="0" borderId="29" xfId="0" applyFont="1" applyBorder="1" applyAlignment="1">
      <alignment horizontal="right"/>
    </xf>
    <xf numFmtId="0" fontId="0" fillId="0" borderId="19" xfId="0" applyFont="1" applyBorder="1" applyAlignment="1">
      <alignment horizontal="left" vertical="top"/>
    </xf>
    <xf numFmtId="0" fontId="10" fillId="0" borderId="0" xfId="0" applyFont="1"/>
    <xf numFmtId="2" fontId="16" fillId="0" borderId="0" xfId="0" applyNumberFormat="1" applyFont="1" applyBorder="1" applyAlignment="1">
      <alignment horizontal="right"/>
    </xf>
    <xf numFmtId="0" fontId="10" fillId="0" borderId="0" xfId="0" applyFont="1" applyBorder="1"/>
    <xf numFmtId="0" fontId="13" fillId="2" borderId="18" xfId="0" applyFont="1" applyFill="1" applyBorder="1" applyAlignment="1">
      <alignment horizontal="center" vertical="center" wrapText="1"/>
    </xf>
    <xf numFmtId="0" fontId="0" fillId="0" borderId="22" xfId="0" applyFont="1" applyBorder="1" applyAlignment="1">
      <alignment horizontal="right"/>
    </xf>
    <xf numFmtId="0" fontId="0" fillId="0" borderId="23" xfId="0" applyFont="1" applyBorder="1" applyAlignment="1">
      <alignment horizontal="left" vertical="top"/>
    </xf>
    <xf numFmtId="0" fontId="0" fillId="0" borderId="33" xfId="0" applyFont="1" applyBorder="1" applyAlignment="1">
      <alignment horizontal="right"/>
    </xf>
    <xf numFmtId="0" fontId="0" fillId="0" borderId="1" xfId="0" applyFont="1" applyBorder="1" applyAlignment="1">
      <alignment horizontal="left" vertical="top"/>
    </xf>
    <xf numFmtId="0" fontId="2" fillId="3" borderId="17" xfId="0" applyFont="1" applyFill="1" applyBorder="1" applyAlignment="1">
      <alignment horizontal="right"/>
    </xf>
    <xf numFmtId="0" fontId="20" fillId="0" borderId="0" xfId="1" applyFont="1" applyFill="1" applyBorder="1" applyAlignment="1">
      <alignment horizontal="right" vertical="center"/>
    </xf>
    <xf numFmtId="0" fontId="8" fillId="7" borderId="0" xfId="0" applyFont="1" applyFill="1"/>
    <xf numFmtId="0" fontId="8" fillId="8" borderId="0" xfId="0" applyFont="1" applyFill="1"/>
    <xf numFmtId="0" fontId="13" fillId="0" borderId="19" xfId="0" applyFont="1" applyBorder="1" applyAlignment="1">
      <alignment horizontal="center" vertical="center" wrapText="1"/>
    </xf>
    <xf numFmtId="0" fontId="0" fillId="0" borderId="55" xfId="0" applyBorder="1" applyAlignment="1">
      <alignment horizontal="right"/>
    </xf>
    <xf numFmtId="0" fontId="0" fillId="0" borderId="16" xfId="0" applyBorder="1" applyAlignment="1">
      <alignment horizontal="right"/>
    </xf>
    <xf numFmtId="0" fontId="0" fillId="0" borderId="46" xfId="0" applyBorder="1" applyAlignment="1">
      <alignment horizontal="right"/>
    </xf>
    <xf numFmtId="0" fontId="16" fillId="0" borderId="0" xfId="0" applyFont="1" applyBorder="1" applyAlignment="1">
      <alignment horizontal="right"/>
    </xf>
    <xf numFmtId="0" fontId="1" fillId="0" borderId="0" xfId="0" applyFont="1" applyBorder="1" applyAlignment="1">
      <alignment horizontal="right"/>
    </xf>
    <xf numFmtId="0" fontId="3" fillId="0" borderId="40" xfId="0" applyFont="1" applyBorder="1" applyAlignment="1">
      <alignment horizontal="center" vertical="center"/>
    </xf>
    <xf numFmtId="0" fontId="1" fillId="0" borderId="50" xfId="1" applyFont="1" applyBorder="1" applyAlignment="1">
      <alignment horizontal="center" vertical="center"/>
    </xf>
    <xf numFmtId="0" fontId="20" fillId="0" borderId="50" xfId="1" applyFont="1" applyBorder="1" applyAlignment="1">
      <alignment horizontal="center" vertical="center"/>
    </xf>
    <xf numFmtId="0" fontId="21" fillId="0" borderId="52" xfId="1" applyFont="1" applyBorder="1" applyAlignment="1">
      <alignment horizontal="center" vertical="center" wrapText="1"/>
    </xf>
    <xf numFmtId="0" fontId="20" fillId="0" borderId="59" xfId="1" applyFont="1" applyBorder="1" applyAlignment="1">
      <alignment horizontal="center" vertical="center" wrapText="1"/>
    </xf>
    <xf numFmtId="0" fontId="3" fillId="0" borderId="52" xfId="1" applyFont="1" applyBorder="1" applyAlignment="1">
      <alignment horizontal="left" vertical="center" wrapText="1"/>
    </xf>
    <xf numFmtId="0" fontId="1" fillId="0" borderId="59" xfId="1" applyFont="1" applyBorder="1" applyAlignment="1">
      <alignment horizontal="left" vertical="center" wrapText="1"/>
    </xf>
    <xf numFmtId="0" fontId="1" fillId="0" borderId="50" xfId="1" applyFont="1" applyBorder="1" applyAlignment="1">
      <alignment horizontal="left" vertical="center"/>
    </xf>
    <xf numFmtId="0" fontId="1" fillId="2" borderId="52" xfId="0" applyFont="1" applyFill="1" applyBorder="1" applyAlignment="1">
      <alignment horizontal="left" vertical="center" wrapText="1"/>
    </xf>
    <xf numFmtId="2" fontId="1" fillId="2" borderId="40" xfId="0" applyNumberFormat="1" applyFont="1" applyFill="1" applyBorder="1" applyAlignment="1">
      <alignment horizontal="left" vertical="center" wrapText="1"/>
    </xf>
    <xf numFmtId="0" fontId="1" fillId="2" borderId="59" xfId="1" applyFont="1" applyFill="1" applyBorder="1" applyAlignment="1">
      <alignment horizontal="left" vertical="center"/>
    </xf>
    <xf numFmtId="0" fontId="3" fillId="2" borderId="52" xfId="0" applyFont="1" applyFill="1" applyBorder="1" applyAlignment="1">
      <alignment horizontal="left" vertical="center" wrapText="1"/>
    </xf>
    <xf numFmtId="0" fontId="13" fillId="0" borderId="19" xfId="1" applyFont="1" applyBorder="1" applyAlignment="1">
      <alignment horizontal="center" vertical="center" wrapText="1"/>
    </xf>
    <xf numFmtId="0" fontId="13" fillId="0" borderId="46" xfId="1" applyFont="1" applyBorder="1" applyAlignment="1">
      <alignment horizontal="center" vertical="center" wrapText="1"/>
    </xf>
    <xf numFmtId="0" fontId="1" fillId="2" borderId="40" xfId="0" applyFont="1" applyFill="1" applyBorder="1" applyAlignment="1">
      <alignment horizontal="left" vertical="center" wrapText="1"/>
    </xf>
    <xf numFmtId="0" fontId="2" fillId="2" borderId="23" xfId="0" applyFont="1" applyFill="1" applyBorder="1" applyAlignment="1">
      <alignment wrapText="1"/>
    </xf>
    <xf numFmtId="0" fontId="2" fillId="2" borderId="19" xfId="0" applyFont="1" applyFill="1" applyBorder="1" applyAlignment="1">
      <alignment wrapText="1"/>
    </xf>
    <xf numFmtId="0" fontId="21" fillId="0" borderId="58" xfId="1" applyFont="1" applyBorder="1" applyAlignment="1">
      <alignment horizontal="center" vertical="center" wrapText="1"/>
    </xf>
    <xf numFmtId="0" fontId="21" fillId="0" borderId="59" xfId="1" applyFont="1" applyBorder="1" applyAlignment="1">
      <alignment horizontal="center" vertical="center" wrapText="1"/>
    </xf>
    <xf numFmtId="0" fontId="3" fillId="0" borderId="58" xfId="1" applyFont="1" applyBorder="1" applyAlignment="1">
      <alignment horizontal="left" vertical="center" wrapText="1"/>
    </xf>
    <xf numFmtId="0" fontId="3" fillId="0" borderId="59" xfId="1" applyFont="1" applyBorder="1" applyAlignment="1">
      <alignment horizontal="left" vertical="center" wrapText="1"/>
    </xf>
    <xf numFmtId="0" fontId="1" fillId="2" borderId="58" xfId="0" applyFont="1" applyFill="1" applyBorder="1" applyAlignment="1">
      <alignment horizontal="left" vertical="center" wrapText="1"/>
    </xf>
    <xf numFmtId="0" fontId="1" fillId="2" borderId="59" xfId="0" applyFont="1" applyFill="1" applyBorder="1" applyAlignment="1">
      <alignment horizontal="left" vertical="center" wrapText="1"/>
    </xf>
    <xf numFmtId="0" fontId="3" fillId="2" borderId="58" xfId="0" applyFont="1" applyFill="1" applyBorder="1" applyAlignment="1">
      <alignment horizontal="left" vertical="center" wrapText="1"/>
    </xf>
    <xf numFmtId="0" fontId="3" fillId="2" borderId="59" xfId="0" applyFont="1" applyFill="1" applyBorder="1" applyAlignment="1">
      <alignment horizontal="left" vertical="center" wrapText="1"/>
    </xf>
    <xf numFmtId="0" fontId="13" fillId="0" borderId="42" xfId="0" applyFont="1" applyBorder="1" applyAlignment="1">
      <alignment horizontal="center" vertical="center" wrapText="1"/>
    </xf>
    <xf numFmtId="0" fontId="1" fillId="0" borderId="40" xfId="0" applyFont="1" applyBorder="1" applyAlignment="1">
      <alignment horizontal="center" vertical="center" wrapText="1"/>
    </xf>
    <xf numFmtId="0" fontId="20" fillId="0" borderId="58" xfId="0" applyFont="1" applyBorder="1" applyAlignment="1">
      <alignment horizontal="center" vertical="center"/>
    </xf>
    <xf numFmtId="0" fontId="20" fillId="0" borderId="40" xfId="0" applyFont="1" applyBorder="1" applyAlignment="1">
      <alignment horizontal="center" vertical="center" wrapText="1"/>
    </xf>
    <xf numFmtId="0" fontId="1" fillId="0" borderId="58" xfId="0" applyFont="1" applyBorder="1" applyAlignment="1">
      <alignment horizontal="left" vertical="center"/>
    </xf>
    <xf numFmtId="0" fontId="1" fillId="0" borderId="40" xfId="0" applyFont="1" applyBorder="1" applyAlignment="1">
      <alignment horizontal="left" vertical="center" wrapText="1"/>
    </xf>
    <xf numFmtId="0" fontId="15" fillId="0" borderId="0" xfId="0" applyFont="1" applyBorder="1" applyAlignment="1">
      <alignment vertical="top" wrapText="1"/>
    </xf>
    <xf numFmtId="0" fontId="15" fillId="0" borderId="0" xfId="0" applyFont="1" applyBorder="1" applyAlignment="1">
      <alignment horizontal="right" vertical="top"/>
    </xf>
    <xf numFmtId="0" fontId="3" fillId="0" borderId="58" xfId="0" applyFont="1" applyBorder="1" applyAlignment="1">
      <alignment horizontal="left" vertical="center"/>
    </xf>
    <xf numFmtId="0" fontId="1" fillId="0" borderId="40" xfId="1" applyFont="1" applyBorder="1" applyAlignment="1">
      <alignment horizontal="left" vertical="center"/>
    </xf>
    <xf numFmtId="0" fontId="1" fillId="0" borderId="40" xfId="1" applyNumberFormat="1" applyFont="1" applyBorder="1" applyAlignment="1">
      <alignment horizontal="left" vertical="center"/>
    </xf>
    <xf numFmtId="2" fontId="1" fillId="0" borderId="40" xfId="1" applyNumberFormat="1" applyFont="1" applyBorder="1" applyAlignment="1">
      <alignment horizontal="left" vertical="center"/>
    </xf>
    <xf numFmtId="2" fontId="1" fillId="0" borderId="53" xfId="1" applyNumberFormat="1" applyFont="1" applyBorder="1" applyAlignment="1">
      <alignment horizontal="left" vertical="center"/>
    </xf>
    <xf numFmtId="0" fontId="3" fillId="0" borderId="50" xfId="0" applyFont="1" applyBorder="1" applyAlignment="1">
      <alignment horizontal="left" vertical="center"/>
    </xf>
    <xf numFmtId="0" fontId="0" fillId="0" borderId="2" xfId="1" applyNumberFormat="1" applyFont="1" applyBorder="1" applyAlignment="1">
      <alignment horizontal="right"/>
    </xf>
    <xf numFmtId="2" fontId="0" fillId="0" borderId="2" xfId="1" applyNumberFormat="1" applyFont="1" applyBorder="1" applyAlignment="1">
      <alignment horizontal="right"/>
    </xf>
    <xf numFmtId="2" fontId="0" fillId="0" borderId="28" xfId="1" applyNumberFormat="1" applyFont="1" applyBorder="1" applyAlignment="1">
      <alignment horizontal="right"/>
    </xf>
    <xf numFmtId="0" fontId="0" fillId="0" borderId="2" xfId="1" applyFont="1" applyBorder="1" applyAlignment="1">
      <alignment horizontal="center"/>
    </xf>
    <xf numFmtId="0" fontId="0" fillId="0" borderId="1" xfId="1" applyFont="1" applyBorder="1" applyAlignment="1">
      <alignment horizontal="center"/>
    </xf>
    <xf numFmtId="0" fontId="0" fillId="0" borderId="1" xfId="1" applyNumberFormat="1" applyFont="1" applyBorder="1" applyAlignment="1">
      <alignment horizontal="right"/>
    </xf>
    <xf numFmtId="2" fontId="0" fillId="0" borderId="1" xfId="1" applyNumberFormat="1" applyFont="1" applyBorder="1" applyAlignment="1">
      <alignment horizontal="right"/>
    </xf>
    <xf numFmtId="2" fontId="0" fillId="0" borderId="36" xfId="1" applyNumberFormat="1" applyFont="1" applyBorder="1" applyAlignment="1">
      <alignment horizontal="right"/>
    </xf>
    <xf numFmtId="0" fontId="0" fillId="0" borderId="7" xfId="1" applyFont="1" applyBorder="1" applyAlignment="1">
      <alignment horizontal="center"/>
    </xf>
    <xf numFmtId="0" fontId="0" fillId="0" borderId="7" xfId="1" applyNumberFormat="1" applyFont="1" applyBorder="1" applyAlignment="1">
      <alignment horizontal="right"/>
    </xf>
    <xf numFmtId="2" fontId="0" fillId="0" borderId="7" xfId="1" applyNumberFormat="1" applyFont="1" applyBorder="1" applyAlignment="1">
      <alignment horizontal="right"/>
    </xf>
    <xf numFmtId="2" fontId="0" fillId="0" borderId="38" xfId="1" applyNumberFormat="1" applyFont="1" applyBorder="1" applyAlignment="1">
      <alignment horizontal="right"/>
    </xf>
    <xf numFmtId="0" fontId="0" fillId="0" borderId="19" xfId="1" applyFont="1" applyBorder="1" applyAlignment="1">
      <alignment horizontal="center"/>
    </xf>
    <xf numFmtId="0" fontId="0" fillId="0" borderId="19" xfId="1" applyNumberFormat="1" applyFont="1" applyBorder="1" applyAlignment="1">
      <alignment horizontal="right"/>
    </xf>
    <xf numFmtId="2" fontId="0" fillId="0" borderId="19" xfId="1" applyNumberFormat="1" applyFont="1" applyBorder="1" applyAlignment="1">
      <alignment horizontal="right"/>
    </xf>
    <xf numFmtId="2" fontId="0" fillId="0" borderId="21" xfId="1" applyNumberFormat="1" applyFont="1" applyBorder="1" applyAlignment="1">
      <alignment horizontal="right"/>
    </xf>
    <xf numFmtId="0" fontId="0" fillId="0" borderId="23" xfId="1" applyFont="1" applyBorder="1" applyAlignment="1">
      <alignment horizontal="center"/>
    </xf>
    <xf numFmtId="0" fontId="0" fillId="0" borderId="23" xfId="1" applyNumberFormat="1" applyFont="1" applyBorder="1" applyAlignment="1">
      <alignment horizontal="right"/>
    </xf>
    <xf numFmtId="2" fontId="0" fillId="0" borderId="23" xfId="1" applyNumberFormat="1" applyFont="1" applyBorder="1" applyAlignment="1">
      <alignment horizontal="right"/>
    </xf>
    <xf numFmtId="2" fontId="0" fillId="0" borderId="26" xfId="1" applyNumberFormat="1" applyFont="1" applyBorder="1" applyAlignment="1">
      <alignment horizontal="right"/>
    </xf>
    <xf numFmtId="0" fontId="0" fillId="0" borderId="27" xfId="1" applyFont="1" applyBorder="1"/>
    <xf numFmtId="0" fontId="0" fillId="0" borderId="29" xfId="1" applyFont="1" applyBorder="1"/>
    <xf numFmtId="0" fontId="20" fillId="2" borderId="40" xfId="0" applyFont="1" applyFill="1" applyBorder="1" applyAlignment="1">
      <alignment horizontal="center" vertical="center" wrapText="1"/>
    </xf>
    <xf numFmtId="0" fontId="20" fillId="2" borderId="52" xfId="0" applyFont="1" applyFill="1" applyBorder="1" applyAlignment="1">
      <alignment horizontal="center" vertical="center" wrapText="1"/>
    </xf>
    <xf numFmtId="2" fontId="3" fillId="3" borderId="53" xfId="0" applyNumberFormat="1" applyFont="1" applyFill="1" applyBorder="1" applyAlignment="1">
      <alignment horizontal="left" vertical="center" wrapText="1"/>
    </xf>
    <xf numFmtId="2" fontId="1" fillId="0" borderId="40" xfId="0" applyNumberFormat="1" applyFont="1" applyBorder="1" applyAlignment="1">
      <alignment horizontal="left" vertical="center" wrapText="1"/>
    </xf>
    <xf numFmtId="2" fontId="5" fillId="0" borderId="0" xfId="0" applyNumberFormat="1" applyFont="1" applyAlignment="1"/>
    <xf numFmtId="0" fontId="0" fillId="0" borderId="2" xfId="0" applyBorder="1"/>
    <xf numFmtId="2" fontId="20" fillId="0" borderId="40" xfId="0" applyNumberFormat="1" applyFont="1" applyBorder="1" applyAlignment="1">
      <alignment horizontal="center" vertical="center" wrapText="1"/>
    </xf>
    <xf numFmtId="2" fontId="20" fillId="2" borderId="40" xfId="0" applyNumberFormat="1" applyFont="1" applyFill="1" applyBorder="1" applyAlignment="1">
      <alignment horizontal="center" vertical="center" wrapText="1"/>
    </xf>
    <xf numFmtId="2" fontId="21" fillId="3" borderId="53" xfId="0" applyNumberFormat="1" applyFont="1" applyFill="1" applyBorder="1" applyAlignment="1">
      <alignment horizontal="center" vertical="center" wrapText="1"/>
    </xf>
    <xf numFmtId="0" fontId="1" fillId="9" borderId="0" xfId="0" applyNumberFormat="1" applyFont="1" applyFill="1" applyBorder="1" applyAlignment="1">
      <alignment horizontal="center"/>
    </xf>
    <xf numFmtId="0" fontId="1" fillId="0" borderId="50" xfId="0" applyFont="1" applyBorder="1" applyAlignment="1">
      <alignment horizontal="center" vertical="center"/>
    </xf>
    <xf numFmtId="0" fontId="20" fillId="0" borderId="47" xfId="0" applyFont="1" applyBorder="1" applyAlignment="1">
      <alignment horizontal="center" vertical="center"/>
    </xf>
    <xf numFmtId="0" fontId="20" fillId="0" borderId="11" xfId="0" applyFont="1" applyBorder="1" applyAlignment="1">
      <alignment horizontal="center" vertical="center" wrapText="1"/>
    </xf>
    <xf numFmtId="2" fontId="21" fillId="3" borderId="62" xfId="0" applyNumberFormat="1" applyFont="1" applyFill="1" applyBorder="1" applyAlignment="1">
      <alignment horizontal="center" vertical="center" wrapText="1"/>
    </xf>
    <xf numFmtId="0" fontId="0" fillId="0" borderId="22" xfId="0" applyFont="1" applyBorder="1" applyAlignment="1">
      <alignment horizontal="right" vertical="center"/>
    </xf>
    <xf numFmtId="0" fontId="2" fillId="0" borderId="29" xfId="0" applyFont="1" applyBorder="1" applyAlignment="1">
      <alignment horizontal="right"/>
    </xf>
    <xf numFmtId="0" fontId="16" fillId="0" borderId="0" xfId="0" applyFont="1" applyFill="1" applyBorder="1" applyAlignment="1">
      <alignment horizontal="left" vertical="center"/>
    </xf>
    <xf numFmtId="0" fontId="0" fillId="2" borderId="9" xfId="0" applyFont="1" applyFill="1" applyBorder="1" applyAlignment="1">
      <alignment wrapText="1"/>
    </xf>
    <xf numFmtId="1" fontId="0" fillId="0" borderId="16" xfId="0" applyNumberFormat="1" applyBorder="1" applyAlignment="1">
      <alignment horizontal="right"/>
    </xf>
    <xf numFmtId="0" fontId="1" fillId="0" borderId="0" xfId="0" applyFont="1"/>
    <xf numFmtId="0" fontId="13" fillId="2" borderId="54" xfId="0" applyFont="1" applyFill="1" applyBorder="1" applyAlignment="1">
      <alignment horizontal="center" vertical="center" wrapText="1"/>
    </xf>
    <xf numFmtId="0" fontId="2" fillId="0" borderId="26" xfId="0" applyFont="1" applyBorder="1" applyAlignment="1">
      <alignment horizontal="right"/>
    </xf>
    <xf numFmtId="0" fontId="0" fillId="0" borderId="14" xfId="0" applyBorder="1" applyAlignment="1">
      <alignment horizontal="right"/>
    </xf>
    <xf numFmtId="0" fontId="0" fillId="0" borderId="56" xfId="0" applyBorder="1" applyAlignment="1">
      <alignment horizontal="right"/>
    </xf>
    <xf numFmtId="0" fontId="2" fillId="0" borderId="21" xfId="0" applyFont="1" applyBorder="1" applyAlignment="1">
      <alignment horizontal="right"/>
    </xf>
    <xf numFmtId="2" fontId="3" fillId="0" borderId="51" xfId="1" applyNumberFormat="1" applyFont="1" applyBorder="1" applyAlignment="1">
      <alignment horizontal="left" vertical="center" wrapText="1"/>
    </xf>
    <xf numFmtId="2" fontId="1" fillId="2" borderId="51" xfId="0" applyNumberFormat="1" applyFont="1" applyFill="1" applyBorder="1" applyAlignment="1">
      <alignment horizontal="left" vertical="center" wrapText="1"/>
    </xf>
    <xf numFmtId="2" fontId="21" fillId="0" borderId="51" xfId="1" applyNumberFormat="1" applyFont="1" applyBorder="1" applyAlignment="1">
      <alignment horizontal="center" vertical="center" wrapText="1"/>
    </xf>
    <xf numFmtId="2" fontId="3" fillId="2" borderId="51" xfId="0" applyNumberFormat="1" applyFont="1" applyFill="1" applyBorder="1" applyAlignment="1">
      <alignment horizontal="left" vertical="center" wrapText="1"/>
    </xf>
    <xf numFmtId="2" fontId="16" fillId="0" borderId="0" xfId="1" applyNumberFormat="1" applyFont="1" applyFill="1" applyBorder="1" applyAlignment="1">
      <alignment horizontal="right" vertical="center"/>
    </xf>
    <xf numFmtId="0" fontId="16" fillId="0" borderId="0" xfId="1" applyFont="1" applyFill="1" applyBorder="1" applyAlignment="1">
      <alignment horizontal="right" vertical="center"/>
    </xf>
    <xf numFmtId="0" fontId="9" fillId="0" borderId="22" xfId="1" applyFont="1" applyBorder="1" applyAlignment="1">
      <alignment horizontal="right" vertical="center"/>
    </xf>
    <xf numFmtId="0" fontId="9" fillId="2" borderId="16" xfId="1" applyFont="1" applyFill="1" applyBorder="1" applyAlignment="1">
      <alignment horizontal="right" vertical="center"/>
    </xf>
    <xf numFmtId="0" fontId="9" fillId="2" borderId="14" xfId="1" applyFont="1" applyFill="1" applyBorder="1" applyAlignment="1">
      <alignment horizontal="right" vertical="center"/>
    </xf>
    <xf numFmtId="0" fontId="8" fillId="10" borderId="0" xfId="0" applyFont="1" applyFill="1"/>
    <xf numFmtId="0" fontId="4" fillId="2" borderId="2" xfId="0" applyFont="1" applyFill="1" applyBorder="1" applyAlignment="1"/>
    <xf numFmtId="0" fontId="4" fillId="2" borderId="2" xfId="0" applyFont="1" applyFill="1" applyBorder="1" applyAlignment="1">
      <alignment wrapText="1"/>
    </xf>
    <xf numFmtId="0" fontId="13" fillId="0" borderId="45" xfId="1" applyFont="1" applyFill="1" applyBorder="1" applyAlignment="1">
      <alignment horizontal="center" vertical="center"/>
    </xf>
    <xf numFmtId="0" fontId="17" fillId="3" borderId="30" xfId="0" applyFont="1" applyFill="1" applyBorder="1" applyAlignment="1">
      <alignment horizontal="center" vertical="center" wrapText="1"/>
    </xf>
    <xf numFmtId="2" fontId="1" fillId="0" borderId="0" xfId="1" applyNumberFormat="1" applyFont="1"/>
    <xf numFmtId="2" fontId="21" fillId="0" borderId="40" xfId="1" applyNumberFormat="1" applyFont="1" applyBorder="1" applyAlignment="1">
      <alignment horizontal="center" vertical="center" wrapText="1"/>
    </xf>
    <xf numFmtId="2" fontId="3" fillId="0" borderId="40" xfId="1" applyNumberFormat="1" applyFont="1" applyBorder="1" applyAlignment="1">
      <alignment horizontal="left" vertical="center" wrapText="1"/>
    </xf>
    <xf numFmtId="2" fontId="3" fillId="2" borderId="40" xfId="0" applyNumberFormat="1" applyFont="1" applyFill="1" applyBorder="1" applyAlignment="1">
      <alignment horizontal="left" vertical="center" wrapText="1"/>
    </xf>
    <xf numFmtId="0" fontId="9" fillId="2" borderId="55" xfId="1" applyFont="1" applyFill="1" applyBorder="1" applyAlignment="1">
      <alignment horizontal="right" vertical="center"/>
    </xf>
    <xf numFmtId="0" fontId="9" fillId="0" borderId="22" xfId="1" applyFont="1" applyBorder="1" applyAlignment="1">
      <alignment vertical="center"/>
    </xf>
    <xf numFmtId="1" fontId="9" fillId="2" borderId="14" xfId="1" applyNumberFormat="1" applyFont="1" applyFill="1" applyBorder="1" applyAlignment="1">
      <alignment horizontal="right" vertical="center"/>
    </xf>
    <xf numFmtId="0" fontId="9" fillId="0" borderId="27" xfId="1" applyFont="1" applyBorder="1" applyAlignment="1">
      <alignment vertical="center"/>
    </xf>
    <xf numFmtId="0" fontId="9" fillId="0" borderId="33" xfId="1" applyFont="1" applyBorder="1" applyAlignment="1">
      <alignment vertical="center"/>
    </xf>
    <xf numFmtId="0" fontId="9" fillId="2" borderId="56" xfId="1" applyFont="1" applyFill="1" applyBorder="1" applyAlignment="1">
      <alignment horizontal="right" vertical="center"/>
    </xf>
    <xf numFmtId="0" fontId="9" fillId="0" borderId="37" xfId="1" applyFont="1" applyBorder="1" applyAlignment="1">
      <alignment vertical="center"/>
    </xf>
    <xf numFmtId="0" fontId="9" fillId="0" borderId="29" xfId="1" applyFont="1" applyBorder="1" applyAlignment="1">
      <alignment vertical="center"/>
    </xf>
    <xf numFmtId="0" fontId="9" fillId="2" borderId="46" xfId="1" applyFont="1" applyFill="1" applyBorder="1" applyAlignment="1">
      <alignment horizontal="right" vertical="center"/>
    </xf>
    <xf numFmtId="0" fontId="9" fillId="2" borderId="49" xfId="1" applyFont="1" applyFill="1" applyBorder="1" applyAlignment="1">
      <alignment horizontal="right" vertical="center"/>
    </xf>
    <xf numFmtId="0" fontId="9" fillId="2" borderId="66" xfId="1" applyFont="1" applyFill="1" applyBorder="1" applyAlignment="1">
      <alignment horizontal="right" vertical="center"/>
    </xf>
    <xf numFmtId="0" fontId="9" fillId="0" borderId="14" xfId="1" applyFont="1" applyBorder="1" applyAlignment="1">
      <alignment vertical="center"/>
    </xf>
    <xf numFmtId="0" fontId="6" fillId="0" borderId="4" xfId="1" applyBorder="1" applyAlignment="1">
      <alignment vertical="center"/>
    </xf>
    <xf numFmtId="0" fontId="6" fillId="0" borderId="0" xfId="1" applyAlignment="1">
      <alignment vertical="center"/>
    </xf>
    <xf numFmtId="0" fontId="6" fillId="0" borderId="27" xfId="1" applyBorder="1" applyAlignment="1">
      <alignment vertical="center"/>
    </xf>
    <xf numFmtId="0" fontId="5" fillId="0" borderId="0" xfId="0" applyFont="1" applyAlignment="1">
      <alignment horizontal="right"/>
    </xf>
    <xf numFmtId="0" fontId="2" fillId="3" borderId="13" xfId="0" applyFont="1" applyFill="1" applyBorder="1" applyAlignment="1">
      <alignment horizontal="right"/>
    </xf>
    <xf numFmtId="0" fontId="2" fillId="3" borderId="6" xfId="0" applyFont="1" applyFill="1" applyBorder="1" applyAlignment="1">
      <alignment horizontal="right"/>
    </xf>
    <xf numFmtId="0" fontId="2" fillId="3" borderId="61" xfId="0" applyFont="1" applyFill="1" applyBorder="1" applyAlignment="1">
      <alignment horizontal="right"/>
    </xf>
    <xf numFmtId="0" fontId="0" fillId="2" borderId="16" xfId="0" applyFont="1" applyFill="1" applyBorder="1" applyAlignment="1">
      <alignment wrapText="1"/>
    </xf>
    <xf numFmtId="0" fontId="0" fillId="2" borderId="32" xfId="0" applyFont="1" applyFill="1" applyBorder="1" applyAlignment="1">
      <alignment wrapText="1"/>
    </xf>
    <xf numFmtId="0" fontId="0" fillId="2" borderId="14" xfId="0" applyFont="1" applyFill="1" applyBorder="1" applyAlignment="1">
      <alignment wrapText="1"/>
    </xf>
    <xf numFmtId="0" fontId="0" fillId="2" borderId="41" xfId="0" applyFont="1" applyFill="1" applyBorder="1" applyAlignment="1">
      <alignment wrapText="1"/>
    </xf>
    <xf numFmtId="0" fontId="0" fillId="2" borderId="55" xfId="0" applyFont="1" applyFill="1" applyBorder="1" applyAlignment="1">
      <alignment wrapText="1"/>
    </xf>
    <xf numFmtId="0" fontId="0" fillId="2" borderId="34" xfId="0" applyFont="1" applyFill="1" applyBorder="1" applyAlignment="1">
      <alignment wrapText="1"/>
    </xf>
    <xf numFmtId="0" fontId="2" fillId="2" borderId="34" xfId="0" applyFont="1" applyFill="1" applyBorder="1" applyAlignment="1">
      <alignment wrapText="1"/>
    </xf>
    <xf numFmtId="0" fontId="2" fillId="2" borderId="16" xfId="0" applyFont="1" applyFill="1" applyBorder="1" applyAlignment="1">
      <alignment wrapText="1"/>
    </xf>
    <xf numFmtId="0" fontId="0" fillId="2" borderId="60" xfId="0" applyFont="1" applyFill="1" applyBorder="1" applyAlignment="1">
      <alignment wrapText="1"/>
    </xf>
    <xf numFmtId="0" fontId="0" fillId="2" borderId="56" xfId="0" applyFont="1" applyFill="1" applyBorder="1" applyAlignment="1">
      <alignment wrapText="1"/>
    </xf>
    <xf numFmtId="0" fontId="0" fillId="2" borderId="43" xfId="0" applyFont="1" applyFill="1" applyBorder="1" applyAlignment="1">
      <alignment wrapText="1"/>
    </xf>
    <xf numFmtId="0" fontId="0" fillId="2" borderId="49" xfId="0" applyFont="1" applyFill="1" applyBorder="1" applyAlignment="1">
      <alignment wrapText="1"/>
    </xf>
    <xf numFmtId="0" fontId="0" fillId="2" borderId="45" xfId="0" applyFont="1" applyFill="1" applyBorder="1" applyAlignment="1">
      <alignment wrapText="1"/>
    </xf>
    <xf numFmtId="0" fontId="0" fillId="2" borderId="46" xfId="0" applyFont="1" applyFill="1" applyBorder="1" applyAlignment="1">
      <alignment wrapText="1"/>
    </xf>
    <xf numFmtId="165" fontId="6" fillId="0" borderId="0" xfId="1" applyNumberFormat="1"/>
    <xf numFmtId="0" fontId="1" fillId="2" borderId="40" xfId="1" applyFont="1" applyFill="1" applyBorder="1" applyAlignment="1">
      <alignment horizontal="left" vertical="center"/>
    </xf>
    <xf numFmtId="0" fontId="0" fillId="2" borderId="2" xfId="1" applyNumberFormat="1" applyFont="1" applyFill="1" applyBorder="1" applyAlignment="1">
      <alignment horizontal="right"/>
    </xf>
    <xf numFmtId="2" fontId="0" fillId="2" borderId="2" xfId="1" applyNumberFormat="1" applyFont="1" applyFill="1" applyBorder="1" applyAlignment="1">
      <alignment horizontal="right"/>
    </xf>
    <xf numFmtId="0" fontId="0" fillId="0" borderId="33" xfId="1" applyFont="1" applyBorder="1"/>
    <xf numFmtId="0" fontId="0" fillId="2" borderId="0" xfId="0" applyFont="1" applyFill="1"/>
    <xf numFmtId="0" fontId="5" fillId="0" borderId="0" xfId="0" applyFont="1" applyAlignment="1">
      <alignment horizontal="right"/>
    </xf>
    <xf numFmtId="0" fontId="5" fillId="0" borderId="0" xfId="0" applyFont="1" applyAlignment="1">
      <alignment horizontal="center"/>
    </xf>
    <xf numFmtId="0" fontId="0" fillId="0" borderId="18" xfId="1" applyFont="1" applyBorder="1" applyAlignment="1">
      <alignment horizontal="center"/>
    </xf>
    <xf numFmtId="0" fontId="0" fillId="2" borderId="18" xfId="0" applyFont="1" applyFill="1" applyBorder="1" applyAlignment="1">
      <alignment wrapText="1"/>
    </xf>
    <xf numFmtId="0" fontId="0" fillId="0" borderId="18" xfId="1" applyNumberFormat="1" applyFont="1" applyBorder="1" applyAlignment="1">
      <alignment horizontal="right"/>
    </xf>
    <xf numFmtId="2" fontId="0" fillId="0" borderId="18" xfId="1" applyNumberFormat="1" applyFont="1" applyBorder="1" applyAlignment="1">
      <alignment horizontal="right"/>
    </xf>
    <xf numFmtId="2" fontId="0" fillId="0" borderId="44" xfId="1" applyNumberFormat="1" applyFont="1" applyBorder="1" applyAlignment="1">
      <alignment horizontal="right"/>
    </xf>
    <xf numFmtId="0" fontId="0" fillId="2" borderId="1" xfId="1" applyNumberFormat="1" applyFont="1" applyFill="1" applyBorder="1" applyAlignment="1">
      <alignment horizontal="right"/>
    </xf>
    <xf numFmtId="2" fontId="0" fillId="2" borderId="1" xfId="1" applyNumberFormat="1" applyFont="1" applyFill="1" applyBorder="1" applyAlignment="1">
      <alignment horizontal="right"/>
    </xf>
    <xf numFmtId="2" fontId="1" fillId="2" borderId="40" xfId="1" applyNumberFormat="1" applyFont="1" applyFill="1" applyBorder="1" applyAlignment="1">
      <alignment horizontal="left" vertical="center"/>
    </xf>
    <xf numFmtId="0" fontId="0" fillId="2" borderId="7" xfId="1" applyNumberFormat="1" applyFont="1" applyFill="1" applyBorder="1" applyAlignment="1">
      <alignment horizontal="right"/>
    </xf>
    <xf numFmtId="2" fontId="0" fillId="2" borderId="7" xfId="1" applyNumberFormat="1" applyFont="1" applyFill="1" applyBorder="1" applyAlignment="1">
      <alignment horizontal="right"/>
    </xf>
    <xf numFmtId="0" fontId="1" fillId="2" borderId="40" xfId="1" applyNumberFormat="1" applyFont="1" applyFill="1" applyBorder="1" applyAlignment="1">
      <alignment horizontal="left" vertical="center"/>
    </xf>
    <xf numFmtId="0" fontId="0" fillId="2" borderId="23" xfId="1" applyNumberFormat="1" applyFont="1" applyFill="1" applyBorder="1" applyAlignment="1">
      <alignment horizontal="right"/>
    </xf>
    <xf numFmtId="0" fontId="0" fillId="2" borderId="4" xfId="1" applyNumberFormat="1" applyFont="1" applyFill="1" applyBorder="1" applyAlignment="1">
      <alignment horizontal="right"/>
    </xf>
    <xf numFmtId="0" fontId="0" fillId="2" borderId="2" xfId="0" applyFill="1" applyBorder="1"/>
    <xf numFmtId="2" fontId="0" fillId="2" borderId="23" xfId="1" applyNumberFormat="1" applyFont="1" applyFill="1" applyBorder="1" applyAlignment="1">
      <alignment horizontal="right"/>
    </xf>
    <xf numFmtId="0" fontId="0" fillId="2" borderId="18" xfId="1" applyNumberFormat="1" applyFont="1" applyFill="1" applyBorder="1" applyAlignment="1">
      <alignment horizontal="right"/>
    </xf>
    <xf numFmtId="2" fontId="0" fillId="2" borderId="18" xfId="1" applyNumberFormat="1" applyFont="1" applyFill="1" applyBorder="1" applyAlignment="1">
      <alignment horizontal="right"/>
    </xf>
    <xf numFmtId="0" fontId="0" fillId="2" borderId="19" xfId="1" applyNumberFormat="1" applyFont="1" applyFill="1" applyBorder="1" applyAlignment="1">
      <alignment horizontal="right"/>
    </xf>
    <xf numFmtId="2" fontId="0" fillId="2" borderId="19" xfId="1" applyNumberFormat="1" applyFont="1" applyFill="1" applyBorder="1" applyAlignment="1">
      <alignment horizontal="right"/>
    </xf>
    <xf numFmtId="0" fontId="2" fillId="3" borderId="61" xfId="0" applyFont="1" applyFill="1" applyBorder="1" applyAlignment="1">
      <alignment horizontal="left"/>
    </xf>
    <xf numFmtId="0" fontId="0" fillId="2" borderId="18" xfId="0" applyFont="1" applyFill="1" applyBorder="1" applyAlignment="1"/>
    <xf numFmtId="0" fontId="2" fillId="3" borderId="27" xfId="0" applyFont="1" applyFill="1" applyBorder="1" applyAlignment="1">
      <alignment horizontal="right"/>
    </xf>
    <xf numFmtId="0" fontId="0" fillId="2" borderId="4" xfId="0" applyFont="1" applyFill="1" applyBorder="1" applyAlignment="1">
      <alignment wrapText="1"/>
    </xf>
    <xf numFmtId="2" fontId="0" fillId="0" borderId="68" xfId="1" applyNumberFormat="1" applyFont="1" applyBorder="1" applyAlignment="1">
      <alignment horizontal="right"/>
    </xf>
    <xf numFmtId="0" fontId="2" fillId="3" borderId="4" xfId="0" applyFont="1" applyFill="1" applyBorder="1" applyAlignment="1">
      <alignment horizontal="right"/>
    </xf>
    <xf numFmtId="2" fontId="0" fillId="2" borderId="44" xfId="1" applyNumberFormat="1" applyFont="1" applyFill="1" applyBorder="1" applyAlignment="1">
      <alignment horizontal="right"/>
    </xf>
    <xf numFmtId="2" fontId="1" fillId="0" borderId="0" xfId="0" applyNumberFormat="1" applyFont="1" applyBorder="1" applyAlignment="1">
      <alignment horizontal="right"/>
    </xf>
    <xf numFmtId="2" fontId="0" fillId="2" borderId="14" xfId="0" applyNumberFormat="1" applyFont="1" applyFill="1" applyBorder="1" applyAlignment="1">
      <alignment wrapText="1"/>
    </xf>
    <xf numFmtId="2" fontId="0" fillId="2" borderId="55" xfId="0" applyNumberFormat="1" applyFont="1" applyFill="1" applyBorder="1" applyAlignment="1">
      <alignment wrapText="1"/>
    </xf>
    <xf numFmtId="2" fontId="0" fillId="2" borderId="16" xfId="0" applyNumberFormat="1" applyFont="1" applyFill="1" applyBorder="1" applyAlignment="1">
      <alignment wrapText="1"/>
    </xf>
    <xf numFmtId="2" fontId="2" fillId="2" borderId="16" xfId="0" applyNumberFormat="1" applyFont="1" applyFill="1" applyBorder="1" applyAlignment="1">
      <alignment wrapText="1"/>
    </xf>
    <xf numFmtId="2" fontId="0" fillId="2" borderId="56" xfId="0" applyNumberFormat="1" applyFont="1" applyFill="1" applyBorder="1" applyAlignment="1">
      <alignment wrapText="1"/>
    </xf>
    <xf numFmtId="2" fontId="0" fillId="2" borderId="49" xfId="0" applyNumberFormat="1" applyFont="1" applyFill="1" applyBorder="1" applyAlignment="1">
      <alignment wrapText="1"/>
    </xf>
    <xf numFmtId="2" fontId="0" fillId="2" borderId="46" xfId="0" applyNumberFormat="1" applyFont="1" applyFill="1" applyBorder="1" applyAlignment="1">
      <alignment wrapText="1"/>
    </xf>
    <xf numFmtId="0" fontId="2" fillId="0" borderId="14" xfId="0" applyFont="1" applyBorder="1" applyAlignment="1">
      <alignment horizontal="right"/>
    </xf>
    <xf numFmtId="0" fontId="2" fillId="0" borderId="55" xfId="0" applyFont="1" applyBorder="1" applyAlignment="1">
      <alignment horizontal="right"/>
    </xf>
    <xf numFmtId="0" fontId="2" fillId="0" borderId="54" xfId="0" applyFont="1" applyBorder="1" applyAlignment="1">
      <alignment horizontal="right"/>
    </xf>
    <xf numFmtId="0" fontId="2" fillId="0" borderId="49" xfId="0" applyFont="1" applyBorder="1" applyAlignment="1">
      <alignment horizontal="right"/>
    </xf>
    <xf numFmtId="0" fontId="2" fillId="0" borderId="46" xfId="0" applyFont="1" applyBorder="1" applyAlignment="1">
      <alignment horizontal="right"/>
    </xf>
    <xf numFmtId="0" fontId="13" fillId="2" borderId="29" xfId="0" applyFont="1" applyFill="1" applyBorder="1" applyAlignment="1">
      <alignment horizontal="center" vertical="center" wrapText="1"/>
    </xf>
    <xf numFmtId="0" fontId="0" fillId="2" borderId="22" xfId="0" applyFont="1" applyFill="1" applyBorder="1" applyAlignment="1">
      <alignment wrapText="1"/>
    </xf>
    <xf numFmtId="0" fontId="0" fillId="2" borderId="37" xfId="0" applyFont="1" applyFill="1" applyBorder="1" applyAlignment="1">
      <alignment wrapText="1"/>
    </xf>
    <xf numFmtId="0" fontId="2" fillId="2" borderId="37" xfId="0" applyFont="1" applyFill="1" applyBorder="1" applyAlignment="1">
      <alignment wrapText="1"/>
    </xf>
    <xf numFmtId="0" fontId="0" fillId="2" borderId="15" xfId="0" applyFont="1" applyFill="1" applyBorder="1" applyAlignment="1">
      <alignment wrapText="1"/>
    </xf>
    <xf numFmtId="0" fontId="0" fillId="2" borderId="17" xfId="0" applyFont="1" applyFill="1" applyBorder="1" applyAlignment="1">
      <alignment wrapText="1"/>
    </xf>
    <xf numFmtId="0" fontId="0" fillId="2" borderId="29" xfId="0" applyFont="1" applyFill="1" applyBorder="1" applyAlignment="1">
      <alignment wrapText="1"/>
    </xf>
    <xf numFmtId="0" fontId="0" fillId="2" borderId="16" xfId="0" applyFill="1" applyBorder="1" applyAlignment="1">
      <alignment horizontal="right"/>
    </xf>
    <xf numFmtId="0" fontId="2" fillId="2" borderId="27" xfId="0" applyFont="1" applyFill="1" applyBorder="1" applyAlignment="1">
      <alignment wrapText="1"/>
    </xf>
    <xf numFmtId="0" fontId="2" fillId="0" borderId="16" xfId="0" applyFont="1" applyBorder="1" applyAlignment="1">
      <alignment horizontal="right"/>
    </xf>
    <xf numFmtId="0" fontId="0" fillId="0" borderId="5" xfId="0" applyFont="1" applyBorder="1" applyAlignment="1">
      <alignment horizontal="left" vertical="top"/>
    </xf>
    <xf numFmtId="2" fontId="0" fillId="0" borderId="5" xfId="1" applyNumberFormat="1" applyFont="1" applyBorder="1" applyAlignment="1">
      <alignment horizontal="right"/>
    </xf>
    <xf numFmtId="0" fontId="0" fillId="0" borderId="49" xfId="0" applyBorder="1" applyAlignment="1">
      <alignment horizontal="right"/>
    </xf>
    <xf numFmtId="0" fontId="0" fillId="2" borderId="27" xfId="0" applyFont="1" applyFill="1" applyBorder="1" applyAlignment="1">
      <alignment wrapText="1"/>
    </xf>
    <xf numFmtId="2" fontId="0" fillId="2" borderId="19" xfId="0" applyNumberFormat="1" applyFont="1" applyFill="1" applyBorder="1" applyAlignment="1">
      <alignment wrapText="1"/>
    </xf>
    <xf numFmtId="0" fontId="0" fillId="0" borderId="22" xfId="1" applyNumberFormat="1" applyFont="1" applyBorder="1" applyAlignment="1">
      <alignment horizontal="right"/>
    </xf>
    <xf numFmtId="0" fontId="0" fillId="0" borderId="27" xfId="1" applyNumberFormat="1" applyFont="1" applyBorder="1" applyAlignment="1">
      <alignment horizontal="right"/>
    </xf>
    <xf numFmtId="0" fontId="0" fillId="0" borderId="29" xfId="1" applyNumberFormat="1" applyFont="1" applyBorder="1" applyAlignment="1">
      <alignment horizontal="right"/>
    </xf>
    <xf numFmtId="0" fontId="0" fillId="0" borderId="27" xfId="0" applyBorder="1"/>
    <xf numFmtId="0" fontId="0" fillId="0" borderId="37" xfId="1" applyNumberFormat="1" applyFont="1" applyBorder="1" applyAlignment="1">
      <alignment horizontal="right"/>
    </xf>
    <xf numFmtId="0" fontId="0" fillId="2" borderId="26" xfId="0" applyFont="1" applyFill="1" applyBorder="1" applyAlignment="1">
      <alignment wrapText="1"/>
    </xf>
    <xf numFmtId="0" fontId="0" fillId="2" borderId="28" xfId="0" applyFont="1" applyFill="1" applyBorder="1" applyAlignment="1">
      <alignment wrapText="1"/>
    </xf>
    <xf numFmtId="0" fontId="2" fillId="2" borderId="28" xfId="0" applyFont="1" applyFill="1" applyBorder="1" applyAlignment="1">
      <alignment wrapText="1"/>
    </xf>
    <xf numFmtId="0" fontId="0" fillId="0" borderId="33" xfId="1" applyNumberFormat="1" applyFont="1" applyBorder="1" applyAlignment="1">
      <alignment horizontal="right"/>
    </xf>
    <xf numFmtId="0" fontId="13" fillId="0" borderId="54" xfId="0" applyFont="1" applyBorder="1" applyAlignment="1">
      <alignment horizontal="center" vertical="center" wrapText="1"/>
    </xf>
    <xf numFmtId="0" fontId="0" fillId="0" borderId="34" xfId="1" applyNumberFormat="1" applyFont="1" applyBorder="1" applyAlignment="1">
      <alignment horizontal="right"/>
    </xf>
    <xf numFmtId="0" fontId="0" fillId="0" borderId="41" xfId="1" applyNumberFormat="1" applyFont="1" applyBorder="1" applyAlignment="1">
      <alignment horizontal="right"/>
    </xf>
    <xf numFmtId="0" fontId="0" fillId="2" borderId="21" xfId="0" applyFont="1" applyFill="1" applyBorder="1" applyAlignment="1">
      <alignment wrapText="1"/>
    </xf>
    <xf numFmtId="2" fontId="0" fillId="2" borderId="23" xfId="0" applyNumberFormat="1" applyFont="1" applyFill="1" applyBorder="1" applyAlignment="1">
      <alignment wrapText="1"/>
    </xf>
    <xf numFmtId="0" fontId="0" fillId="0" borderId="43" xfId="1" applyNumberFormat="1" applyFont="1" applyBorder="1" applyAlignment="1">
      <alignment horizontal="right"/>
    </xf>
    <xf numFmtId="2" fontId="0" fillId="2" borderId="2" xfId="0" applyNumberFormat="1" applyFont="1" applyFill="1" applyBorder="1" applyAlignment="1">
      <alignment wrapText="1"/>
    </xf>
    <xf numFmtId="2" fontId="0" fillId="0" borderId="2" xfId="0" applyNumberFormat="1" applyBorder="1"/>
    <xf numFmtId="2" fontId="0" fillId="0" borderId="4" xfId="1" applyNumberFormat="1" applyFont="1" applyBorder="1" applyAlignment="1">
      <alignment horizontal="right"/>
    </xf>
    <xf numFmtId="2" fontId="2" fillId="3" borderId="61" xfId="0" applyNumberFormat="1" applyFont="1" applyFill="1" applyBorder="1" applyAlignment="1">
      <alignment horizontal="right"/>
    </xf>
    <xf numFmtId="0" fontId="0" fillId="2" borderId="4" xfId="0" applyFont="1" applyFill="1" applyBorder="1" applyAlignment="1">
      <alignment horizontal="left"/>
    </xf>
    <xf numFmtId="0" fontId="0" fillId="2" borderId="4" xfId="0" applyFont="1" applyFill="1" applyBorder="1" applyAlignment="1">
      <alignment horizontal="left" wrapText="1"/>
    </xf>
    <xf numFmtId="2" fontId="2" fillId="2" borderId="2" xfId="0" applyNumberFormat="1" applyFont="1" applyFill="1" applyBorder="1" applyAlignment="1">
      <alignment wrapText="1"/>
    </xf>
    <xf numFmtId="2" fontId="20" fillId="0" borderId="0" xfId="1" applyNumberFormat="1" applyFont="1" applyFill="1" applyBorder="1" applyAlignment="1">
      <alignment horizontal="right" vertical="center"/>
    </xf>
    <xf numFmtId="0" fontId="21" fillId="0" borderId="57" xfId="1" applyFont="1" applyBorder="1" applyAlignment="1">
      <alignment horizontal="center" vertical="center" wrapText="1"/>
    </xf>
    <xf numFmtId="0" fontId="3" fillId="0" borderId="57" xfId="1" applyFont="1" applyBorder="1" applyAlignment="1">
      <alignment horizontal="left" vertical="center" wrapText="1"/>
    </xf>
    <xf numFmtId="0" fontId="2" fillId="0" borderId="3" xfId="0" applyFont="1" applyBorder="1" applyAlignment="1">
      <alignment horizontal="right"/>
    </xf>
    <xf numFmtId="0" fontId="1" fillId="2" borderId="57" xfId="0" applyFont="1" applyFill="1" applyBorder="1" applyAlignment="1">
      <alignment horizontal="left" vertical="center" wrapText="1"/>
    </xf>
    <xf numFmtId="0" fontId="3" fillId="2" borderId="57" xfId="0" applyFont="1" applyFill="1" applyBorder="1" applyAlignment="1">
      <alignment horizontal="left" vertical="center" wrapText="1"/>
    </xf>
    <xf numFmtId="0" fontId="20" fillId="0" borderId="67" xfId="1" applyFont="1" applyBorder="1" applyAlignment="1">
      <alignment horizontal="center" vertical="center" wrapText="1"/>
    </xf>
    <xf numFmtId="0" fontId="1" fillId="0" borderId="67" xfId="1" applyFont="1" applyBorder="1" applyAlignment="1">
      <alignment horizontal="left" vertical="center" wrapText="1"/>
    </xf>
    <xf numFmtId="1" fontId="0" fillId="2" borderId="70" xfId="1" applyNumberFormat="1" applyFont="1" applyFill="1" applyBorder="1" applyAlignment="1">
      <alignment horizontal="right" vertical="center"/>
    </xf>
    <xf numFmtId="1" fontId="9" fillId="2" borderId="66" xfId="1" applyNumberFormat="1" applyFont="1" applyFill="1" applyBorder="1" applyAlignment="1">
      <alignment horizontal="right" vertical="center"/>
    </xf>
    <xf numFmtId="0" fontId="9" fillId="2" borderId="71" xfId="1" applyFont="1" applyFill="1" applyBorder="1" applyAlignment="1">
      <alignment horizontal="right" vertical="center"/>
    </xf>
    <xf numFmtId="0" fontId="9" fillId="2" borderId="72" xfId="1" applyFont="1" applyFill="1" applyBorder="1" applyAlignment="1">
      <alignment horizontal="right" vertical="center"/>
    </xf>
    <xf numFmtId="0" fontId="1" fillId="2" borderId="67" xfId="1" applyFont="1" applyFill="1" applyBorder="1" applyAlignment="1">
      <alignment horizontal="left" vertical="center"/>
    </xf>
    <xf numFmtId="0" fontId="9" fillId="2" borderId="70" xfId="1" applyFont="1" applyFill="1" applyBorder="1" applyAlignment="1">
      <alignment horizontal="right" vertical="center"/>
    </xf>
    <xf numFmtId="0" fontId="9" fillId="2" borderId="73" xfId="1" applyFont="1" applyFill="1" applyBorder="1" applyAlignment="1">
      <alignment horizontal="right" vertical="center"/>
    </xf>
    <xf numFmtId="0" fontId="9" fillId="0" borderId="73" xfId="1" applyFont="1" applyBorder="1" applyAlignment="1">
      <alignment vertical="center"/>
    </xf>
    <xf numFmtId="0" fontId="9" fillId="2" borderId="74" xfId="1" applyFont="1" applyFill="1" applyBorder="1" applyAlignment="1">
      <alignment horizontal="right" vertical="center"/>
    </xf>
    <xf numFmtId="0" fontId="13" fillId="0" borderId="69" xfId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wrapText="1"/>
    </xf>
    <xf numFmtId="0" fontId="2" fillId="0" borderId="28" xfId="0" applyFont="1" applyBorder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0" fontId="0" fillId="2" borderId="1" xfId="0" applyFont="1" applyFill="1" applyBorder="1" applyAlignment="1"/>
    <xf numFmtId="0" fontId="2" fillId="2" borderId="1" xfId="0" applyFont="1" applyFill="1" applyBorder="1" applyAlignment="1">
      <alignment wrapText="1"/>
    </xf>
    <xf numFmtId="0" fontId="2" fillId="3" borderId="75" xfId="0" applyFont="1" applyFill="1" applyBorder="1" applyAlignment="1">
      <alignment horizontal="right"/>
    </xf>
    <xf numFmtId="0" fontId="0" fillId="2" borderId="29" xfId="0" applyFont="1" applyFill="1" applyBorder="1" applyAlignment="1"/>
    <xf numFmtId="0" fontId="2" fillId="3" borderId="30" xfId="0" applyFont="1" applyFill="1" applyBorder="1" applyAlignment="1">
      <alignment horizontal="right"/>
    </xf>
    <xf numFmtId="0" fontId="0" fillId="0" borderId="45" xfId="1" applyNumberFormat="1" applyFont="1" applyBorder="1" applyAlignment="1">
      <alignment horizontal="right"/>
    </xf>
    <xf numFmtId="2" fontId="2" fillId="2" borderId="46" xfId="0" applyNumberFormat="1" applyFont="1" applyFill="1" applyBorder="1" applyAlignment="1">
      <alignment wrapText="1"/>
    </xf>
    <xf numFmtId="0" fontId="2" fillId="2" borderId="45" xfId="0" applyFont="1" applyFill="1" applyBorder="1" applyAlignment="1">
      <alignment wrapText="1"/>
    </xf>
    <xf numFmtId="0" fontId="2" fillId="2" borderId="46" xfId="0" applyFont="1" applyFill="1" applyBorder="1" applyAlignment="1">
      <alignment wrapText="1"/>
    </xf>
    <xf numFmtId="0" fontId="2" fillId="2" borderId="17" xfId="0" applyFont="1" applyFill="1" applyBorder="1" applyAlignment="1">
      <alignment wrapText="1"/>
    </xf>
    <xf numFmtId="0" fontId="0" fillId="0" borderId="29" xfId="0" applyBorder="1"/>
    <xf numFmtId="0" fontId="0" fillId="0" borderId="32" xfId="1" applyNumberFormat="1" applyFont="1" applyBorder="1" applyAlignment="1">
      <alignment horizontal="right"/>
    </xf>
    <xf numFmtId="0" fontId="13" fillId="0" borderId="69" xfId="1" applyFont="1" applyBorder="1" applyAlignment="1">
      <alignment horizontal="center" vertical="center" wrapText="1"/>
    </xf>
    <xf numFmtId="0" fontId="2" fillId="0" borderId="2" xfId="0" applyFont="1" applyBorder="1" applyAlignment="1">
      <alignment horizontal="right"/>
    </xf>
    <xf numFmtId="0" fontId="13" fillId="2" borderId="30" xfId="0" applyFont="1" applyFill="1" applyBorder="1" applyAlignment="1">
      <alignment horizontal="center" vertical="center" wrapText="1"/>
    </xf>
    <xf numFmtId="0" fontId="0" fillId="2" borderId="13" xfId="0" applyFont="1" applyFill="1" applyBorder="1" applyAlignment="1">
      <alignment wrapText="1"/>
    </xf>
    <xf numFmtId="0" fontId="0" fillId="2" borderId="6" xfId="0" applyFont="1" applyFill="1" applyBorder="1" applyAlignment="1">
      <alignment wrapText="1"/>
    </xf>
    <xf numFmtId="0" fontId="2" fillId="2" borderId="6" xfId="0" applyFont="1" applyFill="1" applyBorder="1" applyAlignment="1">
      <alignment wrapText="1"/>
    </xf>
    <xf numFmtId="0" fontId="0" fillId="2" borderId="61" xfId="0" applyFont="1" applyFill="1" applyBorder="1" applyAlignment="1">
      <alignment wrapText="1"/>
    </xf>
    <xf numFmtId="0" fontId="2" fillId="2" borderId="61" xfId="0" applyFont="1" applyFill="1" applyBorder="1" applyAlignment="1">
      <alignment wrapText="1"/>
    </xf>
    <xf numFmtId="0" fontId="0" fillId="2" borderId="75" xfId="0" applyFont="1" applyFill="1" applyBorder="1" applyAlignment="1">
      <alignment wrapText="1"/>
    </xf>
    <xf numFmtId="0" fontId="0" fillId="2" borderId="30" xfId="0" applyFont="1" applyFill="1" applyBorder="1" applyAlignment="1">
      <alignment wrapText="1"/>
    </xf>
    <xf numFmtId="0" fontId="2" fillId="0" borderId="23" xfId="0" applyFont="1" applyBorder="1" applyAlignment="1">
      <alignment horizontal="right"/>
    </xf>
    <xf numFmtId="0" fontId="2" fillId="0" borderId="7" xfId="0" applyFont="1" applyBorder="1" applyAlignment="1">
      <alignment horizontal="right"/>
    </xf>
    <xf numFmtId="0" fontId="2" fillId="0" borderId="18" xfId="0" applyFont="1" applyBorder="1" applyAlignment="1">
      <alignment horizontal="right"/>
    </xf>
    <xf numFmtId="0" fontId="2" fillId="0" borderId="5" xfId="0" applyFont="1" applyBorder="1" applyAlignment="1">
      <alignment horizontal="right"/>
    </xf>
    <xf numFmtId="0" fontId="2" fillId="0" borderId="19" xfId="0" applyFont="1" applyBorder="1" applyAlignment="1">
      <alignment horizontal="right"/>
    </xf>
    <xf numFmtId="0" fontId="0" fillId="2" borderId="36" xfId="0" applyFont="1" applyFill="1" applyBorder="1" applyAlignment="1">
      <alignment wrapText="1"/>
    </xf>
    <xf numFmtId="2" fontId="2" fillId="2" borderId="55" xfId="0" applyNumberFormat="1" applyFont="1" applyFill="1" applyBorder="1" applyAlignment="1">
      <alignment wrapText="1"/>
    </xf>
    <xf numFmtId="0" fontId="2" fillId="2" borderId="41" xfId="0" applyFont="1" applyFill="1" applyBorder="1" applyAlignment="1">
      <alignment wrapText="1"/>
    </xf>
    <xf numFmtId="0" fontId="2" fillId="2" borderId="55" xfId="0" applyFont="1" applyFill="1" applyBorder="1" applyAlignment="1">
      <alignment wrapText="1"/>
    </xf>
    <xf numFmtId="0" fontId="15" fillId="0" borderId="0" xfId="0" applyFont="1" applyBorder="1" applyAlignment="1">
      <alignment horizontal="center" vertical="center"/>
    </xf>
    <xf numFmtId="0" fontId="20" fillId="0" borderId="0" xfId="0" applyFont="1" applyBorder="1" applyAlignment="1">
      <alignment horizontal="left"/>
    </xf>
    <xf numFmtId="0" fontId="0" fillId="0" borderId="4" xfId="1" applyNumberFormat="1" applyFont="1" applyBorder="1" applyAlignment="1">
      <alignment horizontal="right"/>
    </xf>
    <xf numFmtId="0" fontId="0" fillId="0" borderId="4" xfId="0" applyBorder="1"/>
    <xf numFmtId="0" fontId="21" fillId="0" borderId="40" xfId="1" applyFont="1" applyBorder="1" applyAlignment="1">
      <alignment horizontal="center" vertical="center" wrapText="1"/>
    </xf>
    <xf numFmtId="0" fontId="3" fillId="0" borderId="40" xfId="1" applyFont="1" applyBorder="1" applyAlignment="1">
      <alignment horizontal="left" vertical="center" wrapText="1"/>
    </xf>
    <xf numFmtId="0" fontId="3" fillId="2" borderId="40" xfId="0" applyFont="1" applyFill="1" applyBorder="1" applyAlignment="1">
      <alignment horizontal="left" vertical="center" wrapText="1"/>
    </xf>
    <xf numFmtId="0" fontId="0" fillId="0" borderId="13" xfId="1" applyNumberFormat="1" applyFont="1" applyBorder="1" applyAlignment="1">
      <alignment horizontal="right"/>
    </xf>
    <xf numFmtId="0" fontId="0" fillId="0" borderId="30" xfId="1" applyNumberFormat="1" applyFont="1" applyBorder="1" applyAlignment="1">
      <alignment horizontal="right"/>
    </xf>
    <xf numFmtId="0" fontId="4" fillId="2" borderId="19" xfId="0" applyFont="1" applyFill="1" applyBorder="1" applyAlignment="1"/>
    <xf numFmtId="0" fontId="4" fillId="2" borderId="19" xfId="0" applyFont="1" applyFill="1" applyBorder="1" applyAlignment="1">
      <alignment wrapText="1"/>
    </xf>
    <xf numFmtId="0" fontId="2" fillId="3" borderId="13" xfId="0" applyFont="1" applyFill="1" applyBorder="1" applyAlignment="1">
      <alignment horizontal="left"/>
    </xf>
    <xf numFmtId="0" fontId="2" fillId="3" borderId="6" xfId="0" applyFont="1" applyFill="1" applyBorder="1" applyAlignment="1">
      <alignment horizontal="left"/>
    </xf>
    <xf numFmtId="0" fontId="2" fillId="3" borderId="4" xfId="0" applyFont="1" applyFill="1" applyBorder="1" applyAlignment="1">
      <alignment horizontal="left"/>
    </xf>
    <xf numFmtId="0" fontId="2" fillId="2" borderId="26" xfId="0" applyFont="1" applyFill="1" applyBorder="1" applyAlignment="1">
      <alignment wrapText="1"/>
    </xf>
    <xf numFmtId="0" fontId="2" fillId="2" borderId="31" xfId="0" applyFont="1" applyFill="1" applyBorder="1" applyAlignment="1">
      <alignment wrapText="1"/>
    </xf>
    <xf numFmtId="0" fontId="0" fillId="2" borderId="63" xfId="0" applyFont="1" applyFill="1" applyBorder="1" applyAlignment="1">
      <alignment wrapText="1"/>
    </xf>
    <xf numFmtId="2" fontId="2" fillId="2" borderId="14" xfId="0" applyNumberFormat="1" applyFont="1" applyFill="1" applyBorder="1" applyAlignment="1">
      <alignment wrapText="1"/>
    </xf>
    <xf numFmtId="0" fontId="2" fillId="2" borderId="32" xfId="0" applyFont="1" applyFill="1" applyBorder="1" applyAlignment="1">
      <alignment wrapText="1"/>
    </xf>
    <xf numFmtId="0" fontId="2" fillId="2" borderId="14" xfId="0" applyFont="1" applyFill="1" applyBorder="1" applyAlignment="1">
      <alignment wrapText="1"/>
    </xf>
    <xf numFmtId="0" fontId="2" fillId="2" borderId="22" xfId="0" applyFont="1" applyFill="1" applyBorder="1" applyAlignment="1">
      <alignment wrapText="1"/>
    </xf>
    <xf numFmtId="0" fontId="2" fillId="2" borderId="13" xfId="0" applyFont="1" applyFill="1" applyBorder="1" applyAlignment="1">
      <alignment wrapText="1"/>
    </xf>
    <xf numFmtId="1" fontId="0" fillId="0" borderId="46" xfId="0" applyNumberFormat="1" applyBorder="1" applyAlignment="1">
      <alignment horizontal="right"/>
    </xf>
    <xf numFmtId="0" fontId="1" fillId="0" borderId="0" xfId="0" applyFont="1" applyFill="1" applyBorder="1" applyAlignment="1">
      <alignment horizontal="left" vertical="center"/>
    </xf>
    <xf numFmtId="0" fontId="1" fillId="0" borderId="48" xfId="1" applyFont="1" applyBorder="1" applyAlignment="1">
      <alignment horizontal="center" vertical="center" wrapText="1"/>
    </xf>
    <xf numFmtId="0" fontId="1" fillId="0" borderId="54" xfId="1" applyFont="1" applyBorder="1" applyAlignment="1">
      <alignment horizontal="center" vertical="center" wrapText="1"/>
    </xf>
    <xf numFmtId="0" fontId="1" fillId="0" borderId="10" xfId="1" applyFont="1" applyBorder="1" applyAlignment="1">
      <alignment horizontal="center" vertical="center"/>
    </xf>
    <xf numFmtId="0" fontId="1" fillId="0" borderId="17" xfId="1" applyFont="1" applyBorder="1" applyAlignment="1">
      <alignment horizontal="center" vertical="center"/>
    </xf>
    <xf numFmtId="0" fontId="3" fillId="0" borderId="25" xfId="1" applyFont="1" applyBorder="1" applyAlignment="1">
      <alignment horizontal="center" vertical="center" wrapText="1"/>
    </xf>
    <xf numFmtId="0" fontId="3" fillId="0" borderId="20" xfId="1" applyFont="1" applyBorder="1" applyAlignment="1">
      <alignment horizontal="center" vertical="center" wrapText="1"/>
    </xf>
    <xf numFmtId="0" fontId="1" fillId="0" borderId="47" xfId="1" applyFont="1" applyBorder="1" applyAlignment="1">
      <alignment horizontal="center" vertical="center" wrapText="1"/>
    </xf>
    <xf numFmtId="0" fontId="1" fillId="0" borderId="39" xfId="1" applyFont="1" applyBorder="1" applyAlignment="1">
      <alignment horizontal="center" vertical="center" wrapText="1"/>
    </xf>
    <xf numFmtId="0" fontId="3" fillId="0" borderId="47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3" fillId="0" borderId="52" xfId="0" applyFont="1" applyBorder="1" applyAlignment="1">
      <alignment horizontal="center"/>
    </xf>
    <xf numFmtId="0" fontId="3" fillId="0" borderId="57" xfId="0" applyFont="1" applyBorder="1" applyAlignment="1">
      <alignment horizontal="center"/>
    </xf>
    <xf numFmtId="0" fontId="3" fillId="0" borderId="59" xfId="0" applyFont="1" applyBorder="1" applyAlignment="1">
      <alignment horizontal="center"/>
    </xf>
    <xf numFmtId="0" fontId="22" fillId="0" borderId="64" xfId="0" applyFont="1" applyBorder="1" applyAlignment="1">
      <alignment horizontal="center" vertical="center" wrapText="1"/>
    </xf>
    <xf numFmtId="0" fontId="22" fillId="0" borderId="65" xfId="0" applyFont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13" fillId="0" borderId="32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/>
    </xf>
    <xf numFmtId="0" fontId="3" fillId="3" borderId="24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3" fillId="3" borderId="14" xfId="0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1" fillId="0" borderId="10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</cellXfs>
  <cellStyles count="11">
    <cellStyle name="Excel Built-in Normal" xfId="3"/>
    <cellStyle name="Excel Built-in Normal 1" xfId="4"/>
    <cellStyle name="Excel Built-in Normal 2" xfId="5"/>
    <cellStyle name="TableStyleLight1" xfId="6"/>
    <cellStyle name="Денежный 2" xfId="7"/>
    <cellStyle name="Обычный" xfId="0" builtinId="0"/>
    <cellStyle name="Обычный 2" xfId="1"/>
    <cellStyle name="Обычный 2 2" xfId="2"/>
    <cellStyle name="Обычный 3" xfId="8"/>
    <cellStyle name="Обычный 3 2" xfId="9"/>
    <cellStyle name="Обычный 4" xfId="10"/>
  </cellStyles>
  <dxfs count="134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FFCCCC"/>
      <color rgb="FFCCECFF"/>
      <color rgb="FFCCFF99"/>
      <color rgb="FFFFFF66"/>
      <color rgb="FFFF66FF"/>
      <color rgb="FF660066"/>
      <color rgb="FFAC0004"/>
      <color rgb="FF0033CC"/>
      <color rgb="FFFFFFFF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Читательская грамотность 4 кл. </a:t>
            </a:r>
            <a:r>
              <a:rPr lang="en-US"/>
              <a:t>20</a:t>
            </a:r>
            <a:r>
              <a:rPr lang="ru-RU"/>
              <a:t>2</a:t>
            </a:r>
            <a:r>
              <a:rPr lang="en-US"/>
              <a:t>1</a:t>
            </a:r>
            <a:r>
              <a:rPr lang="ru-RU"/>
              <a:t>-2024</a:t>
            </a:r>
          </a:p>
        </c:rich>
      </c:tx>
      <c:layout>
        <c:manualLayout>
          <c:xMode val="edge"/>
          <c:yMode val="edge"/>
          <c:x val="3.5679565799991937E-2"/>
          <c:y val="2.8790811316859258E-4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1802651099557525E-2"/>
          <c:y val="5.4461686337027609E-2"/>
          <c:w val="0.97819734890044252"/>
          <c:h val="0.63750163839320362"/>
        </c:manualLayout>
      </c:layout>
      <c:lineChart>
        <c:grouping val="standard"/>
        <c:varyColors val="0"/>
        <c:ser>
          <c:idx val="6"/>
          <c:order val="0"/>
          <c:tx>
            <c:v>2024 ср.% по городу</c:v>
          </c:tx>
          <c:spPr>
            <a:ln w="25400">
              <a:solidFill>
                <a:srgbClr val="0070C0"/>
              </a:solidFill>
            </a:ln>
          </c:spPr>
          <c:marker>
            <c:symbol val="none"/>
          </c:marker>
          <c:cat>
            <c:strRef>
              <c:f>'ЧГ-4 диаграмма по районам'!$B$5:$B$122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'ЧГ-4 диаграмма по районам'!$E$5:$E$122</c:f>
              <c:numCache>
                <c:formatCode>0,00</c:formatCode>
                <c:ptCount val="118"/>
                <c:pt idx="0">
                  <c:v>78.14</c:v>
                </c:pt>
                <c:pt idx="1">
                  <c:v>78.14</c:v>
                </c:pt>
                <c:pt idx="2">
                  <c:v>78.14</c:v>
                </c:pt>
                <c:pt idx="3">
                  <c:v>78.14</c:v>
                </c:pt>
                <c:pt idx="4">
                  <c:v>78.14</c:v>
                </c:pt>
                <c:pt idx="5">
                  <c:v>78.14</c:v>
                </c:pt>
                <c:pt idx="6">
                  <c:v>78.14</c:v>
                </c:pt>
                <c:pt idx="7">
                  <c:v>78.14</c:v>
                </c:pt>
                <c:pt idx="8">
                  <c:v>78.14</c:v>
                </c:pt>
                <c:pt idx="9">
                  <c:v>78.14</c:v>
                </c:pt>
                <c:pt idx="10">
                  <c:v>78.14</c:v>
                </c:pt>
                <c:pt idx="11">
                  <c:v>78.14</c:v>
                </c:pt>
                <c:pt idx="12">
                  <c:v>78.14</c:v>
                </c:pt>
                <c:pt idx="13">
                  <c:v>78.14</c:v>
                </c:pt>
                <c:pt idx="14">
                  <c:v>78.14</c:v>
                </c:pt>
                <c:pt idx="15">
                  <c:v>78.14</c:v>
                </c:pt>
                <c:pt idx="16">
                  <c:v>78.14</c:v>
                </c:pt>
                <c:pt idx="17">
                  <c:v>78.14</c:v>
                </c:pt>
                <c:pt idx="18">
                  <c:v>78.14</c:v>
                </c:pt>
                <c:pt idx="19">
                  <c:v>78.14</c:v>
                </c:pt>
                <c:pt idx="20">
                  <c:v>78.14</c:v>
                </c:pt>
                <c:pt idx="21">
                  <c:v>78.14</c:v>
                </c:pt>
                <c:pt idx="22">
                  <c:v>78.14</c:v>
                </c:pt>
                <c:pt idx="23">
                  <c:v>78.14</c:v>
                </c:pt>
                <c:pt idx="24">
                  <c:v>78.14</c:v>
                </c:pt>
                <c:pt idx="25">
                  <c:v>78.14</c:v>
                </c:pt>
                <c:pt idx="26">
                  <c:v>78.14</c:v>
                </c:pt>
                <c:pt idx="27">
                  <c:v>78.14</c:v>
                </c:pt>
                <c:pt idx="28">
                  <c:v>78.14</c:v>
                </c:pt>
                <c:pt idx="29">
                  <c:v>78.14</c:v>
                </c:pt>
                <c:pt idx="30">
                  <c:v>78.14</c:v>
                </c:pt>
                <c:pt idx="31">
                  <c:v>78.14</c:v>
                </c:pt>
                <c:pt idx="32">
                  <c:v>78.14</c:v>
                </c:pt>
                <c:pt idx="33">
                  <c:v>78.14</c:v>
                </c:pt>
                <c:pt idx="34">
                  <c:v>78.14</c:v>
                </c:pt>
                <c:pt idx="35">
                  <c:v>78.14</c:v>
                </c:pt>
                <c:pt idx="36">
                  <c:v>78.14</c:v>
                </c:pt>
                <c:pt idx="37">
                  <c:v>78.14</c:v>
                </c:pt>
                <c:pt idx="38">
                  <c:v>78.14</c:v>
                </c:pt>
                <c:pt idx="39">
                  <c:v>78.14</c:v>
                </c:pt>
                <c:pt idx="40">
                  <c:v>78.14</c:v>
                </c:pt>
                <c:pt idx="41">
                  <c:v>78.14</c:v>
                </c:pt>
                <c:pt idx="42">
                  <c:v>78.14</c:v>
                </c:pt>
                <c:pt idx="43">
                  <c:v>78.14</c:v>
                </c:pt>
                <c:pt idx="44">
                  <c:v>78.14</c:v>
                </c:pt>
                <c:pt idx="45">
                  <c:v>78.14</c:v>
                </c:pt>
                <c:pt idx="46">
                  <c:v>78.14</c:v>
                </c:pt>
                <c:pt idx="47">
                  <c:v>78.14</c:v>
                </c:pt>
                <c:pt idx="48">
                  <c:v>78.14</c:v>
                </c:pt>
                <c:pt idx="49">
                  <c:v>78.14</c:v>
                </c:pt>
                <c:pt idx="50">
                  <c:v>78.14</c:v>
                </c:pt>
                <c:pt idx="51">
                  <c:v>78.14</c:v>
                </c:pt>
                <c:pt idx="52">
                  <c:v>78.14</c:v>
                </c:pt>
                <c:pt idx="53">
                  <c:v>78.14</c:v>
                </c:pt>
                <c:pt idx="54">
                  <c:v>78.14</c:v>
                </c:pt>
                <c:pt idx="55">
                  <c:v>78.14</c:v>
                </c:pt>
                <c:pt idx="56">
                  <c:v>78.14</c:v>
                </c:pt>
                <c:pt idx="57">
                  <c:v>78.14</c:v>
                </c:pt>
                <c:pt idx="58">
                  <c:v>78.14</c:v>
                </c:pt>
                <c:pt idx="59">
                  <c:v>78.14</c:v>
                </c:pt>
                <c:pt idx="60">
                  <c:v>78.14</c:v>
                </c:pt>
                <c:pt idx="61">
                  <c:v>78.14</c:v>
                </c:pt>
                <c:pt idx="62">
                  <c:v>78.14</c:v>
                </c:pt>
                <c:pt idx="63">
                  <c:v>78.14</c:v>
                </c:pt>
                <c:pt idx="64">
                  <c:v>78.14</c:v>
                </c:pt>
                <c:pt idx="65">
                  <c:v>78.14</c:v>
                </c:pt>
                <c:pt idx="66">
                  <c:v>78.14</c:v>
                </c:pt>
                <c:pt idx="67">
                  <c:v>78.14</c:v>
                </c:pt>
                <c:pt idx="68">
                  <c:v>78.14</c:v>
                </c:pt>
                <c:pt idx="69">
                  <c:v>78.14</c:v>
                </c:pt>
                <c:pt idx="70">
                  <c:v>78.14</c:v>
                </c:pt>
                <c:pt idx="71">
                  <c:v>78.14</c:v>
                </c:pt>
                <c:pt idx="72">
                  <c:v>78.14</c:v>
                </c:pt>
                <c:pt idx="73">
                  <c:v>78.14</c:v>
                </c:pt>
                <c:pt idx="74">
                  <c:v>78.14</c:v>
                </c:pt>
                <c:pt idx="75">
                  <c:v>78.14</c:v>
                </c:pt>
                <c:pt idx="76">
                  <c:v>78.14</c:v>
                </c:pt>
                <c:pt idx="77">
                  <c:v>78.14</c:v>
                </c:pt>
                <c:pt idx="78">
                  <c:v>78.14</c:v>
                </c:pt>
                <c:pt idx="79">
                  <c:v>78.14</c:v>
                </c:pt>
                <c:pt idx="80">
                  <c:v>78.14</c:v>
                </c:pt>
                <c:pt idx="81">
                  <c:v>78.14</c:v>
                </c:pt>
                <c:pt idx="82">
                  <c:v>78.14</c:v>
                </c:pt>
                <c:pt idx="83">
                  <c:v>78.14</c:v>
                </c:pt>
                <c:pt idx="84">
                  <c:v>78.14</c:v>
                </c:pt>
                <c:pt idx="85">
                  <c:v>78.14</c:v>
                </c:pt>
                <c:pt idx="86">
                  <c:v>78.14</c:v>
                </c:pt>
                <c:pt idx="87">
                  <c:v>78.14</c:v>
                </c:pt>
                <c:pt idx="88">
                  <c:v>78.14</c:v>
                </c:pt>
                <c:pt idx="89">
                  <c:v>78.14</c:v>
                </c:pt>
                <c:pt idx="90">
                  <c:v>78.14</c:v>
                </c:pt>
                <c:pt idx="91">
                  <c:v>78.14</c:v>
                </c:pt>
                <c:pt idx="92">
                  <c:v>78.14</c:v>
                </c:pt>
                <c:pt idx="93">
                  <c:v>78.14</c:v>
                </c:pt>
                <c:pt idx="94">
                  <c:v>78.14</c:v>
                </c:pt>
                <c:pt idx="95">
                  <c:v>78.14</c:v>
                </c:pt>
                <c:pt idx="96">
                  <c:v>78.14</c:v>
                </c:pt>
                <c:pt idx="97">
                  <c:v>78.14</c:v>
                </c:pt>
                <c:pt idx="98">
                  <c:v>78.14</c:v>
                </c:pt>
                <c:pt idx="99">
                  <c:v>78.14</c:v>
                </c:pt>
                <c:pt idx="100">
                  <c:v>78.14</c:v>
                </c:pt>
                <c:pt idx="101">
                  <c:v>78.14</c:v>
                </c:pt>
                <c:pt idx="102">
                  <c:v>78.14</c:v>
                </c:pt>
                <c:pt idx="103">
                  <c:v>78.14</c:v>
                </c:pt>
                <c:pt idx="104">
                  <c:v>78.14</c:v>
                </c:pt>
                <c:pt idx="105">
                  <c:v>78.14</c:v>
                </c:pt>
                <c:pt idx="106">
                  <c:v>78.14</c:v>
                </c:pt>
                <c:pt idx="107">
                  <c:v>78.14</c:v>
                </c:pt>
                <c:pt idx="108">
                  <c:v>78.14</c:v>
                </c:pt>
                <c:pt idx="109">
                  <c:v>78.14</c:v>
                </c:pt>
                <c:pt idx="110">
                  <c:v>78.14</c:v>
                </c:pt>
                <c:pt idx="111">
                  <c:v>78.14</c:v>
                </c:pt>
                <c:pt idx="112">
                  <c:v>78.14</c:v>
                </c:pt>
                <c:pt idx="113">
                  <c:v>78.14</c:v>
                </c:pt>
                <c:pt idx="114">
                  <c:v>78.14</c:v>
                </c:pt>
                <c:pt idx="115">
                  <c:v>78.14</c:v>
                </c:pt>
                <c:pt idx="116">
                  <c:v>78.14</c:v>
                </c:pt>
                <c:pt idx="117">
                  <c:v>78.14</c:v>
                </c:pt>
              </c:numCache>
            </c:numRef>
          </c:val>
          <c:smooth val="0"/>
        </c:ser>
        <c:ser>
          <c:idx val="7"/>
          <c:order val="1"/>
          <c:tx>
            <c:v>2024 ср.%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'ЧГ-4 диаграмма по районам'!$B$5:$B$122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'ЧГ-4 диаграмма по районам'!$D$5:$D$122</c:f>
              <c:numCache>
                <c:formatCode>0,00</c:formatCode>
                <c:ptCount val="118"/>
                <c:pt idx="0">
                  <c:v>84.94636328299103</c:v>
                </c:pt>
                <c:pt idx="1">
                  <c:v>88.63636363636364</c:v>
                </c:pt>
                <c:pt idx="2">
                  <c:v>88.095238095238102</c:v>
                </c:pt>
                <c:pt idx="3">
                  <c:v>91.616766467065872</c:v>
                </c:pt>
                <c:pt idx="4">
                  <c:v>98.095238095238102</c:v>
                </c:pt>
                <c:pt idx="5">
                  <c:v>94.059405940594061</c:v>
                </c:pt>
                <c:pt idx="6">
                  <c:v>68.421052631578945</c:v>
                </c:pt>
                <c:pt idx="7">
                  <c:v>88.28125</c:v>
                </c:pt>
                <c:pt idx="8">
                  <c:v>62.365591397849457</c:v>
                </c:pt>
                <c:pt idx="10">
                  <c:v>79.378429920203303</c:v>
                </c:pt>
                <c:pt idx="11">
                  <c:v>97.938144329896915</c:v>
                </c:pt>
                <c:pt idx="12">
                  <c:v>90.410958904109577</c:v>
                </c:pt>
                <c:pt idx="14">
                  <c:v>98.333333333333343</c:v>
                </c:pt>
                <c:pt idx="15">
                  <c:v>80.606060606060609</c:v>
                </c:pt>
                <c:pt idx="16">
                  <c:v>83.035714285714292</c:v>
                </c:pt>
                <c:pt idx="17">
                  <c:v>63.917525773195877</c:v>
                </c:pt>
                <c:pt idx="18">
                  <c:v>90</c:v>
                </c:pt>
                <c:pt idx="19">
                  <c:v>90</c:v>
                </c:pt>
                <c:pt idx="20">
                  <c:v>72.815533980582529</c:v>
                </c:pt>
                <c:pt idx="21">
                  <c:v>52.4822695035461</c:v>
                </c:pt>
                <c:pt idx="22">
                  <c:v>53.623188405797102</c:v>
                </c:pt>
                <c:pt idx="23">
                  <c:v>74.446936506618982</c:v>
                </c:pt>
                <c:pt idx="24">
                  <c:v>59.2</c:v>
                </c:pt>
                <c:pt idx="25">
                  <c:v>90.625</c:v>
                </c:pt>
                <c:pt idx="26">
                  <c:v>82.608695652173907</c:v>
                </c:pt>
                <c:pt idx="27">
                  <c:v>52.439024390243901</c:v>
                </c:pt>
                <c:pt idx="28">
                  <c:v>62.365591397849457</c:v>
                </c:pt>
                <c:pt idx="29">
                  <c:v>66.071428571428569</c:v>
                </c:pt>
                <c:pt idx="30">
                  <c:v>67.586206896551715</c:v>
                </c:pt>
                <c:pt idx="31">
                  <c:v>66.666666666666671</c:v>
                </c:pt>
                <c:pt idx="32">
                  <c:v>88.349514563106794</c:v>
                </c:pt>
                <c:pt idx="33">
                  <c:v>56</c:v>
                </c:pt>
                <c:pt idx="34">
                  <c:v>72.8</c:v>
                </c:pt>
                <c:pt idx="35">
                  <c:v>82</c:v>
                </c:pt>
                <c:pt idx="36">
                  <c:v>95.49549549549549</c:v>
                </c:pt>
                <c:pt idx="37">
                  <c:v>85.714285714285708</c:v>
                </c:pt>
                <c:pt idx="38">
                  <c:v>69.444444444444443</c:v>
                </c:pt>
                <c:pt idx="39">
                  <c:v>79.838709677419359</c:v>
                </c:pt>
                <c:pt idx="40">
                  <c:v>88.392857142857139</c:v>
                </c:pt>
                <c:pt idx="41">
                  <c:v>76.880498297431743</c:v>
                </c:pt>
                <c:pt idx="42">
                  <c:v>61.463414634146339</c:v>
                </c:pt>
                <c:pt idx="43">
                  <c:v>100</c:v>
                </c:pt>
                <c:pt idx="44">
                  <c:v>91.75257731958763</c:v>
                </c:pt>
                <c:pt idx="45">
                  <c:v>68.683274021352304</c:v>
                </c:pt>
                <c:pt idx="46">
                  <c:v>86.178861788617894</c:v>
                </c:pt>
                <c:pt idx="47">
                  <c:v>87.962962962962962</c:v>
                </c:pt>
                <c:pt idx="48">
                  <c:v>100</c:v>
                </c:pt>
                <c:pt idx="49">
                  <c:v>65.420560747663558</c:v>
                </c:pt>
                <c:pt idx="50">
                  <c:v>44.680851063829792</c:v>
                </c:pt>
                <c:pt idx="51">
                  <c:v>93.103448275862064</c:v>
                </c:pt>
                <c:pt idx="53">
                  <c:v>22</c:v>
                </c:pt>
                <c:pt idx="54">
                  <c:v>64.566929133858267</c:v>
                </c:pt>
                <c:pt idx="55">
                  <c:v>69.565217391304344</c:v>
                </c:pt>
                <c:pt idx="56">
                  <c:v>94.565217391304344</c:v>
                </c:pt>
                <c:pt idx="57">
                  <c:v>89.534883720930225</c:v>
                </c:pt>
                <c:pt idx="58">
                  <c:v>94.782608695652172</c:v>
                </c:pt>
                <c:pt idx="59">
                  <c:v>88.709677419354847</c:v>
                </c:pt>
                <c:pt idx="60">
                  <c:v>73.195876288659804</c:v>
                </c:pt>
                <c:pt idx="61">
                  <c:v>64.5631067961165</c:v>
                </c:pt>
                <c:pt idx="62">
                  <c:v>81.974484658042627</c:v>
                </c:pt>
                <c:pt idx="63">
                  <c:v>97.65625</c:v>
                </c:pt>
                <c:pt idx="64">
                  <c:v>80.672268907563023</c:v>
                </c:pt>
                <c:pt idx="65">
                  <c:v>90.361445783132524</c:v>
                </c:pt>
                <c:pt idx="66">
                  <c:v>76.744186046511629</c:v>
                </c:pt>
                <c:pt idx="67">
                  <c:v>97.826086956521749</c:v>
                </c:pt>
                <c:pt idx="69">
                  <c:v>94.897959183673478</c:v>
                </c:pt>
                <c:pt idx="70">
                  <c:v>50</c:v>
                </c:pt>
                <c:pt idx="71">
                  <c:v>65</c:v>
                </c:pt>
                <c:pt idx="72">
                  <c:v>94.68599033816426</c:v>
                </c:pt>
                <c:pt idx="73">
                  <c:v>61.594202898550726</c:v>
                </c:pt>
                <c:pt idx="74">
                  <c:v>83.333333333333343</c:v>
                </c:pt>
                <c:pt idx="75">
                  <c:v>89.090909090909093</c:v>
                </c:pt>
                <c:pt idx="76">
                  <c:v>83.805668016194332</c:v>
                </c:pt>
                <c:pt idx="77">
                  <c:v>75.42412380335233</c:v>
                </c:pt>
                <c:pt idx="78">
                  <c:v>80.198019801980195</c:v>
                </c:pt>
                <c:pt idx="79">
                  <c:v>77.27272727272728</c:v>
                </c:pt>
                <c:pt idx="80">
                  <c:v>68.103448275862064</c:v>
                </c:pt>
                <c:pt idx="81">
                  <c:v>80.672268907563023</c:v>
                </c:pt>
                <c:pt idx="82">
                  <c:v>86.982248520710073</c:v>
                </c:pt>
                <c:pt idx="83">
                  <c:v>82.629107981220656</c:v>
                </c:pt>
                <c:pt idx="84">
                  <c:v>74.647887323943664</c:v>
                </c:pt>
                <c:pt idx="85">
                  <c:v>94.186046511627907</c:v>
                </c:pt>
                <c:pt idx="86">
                  <c:v>84.848484848484844</c:v>
                </c:pt>
                <c:pt idx="87">
                  <c:v>63.70967741935484</c:v>
                </c:pt>
                <c:pt idx="88">
                  <c:v>60.714285714285708</c:v>
                </c:pt>
                <c:pt idx="89">
                  <c:v>91.764705882352942</c:v>
                </c:pt>
                <c:pt idx="90">
                  <c:v>77.599999999999994</c:v>
                </c:pt>
                <c:pt idx="91">
                  <c:v>71.578947368421055</c:v>
                </c:pt>
                <c:pt idx="92">
                  <c:v>72.815533980582529</c:v>
                </c:pt>
                <c:pt idx="93">
                  <c:v>83.695652173913047</c:v>
                </c:pt>
                <c:pt idx="94">
                  <c:v>73.282442748091597</c:v>
                </c:pt>
                <c:pt idx="95">
                  <c:v>69.026548672566378</c:v>
                </c:pt>
                <c:pt idx="96">
                  <c:v>76.19047619047619</c:v>
                </c:pt>
                <c:pt idx="97">
                  <c:v>66.525423728813564</c:v>
                </c:pt>
                <c:pt idx="98">
                  <c:v>90.740740740740733</c:v>
                </c:pt>
                <c:pt idx="99">
                  <c:v>80.423280423280431</c:v>
                </c:pt>
                <c:pt idx="100">
                  <c:v>59.25925925925926</c:v>
                </c:pt>
                <c:pt idx="101">
                  <c:v>65.591397849462368</c:v>
                </c:pt>
                <c:pt idx="102">
                  <c:v>80.134680134680139</c:v>
                </c:pt>
                <c:pt idx="103">
                  <c:v>68.862275449101787</c:v>
                </c:pt>
                <c:pt idx="104">
                  <c:v>83.5</c:v>
                </c:pt>
                <c:pt idx="105">
                  <c:v>62.755102040816325</c:v>
                </c:pt>
                <c:pt idx="106">
                  <c:v>65.93673965936739</c:v>
                </c:pt>
                <c:pt idx="107">
                  <c:v>69.07630522088354</c:v>
                </c:pt>
                <c:pt idx="108">
                  <c:v>87.213651503064412</c:v>
                </c:pt>
                <c:pt idx="109">
                  <c:v>100</c:v>
                </c:pt>
                <c:pt idx="110">
                  <c:v>77.464788732394368</c:v>
                </c:pt>
                <c:pt idx="111">
                  <c:v>90.769230769230774</c:v>
                </c:pt>
                <c:pt idx="112">
                  <c:v>89.393939393939391</c:v>
                </c:pt>
                <c:pt idx="113">
                  <c:v>90.540540540540547</c:v>
                </c:pt>
                <c:pt idx="114">
                  <c:v>93.506493506493513</c:v>
                </c:pt>
                <c:pt idx="115">
                  <c:v>84.090909090909093</c:v>
                </c:pt>
                <c:pt idx="116">
                  <c:v>80.453257790368269</c:v>
                </c:pt>
                <c:pt idx="117">
                  <c:v>78.703703703703695</c:v>
                </c:pt>
              </c:numCache>
            </c:numRef>
          </c:val>
          <c:smooth val="0"/>
        </c:ser>
        <c:ser>
          <c:idx val="2"/>
          <c:order val="2"/>
          <c:tx>
            <c:v>2023 ср.% по городу</c:v>
          </c:tx>
          <c:spPr>
            <a:ln w="25400"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'ЧГ-4 диаграмма по районам'!$B$5:$B$122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'ЧГ-4 диаграмма по районам'!$I$5:$I$122</c:f>
              <c:numCache>
                <c:formatCode>0,00</c:formatCode>
                <c:ptCount val="118"/>
                <c:pt idx="0">
                  <c:v>90.2</c:v>
                </c:pt>
                <c:pt idx="1">
                  <c:v>90.2</c:v>
                </c:pt>
                <c:pt idx="2">
                  <c:v>90.2</c:v>
                </c:pt>
                <c:pt idx="3">
                  <c:v>90.2</c:v>
                </c:pt>
                <c:pt idx="4">
                  <c:v>90.2</c:v>
                </c:pt>
                <c:pt idx="5">
                  <c:v>90.2</c:v>
                </c:pt>
                <c:pt idx="6">
                  <c:v>90.2</c:v>
                </c:pt>
                <c:pt idx="7">
                  <c:v>90.2</c:v>
                </c:pt>
                <c:pt idx="8">
                  <c:v>90.2</c:v>
                </c:pt>
                <c:pt idx="9">
                  <c:v>90.2</c:v>
                </c:pt>
                <c:pt idx="10">
                  <c:v>90.2</c:v>
                </c:pt>
                <c:pt idx="11">
                  <c:v>90.2</c:v>
                </c:pt>
                <c:pt idx="12">
                  <c:v>90.2</c:v>
                </c:pt>
                <c:pt idx="13">
                  <c:v>90.2</c:v>
                </c:pt>
                <c:pt idx="14">
                  <c:v>90.2</c:v>
                </c:pt>
                <c:pt idx="15">
                  <c:v>90.2</c:v>
                </c:pt>
                <c:pt idx="16">
                  <c:v>90.2</c:v>
                </c:pt>
                <c:pt idx="17">
                  <c:v>90.2</c:v>
                </c:pt>
                <c:pt idx="18">
                  <c:v>90.2</c:v>
                </c:pt>
                <c:pt idx="19">
                  <c:v>90.2</c:v>
                </c:pt>
                <c:pt idx="20">
                  <c:v>90.2</c:v>
                </c:pt>
                <c:pt idx="21">
                  <c:v>90.2</c:v>
                </c:pt>
                <c:pt idx="22">
                  <c:v>90.2</c:v>
                </c:pt>
                <c:pt idx="23">
                  <c:v>90.2</c:v>
                </c:pt>
                <c:pt idx="24">
                  <c:v>90.2</c:v>
                </c:pt>
                <c:pt idx="25">
                  <c:v>90.2</c:v>
                </c:pt>
                <c:pt idx="26">
                  <c:v>90.2</c:v>
                </c:pt>
                <c:pt idx="27">
                  <c:v>90.2</c:v>
                </c:pt>
                <c:pt idx="28">
                  <c:v>90.2</c:v>
                </c:pt>
                <c:pt idx="29">
                  <c:v>90.2</c:v>
                </c:pt>
                <c:pt idx="30">
                  <c:v>90.2</c:v>
                </c:pt>
                <c:pt idx="31">
                  <c:v>90.2</c:v>
                </c:pt>
                <c:pt idx="32">
                  <c:v>90.2</c:v>
                </c:pt>
                <c:pt idx="33">
                  <c:v>90.2</c:v>
                </c:pt>
                <c:pt idx="34">
                  <c:v>90.2</c:v>
                </c:pt>
                <c:pt idx="35">
                  <c:v>90.2</c:v>
                </c:pt>
                <c:pt idx="36">
                  <c:v>90.2</c:v>
                </c:pt>
                <c:pt idx="37">
                  <c:v>90.2</c:v>
                </c:pt>
                <c:pt idx="38">
                  <c:v>90.2</c:v>
                </c:pt>
                <c:pt idx="39">
                  <c:v>90.2</c:v>
                </c:pt>
                <c:pt idx="40">
                  <c:v>90.2</c:v>
                </c:pt>
                <c:pt idx="41">
                  <c:v>90.2</c:v>
                </c:pt>
                <c:pt idx="42">
                  <c:v>90.2</c:v>
                </c:pt>
                <c:pt idx="43">
                  <c:v>90.2</c:v>
                </c:pt>
                <c:pt idx="44">
                  <c:v>90.2</c:v>
                </c:pt>
                <c:pt idx="45">
                  <c:v>90.2</c:v>
                </c:pt>
                <c:pt idx="46">
                  <c:v>90.2</c:v>
                </c:pt>
                <c:pt idx="47">
                  <c:v>90.2</c:v>
                </c:pt>
                <c:pt idx="48">
                  <c:v>90.2</c:v>
                </c:pt>
                <c:pt idx="49">
                  <c:v>90.2</c:v>
                </c:pt>
                <c:pt idx="50">
                  <c:v>90.2</c:v>
                </c:pt>
                <c:pt idx="51">
                  <c:v>90.2</c:v>
                </c:pt>
                <c:pt idx="52">
                  <c:v>90.2</c:v>
                </c:pt>
                <c:pt idx="53">
                  <c:v>90.2</c:v>
                </c:pt>
                <c:pt idx="54">
                  <c:v>90.2</c:v>
                </c:pt>
                <c:pt idx="55">
                  <c:v>90.2</c:v>
                </c:pt>
                <c:pt idx="56">
                  <c:v>90.2</c:v>
                </c:pt>
                <c:pt idx="57">
                  <c:v>90.2</c:v>
                </c:pt>
                <c:pt idx="58">
                  <c:v>90.2</c:v>
                </c:pt>
                <c:pt idx="59">
                  <c:v>90.2</c:v>
                </c:pt>
                <c:pt idx="60">
                  <c:v>90.2</c:v>
                </c:pt>
                <c:pt idx="61">
                  <c:v>90.2</c:v>
                </c:pt>
                <c:pt idx="62">
                  <c:v>90.2</c:v>
                </c:pt>
                <c:pt idx="63">
                  <c:v>90.2</c:v>
                </c:pt>
                <c:pt idx="64">
                  <c:v>90.2</c:v>
                </c:pt>
                <c:pt idx="65">
                  <c:v>90.2</c:v>
                </c:pt>
                <c:pt idx="66">
                  <c:v>90.2</c:v>
                </c:pt>
                <c:pt idx="67">
                  <c:v>90.2</c:v>
                </c:pt>
                <c:pt idx="68">
                  <c:v>90.2</c:v>
                </c:pt>
                <c:pt idx="69">
                  <c:v>90.2</c:v>
                </c:pt>
                <c:pt idx="70">
                  <c:v>90.2</c:v>
                </c:pt>
                <c:pt idx="71">
                  <c:v>90.2</c:v>
                </c:pt>
                <c:pt idx="72">
                  <c:v>90.2</c:v>
                </c:pt>
                <c:pt idx="73">
                  <c:v>90.2</c:v>
                </c:pt>
                <c:pt idx="74">
                  <c:v>90.2</c:v>
                </c:pt>
                <c:pt idx="75">
                  <c:v>90.2</c:v>
                </c:pt>
                <c:pt idx="76">
                  <c:v>90.2</c:v>
                </c:pt>
                <c:pt idx="77">
                  <c:v>90.2</c:v>
                </c:pt>
                <c:pt idx="78">
                  <c:v>90.2</c:v>
                </c:pt>
                <c:pt idx="79">
                  <c:v>90.2</c:v>
                </c:pt>
                <c:pt idx="80">
                  <c:v>90.2</c:v>
                </c:pt>
                <c:pt idx="81">
                  <c:v>90.2</c:v>
                </c:pt>
                <c:pt idx="82">
                  <c:v>90.2</c:v>
                </c:pt>
                <c:pt idx="83">
                  <c:v>90.2</c:v>
                </c:pt>
                <c:pt idx="84">
                  <c:v>90.2</c:v>
                </c:pt>
                <c:pt idx="85">
                  <c:v>90.2</c:v>
                </c:pt>
                <c:pt idx="86">
                  <c:v>90.2</c:v>
                </c:pt>
                <c:pt idx="87">
                  <c:v>90.2</c:v>
                </c:pt>
                <c:pt idx="88">
                  <c:v>90.2</c:v>
                </c:pt>
                <c:pt idx="89">
                  <c:v>90.2</c:v>
                </c:pt>
                <c:pt idx="90">
                  <c:v>90.2</c:v>
                </c:pt>
                <c:pt idx="91">
                  <c:v>90.2</c:v>
                </c:pt>
                <c:pt idx="92">
                  <c:v>90.2</c:v>
                </c:pt>
                <c:pt idx="93">
                  <c:v>90.2</c:v>
                </c:pt>
                <c:pt idx="94">
                  <c:v>90.2</c:v>
                </c:pt>
                <c:pt idx="95">
                  <c:v>90.2</c:v>
                </c:pt>
                <c:pt idx="96">
                  <c:v>90.2</c:v>
                </c:pt>
                <c:pt idx="97">
                  <c:v>90.2</c:v>
                </c:pt>
                <c:pt idx="98">
                  <c:v>90.2</c:v>
                </c:pt>
                <c:pt idx="99">
                  <c:v>90.2</c:v>
                </c:pt>
                <c:pt idx="100">
                  <c:v>90.2</c:v>
                </c:pt>
                <c:pt idx="101">
                  <c:v>90.2</c:v>
                </c:pt>
                <c:pt idx="102">
                  <c:v>90.2</c:v>
                </c:pt>
                <c:pt idx="103">
                  <c:v>90.2</c:v>
                </c:pt>
                <c:pt idx="104">
                  <c:v>90.2</c:v>
                </c:pt>
                <c:pt idx="105">
                  <c:v>90.2</c:v>
                </c:pt>
                <c:pt idx="106">
                  <c:v>90.2</c:v>
                </c:pt>
                <c:pt idx="107">
                  <c:v>90.2</c:v>
                </c:pt>
                <c:pt idx="108">
                  <c:v>90.2</c:v>
                </c:pt>
                <c:pt idx="109">
                  <c:v>90.2</c:v>
                </c:pt>
                <c:pt idx="110">
                  <c:v>90.2</c:v>
                </c:pt>
                <c:pt idx="111">
                  <c:v>90.2</c:v>
                </c:pt>
                <c:pt idx="112">
                  <c:v>90.2</c:v>
                </c:pt>
                <c:pt idx="113">
                  <c:v>90.2</c:v>
                </c:pt>
                <c:pt idx="114">
                  <c:v>90.2</c:v>
                </c:pt>
                <c:pt idx="115">
                  <c:v>90.2</c:v>
                </c:pt>
                <c:pt idx="116">
                  <c:v>90.2</c:v>
                </c:pt>
                <c:pt idx="117">
                  <c:v>90.2</c:v>
                </c:pt>
              </c:numCache>
            </c:numRef>
          </c:val>
          <c:smooth val="0"/>
        </c:ser>
        <c:ser>
          <c:idx val="3"/>
          <c:order val="3"/>
          <c:tx>
            <c:v>2023 ср.% ОУ</c:v>
          </c:tx>
          <c:spPr>
            <a:ln w="25400">
              <a:solidFill>
                <a:srgbClr val="00B050"/>
              </a:solidFill>
            </a:ln>
          </c:spPr>
          <c:marker>
            <c:symbol val="none"/>
          </c:marker>
          <c:cat>
            <c:strRef>
              <c:f>'ЧГ-4 диаграмма по районам'!$B$5:$B$122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'ЧГ-4 диаграмма по районам'!$H$5:$H$122</c:f>
              <c:numCache>
                <c:formatCode>0,00</c:formatCode>
                <c:ptCount val="118"/>
                <c:pt idx="0">
                  <c:v>90.462564002894737</c:v>
                </c:pt>
                <c:pt idx="1">
                  <c:v>100</c:v>
                </c:pt>
                <c:pt idx="2">
                  <c:v>100</c:v>
                </c:pt>
                <c:pt idx="3">
                  <c:v>74.213836477987428</c:v>
                </c:pt>
                <c:pt idx="4">
                  <c:v>85.294117647058826</c:v>
                </c:pt>
                <c:pt idx="5">
                  <c:v>100</c:v>
                </c:pt>
                <c:pt idx="6">
                  <c:v>98.876404494382029</c:v>
                </c:pt>
                <c:pt idx="7">
                  <c:v>98.181818181818187</c:v>
                </c:pt>
                <c:pt idx="8">
                  <c:v>86.666666666666671</c:v>
                </c:pt>
                <c:pt idx="9">
                  <c:v>70.930232558139537</c:v>
                </c:pt>
                <c:pt idx="10">
                  <c:v>91.187977067505813</c:v>
                </c:pt>
                <c:pt idx="11">
                  <c:v>99</c:v>
                </c:pt>
                <c:pt idx="12">
                  <c:v>91.304347826086953</c:v>
                </c:pt>
                <c:pt idx="13">
                  <c:v>94.845360824742272</c:v>
                </c:pt>
                <c:pt idx="14">
                  <c:v>98.342541436464089</c:v>
                </c:pt>
                <c:pt idx="15">
                  <c:v>97.972972972972968</c:v>
                </c:pt>
                <c:pt idx="16">
                  <c:v>95.145631067961176</c:v>
                </c:pt>
                <c:pt idx="17">
                  <c:v>94.495412844036707</c:v>
                </c:pt>
                <c:pt idx="18">
                  <c:v>95.714285714285708</c:v>
                </c:pt>
                <c:pt idx="19">
                  <c:v>97.014925373134332</c:v>
                </c:pt>
                <c:pt idx="20">
                  <c:v>77.528089887640448</c:v>
                </c:pt>
                <c:pt idx="21">
                  <c:v>80.392156862745097</c:v>
                </c:pt>
                <c:pt idx="22">
                  <c:v>72.5</c:v>
                </c:pt>
                <c:pt idx="23">
                  <c:v>88.103664896111823</c:v>
                </c:pt>
                <c:pt idx="24">
                  <c:v>68.103448275862064</c:v>
                </c:pt>
                <c:pt idx="25">
                  <c:v>99.159663865546221</c:v>
                </c:pt>
                <c:pt idx="26">
                  <c:v>88.957055214723923</c:v>
                </c:pt>
                <c:pt idx="27">
                  <c:v>93.203883495145632</c:v>
                </c:pt>
                <c:pt idx="29">
                  <c:v>98.148148148148152</c:v>
                </c:pt>
                <c:pt idx="30">
                  <c:v>87.096774193548384</c:v>
                </c:pt>
                <c:pt idx="31">
                  <c:v>52</c:v>
                </c:pt>
                <c:pt idx="32">
                  <c:v>91.891891891891902</c:v>
                </c:pt>
                <c:pt idx="33">
                  <c:v>90.476190476190482</c:v>
                </c:pt>
                <c:pt idx="34">
                  <c:v>76.470588235294116</c:v>
                </c:pt>
                <c:pt idx="35">
                  <c:v>100</c:v>
                </c:pt>
                <c:pt idx="36">
                  <c:v>97</c:v>
                </c:pt>
                <c:pt idx="37">
                  <c:v>89.473684210526315</c:v>
                </c:pt>
                <c:pt idx="38">
                  <c:v>84.745762711864415</c:v>
                </c:pt>
                <c:pt idx="39">
                  <c:v>97.61904761904762</c:v>
                </c:pt>
                <c:pt idx="40">
                  <c:v>95.3125</c:v>
                </c:pt>
                <c:pt idx="41">
                  <c:v>89.107357239445832</c:v>
                </c:pt>
                <c:pt idx="42">
                  <c:v>88.235294117647058</c:v>
                </c:pt>
                <c:pt idx="43">
                  <c:v>100</c:v>
                </c:pt>
                <c:pt idx="44">
                  <c:v>93.478260869565219</c:v>
                </c:pt>
                <c:pt idx="45">
                  <c:v>88.461538461538453</c:v>
                </c:pt>
                <c:pt idx="46">
                  <c:v>100</c:v>
                </c:pt>
                <c:pt idx="47">
                  <c:v>92.473118279569889</c:v>
                </c:pt>
                <c:pt idx="49">
                  <c:v>95.454545454545453</c:v>
                </c:pt>
                <c:pt idx="50">
                  <c:v>65.116279069767444</c:v>
                </c:pt>
                <c:pt idx="51">
                  <c:v>89.285714285714292</c:v>
                </c:pt>
                <c:pt idx="52">
                  <c:v>90.196078431372541</c:v>
                </c:pt>
                <c:pt idx="53">
                  <c:v>100</c:v>
                </c:pt>
                <c:pt idx="54">
                  <c:v>95.327102803738313</c:v>
                </c:pt>
                <c:pt idx="55">
                  <c:v>100</c:v>
                </c:pt>
                <c:pt idx="56">
                  <c:v>85.294117647058812</c:v>
                </c:pt>
                <c:pt idx="57">
                  <c:v>68.181818181818187</c:v>
                </c:pt>
                <c:pt idx="58">
                  <c:v>100</c:v>
                </c:pt>
                <c:pt idx="59">
                  <c:v>91.111111111111114</c:v>
                </c:pt>
                <c:pt idx="60">
                  <c:v>68.181818181818187</c:v>
                </c:pt>
                <c:pt idx="61">
                  <c:v>82.242990654205613</c:v>
                </c:pt>
                <c:pt idx="62">
                  <c:v>94.62856820355276</c:v>
                </c:pt>
                <c:pt idx="63">
                  <c:v>100</c:v>
                </c:pt>
                <c:pt idx="64">
                  <c:v>95.145631067961176</c:v>
                </c:pt>
                <c:pt idx="65">
                  <c:v>98.429319371727757</c:v>
                </c:pt>
                <c:pt idx="66">
                  <c:v>93.877551020408163</c:v>
                </c:pt>
                <c:pt idx="67">
                  <c:v>91.25</c:v>
                </c:pt>
                <c:pt idx="68">
                  <c:v>98.795180722891558</c:v>
                </c:pt>
                <c:pt idx="69">
                  <c:v>97.916666666666671</c:v>
                </c:pt>
                <c:pt idx="70">
                  <c:v>82.285714285714278</c:v>
                </c:pt>
                <c:pt idx="71">
                  <c:v>94.20289855072464</c:v>
                </c:pt>
                <c:pt idx="72">
                  <c:v>98.80952380952381</c:v>
                </c:pt>
                <c:pt idx="73">
                  <c:v>82.23684210526315</c:v>
                </c:pt>
                <c:pt idx="74">
                  <c:v>100</c:v>
                </c:pt>
                <c:pt idx="75">
                  <c:v>97.345132743362825</c:v>
                </c:pt>
                <c:pt idx="76">
                  <c:v>94.505494505494511</c:v>
                </c:pt>
                <c:pt idx="77">
                  <c:v>89.49056099557572</c:v>
                </c:pt>
                <c:pt idx="78">
                  <c:v>92.391304347826093</c:v>
                </c:pt>
                <c:pt idx="79">
                  <c:v>93.548387096774192</c:v>
                </c:pt>
                <c:pt idx="80">
                  <c:v>97.27272727272728</c:v>
                </c:pt>
                <c:pt idx="81">
                  <c:v>90.909090909090907</c:v>
                </c:pt>
                <c:pt idx="82">
                  <c:v>94</c:v>
                </c:pt>
                <c:pt idx="83">
                  <c:v>90.454545454545453</c:v>
                </c:pt>
                <c:pt idx="84">
                  <c:v>100</c:v>
                </c:pt>
                <c:pt idx="85">
                  <c:v>92.045454545454547</c:v>
                </c:pt>
                <c:pt idx="86">
                  <c:v>76.635514018691595</c:v>
                </c:pt>
                <c:pt idx="87">
                  <c:v>86.885245901639337</c:v>
                </c:pt>
                <c:pt idx="88">
                  <c:v>78.666666666666671</c:v>
                </c:pt>
                <c:pt idx="89">
                  <c:v>77.777777777777771</c:v>
                </c:pt>
                <c:pt idx="90">
                  <c:v>90.604026845637577</c:v>
                </c:pt>
                <c:pt idx="91">
                  <c:v>92.10526315789474</c:v>
                </c:pt>
                <c:pt idx="92">
                  <c:v>94.495412844036693</c:v>
                </c:pt>
                <c:pt idx="93">
                  <c:v>96.226415094339629</c:v>
                </c:pt>
                <c:pt idx="94">
                  <c:v>88.111888111888106</c:v>
                </c:pt>
                <c:pt idx="95">
                  <c:v>95.555555555555557</c:v>
                </c:pt>
                <c:pt idx="96">
                  <c:v>85.714285714285722</c:v>
                </c:pt>
                <c:pt idx="97">
                  <c:v>87.951807228915669</c:v>
                </c:pt>
                <c:pt idx="98">
                  <c:v>90.039840637450197</c:v>
                </c:pt>
                <c:pt idx="99">
                  <c:v>98.159509202453989</c:v>
                </c:pt>
                <c:pt idx="100">
                  <c:v>77.862595419847338</c:v>
                </c:pt>
                <c:pt idx="101">
                  <c:v>94.274809160305352</c:v>
                </c:pt>
                <c:pt idx="102">
                  <c:v>98.96193771626298</c:v>
                </c:pt>
                <c:pt idx="103">
                  <c:v>85.632183908045974</c:v>
                </c:pt>
                <c:pt idx="104">
                  <c:v>91.228070175438603</c:v>
                </c:pt>
                <c:pt idx="105">
                  <c:v>83.253588516746404</c:v>
                </c:pt>
                <c:pt idx="106">
                  <c:v>74.462365591397855</c:v>
                </c:pt>
                <c:pt idx="108">
                  <c:v>94.345675203556297</c:v>
                </c:pt>
                <c:pt idx="109">
                  <c:v>100</c:v>
                </c:pt>
                <c:pt idx="110">
                  <c:v>100</c:v>
                </c:pt>
                <c:pt idx="111">
                  <c:v>93.023255813953483</c:v>
                </c:pt>
                <c:pt idx="112">
                  <c:v>100</c:v>
                </c:pt>
                <c:pt idx="113">
                  <c:v>94.047619047619051</c:v>
                </c:pt>
                <c:pt idx="114">
                  <c:v>98.507462686567166</c:v>
                </c:pt>
                <c:pt idx="115">
                  <c:v>87.096774193548384</c:v>
                </c:pt>
                <c:pt idx="116">
                  <c:v>91.820580474934047</c:v>
                </c:pt>
                <c:pt idx="117">
                  <c:v>84.615384615384613</c:v>
                </c:pt>
              </c:numCache>
            </c:numRef>
          </c:val>
          <c:smooth val="0"/>
        </c:ser>
        <c:ser>
          <c:idx val="0"/>
          <c:order val="4"/>
          <c:tx>
            <c:v>2022 ср.% по городу</c:v>
          </c:tx>
          <c:spPr>
            <a:ln w="28575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cat>
            <c:strRef>
              <c:f>'ЧГ-4 диаграмма по районам'!$B$5:$B$122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'ЧГ-4 диаграмма по районам'!$M$5:$M$122</c:f>
              <c:numCache>
                <c:formatCode>Основной</c:formatCode>
                <c:ptCount val="118"/>
                <c:pt idx="0" formatCode="0,00">
                  <c:v>93.33</c:v>
                </c:pt>
                <c:pt idx="1">
                  <c:v>93.33</c:v>
                </c:pt>
                <c:pt idx="2">
                  <c:v>93.33</c:v>
                </c:pt>
                <c:pt idx="3">
                  <c:v>93.33</c:v>
                </c:pt>
                <c:pt idx="4">
                  <c:v>93.33</c:v>
                </c:pt>
                <c:pt idx="5">
                  <c:v>93.33</c:v>
                </c:pt>
                <c:pt idx="6">
                  <c:v>93.33</c:v>
                </c:pt>
                <c:pt idx="7">
                  <c:v>93.33</c:v>
                </c:pt>
                <c:pt idx="8">
                  <c:v>93.33</c:v>
                </c:pt>
                <c:pt idx="9">
                  <c:v>93.33</c:v>
                </c:pt>
                <c:pt idx="10" formatCode="0,00">
                  <c:v>93.33</c:v>
                </c:pt>
                <c:pt idx="11">
                  <c:v>93.33</c:v>
                </c:pt>
                <c:pt idx="12">
                  <c:v>93.33</c:v>
                </c:pt>
                <c:pt idx="13">
                  <c:v>93.33</c:v>
                </c:pt>
                <c:pt idx="14">
                  <c:v>93.33</c:v>
                </c:pt>
                <c:pt idx="15">
                  <c:v>93.33</c:v>
                </c:pt>
                <c:pt idx="16">
                  <c:v>93.33</c:v>
                </c:pt>
                <c:pt idx="17">
                  <c:v>93.33</c:v>
                </c:pt>
                <c:pt idx="18">
                  <c:v>93.33</c:v>
                </c:pt>
                <c:pt idx="19">
                  <c:v>93.33</c:v>
                </c:pt>
                <c:pt idx="20">
                  <c:v>93.33</c:v>
                </c:pt>
                <c:pt idx="21">
                  <c:v>93.33</c:v>
                </c:pt>
                <c:pt idx="22">
                  <c:v>93.33</c:v>
                </c:pt>
                <c:pt idx="23" formatCode="0,00">
                  <c:v>93.33</c:v>
                </c:pt>
                <c:pt idx="24">
                  <c:v>93.33</c:v>
                </c:pt>
                <c:pt idx="25">
                  <c:v>93.33</c:v>
                </c:pt>
                <c:pt idx="26">
                  <c:v>93.33</c:v>
                </c:pt>
                <c:pt idx="27">
                  <c:v>93.33</c:v>
                </c:pt>
                <c:pt idx="28">
                  <c:v>93.33</c:v>
                </c:pt>
                <c:pt idx="29">
                  <c:v>93.33</c:v>
                </c:pt>
                <c:pt idx="30">
                  <c:v>93.33</c:v>
                </c:pt>
                <c:pt idx="31">
                  <c:v>93.33</c:v>
                </c:pt>
                <c:pt idx="32">
                  <c:v>93.33</c:v>
                </c:pt>
                <c:pt idx="33">
                  <c:v>93.33</c:v>
                </c:pt>
                <c:pt idx="34">
                  <c:v>93.33</c:v>
                </c:pt>
                <c:pt idx="35">
                  <c:v>93.33</c:v>
                </c:pt>
                <c:pt idx="36">
                  <c:v>93.33</c:v>
                </c:pt>
                <c:pt idx="37">
                  <c:v>93.33</c:v>
                </c:pt>
                <c:pt idx="38">
                  <c:v>93.33</c:v>
                </c:pt>
                <c:pt idx="39">
                  <c:v>93.33</c:v>
                </c:pt>
                <c:pt idx="40">
                  <c:v>93.33</c:v>
                </c:pt>
                <c:pt idx="41" formatCode="0,00">
                  <c:v>93.33</c:v>
                </c:pt>
                <c:pt idx="42">
                  <c:v>93.33</c:v>
                </c:pt>
                <c:pt idx="43">
                  <c:v>93.33</c:v>
                </c:pt>
                <c:pt idx="44">
                  <c:v>93.33</c:v>
                </c:pt>
                <c:pt idx="45">
                  <c:v>93.33</c:v>
                </c:pt>
                <c:pt idx="46">
                  <c:v>93.33</c:v>
                </c:pt>
                <c:pt idx="47">
                  <c:v>93.33</c:v>
                </c:pt>
                <c:pt idx="48">
                  <c:v>93.33</c:v>
                </c:pt>
                <c:pt idx="49">
                  <c:v>93.33</c:v>
                </c:pt>
                <c:pt idx="50">
                  <c:v>93.33</c:v>
                </c:pt>
                <c:pt idx="51">
                  <c:v>93.33</c:v>
                </c:pt>
                <c:pt idx="52">
                  <c:v>93.33</c:v>
                </c:pt>
                <c:pt idx="53">
                  <c:v>93.33</c:v>
                </c:pt>
                <c:pt idx="54">
                  <c:v>93.33</c:v>
                </c:pt>
                <c:pt idx="55">
                  <c:v>93.33</c:v>
                </c:pt>
                <c:pt idx="56">
                  <c:v>93.33</c:v>
                </c:pt>
                <c:pt idx="57">
                  <c:v>93.33</c:v>
                </c:pt>
                <c:pt idx="58">
                  <c:v>93.33</c:v>
                </c:pt>
                <c:pt idx="59">
                  <c:v>93.33</c:v>
                </c:pt>
                <c:pt idx="60">
                  <c:v>93.33</c:v>
                </c:pt>
                <c:pt idx="61">
                  <c:v>93.33</c:v>
                </c:pt>
                <c:pt idx="62" formatCode="0,00">
                  <c:v>93.33</c:v>
                </c:pt>
                <c:pt idx="63">
                  <c:v>93.33</c:v>
                </c:pt>
                <c:pt idx="64">
                  <c:v>93.33</c:v>
                </c:pt>
                <c:pt idx="65">
                  <c:v>93.33</c:v>
                </c:pt>
                <c:pt idx="66">
                  <c:v>93.33</c:v>
                </c:pt>
                <c:pt idx="67">
                  <c:v>93.33</c:v>
                </c:pt>
                <c:pt idx="68">
                  <c:v>93.33</c:v>
                </c:pt>
                <c:pt idx="69">
                  <c:v>93.33</c:v>
                </c:pt>
                <c:pt idx="70">
                  <c:v>93.33</c:v>
                </c:pt>
                <c:pt idx="71">
                  <c:v>93.33</c:v>
                </c:pt>
                <c:pt idx="72">
                  <c:v>93.33</c:v>
                </c:pt>
                <c:pt idx="73">
                  <c:v>93.33</c:v>
                </c:pt>
                <c:pt idx="74">
                  <c:v>93.33</c:v>
                </c:pt>
                <c:pt idx="75">
                  <c:v>93.33</c:v>
                </c:pt>
                <c:pt idx="76">
                  <c:v>93.33</c:v>
                </c:pt>
                <c:pt idx="77" formatCode="0,00">
                  <c:v>93.33</c:v>
                </c:pt>
                <c:pt idx="78">
                  <c:v>93.33</c:v>
                </c:pt>
                <c:pt idx="79">
                  <c:v>93.33</c:v>
                </c:pt>
                <c:pt idx="80">
                  <c:v>93.33</c:v>
                </c:pt>
                <c:pt idx="81">
                  <c:v>93.33</c:v>
                </c:pt>
                <c:pt idx="82">
                  <c:v>93.33</c:v>
                </c:pt>
                <c:pt idx="83">
                  <c:v>93.33</c:v>
                </c:pt>
                <c:pt idx="84">
                  <c:v>93.33</c:v>
                </c:pt>
                <c:pt idx="85">
                  <c:v>93.33</c:v>
                </c:pt>
                <c:pt idx="86">
                  <c:v>93.33</c:v>
                </c:pt>
                <c:pt idx="87">
                  <c:v>93.33</c:v>
                </c:pt>
                <c:pt idx="88">
                  <c:v>93.33</c:v>
                </c:pt>
                <c:pt idx="89">
                  <c:v>93.33</c:v>
                </c:pt>
                <c:pt idx="90">
                  <c:v>93.33</c:v>
                </c:pt>
                <c:pt idx="91">
                  <c:v>93.33</c:v>
                </c:pt>
                <c:pt idx="92">
                  <c:v>93.33</c:v>
                </c:pt>
                <c:pt idx="93">
                  <c:v>93.33</c:v>
                </c:pt>
                <c:pt idx="94">
                  <c:v>93.33</c:v>
                </c:pt>
                <c:pt idx="95">
                  <c:v>93.33</c:v>
                </c:pt>
                <c:pt idx="96">
                  <c:v>93.33</c:v>
                </c:pt>
                <c:pt idx="97">
                  <c:v>93.33</c:v>
                </c:pt>
                <c:pt idx="98">
                  <c:v>93.33</c:v>
                </c:pt>
                <c:pt idx="99">
                  <c:v>93.33</c:v>
                </c:pt>
                <c:pt idx="100">
                  <c:v>93.33</c:v>
                </c:pt>
                <c:pt idx="101">
                  <c:v>93.33</c:v>
                </c:pt>
                <c:pt idx="102">
                  <c:v>93.33</c:v>
                </c:pt>
                <c:pt idx="103">
                  <c:v>93.33</c:v>
                </c:pt>
                <c:pt idx="104">
                  <c:v>93.33</c:v>
                </c:pt>
                <c:pt idx="105">
                  <c:v>93.33</c:v>
                </c:pt>
                <c:pt idx="106">
                  <c:v>93.33</c:v>
                </c:pt>
                <c:pt idx="107">
                  <c:v>93.33</c:v>
                </c:pt>
                <c:pt idx="108" formatCode="0,00">
                  <c:v>93.33</c:v>
                </c:pt>
                <c:pt idx="109">
                  <c:v>93.33</c:v>
                </c:pt>
                <c:pt idx="110">
                  <c:v>93.33</c:v>
                </c:pt>
                <c:pt idx="111">
                  <c:v>93.33</c:v>
                </c:pt>
                <c:pt idx="112">
                  <c:v>93.33</c:v>
                </c:pt>
                <c:pt idx="113">
                  <c:v>93.33</c:v>
                </c:pt>
                <c:pt idx="114">
                  <c:v>93.33</c:v>
                </c:pt>
                <c:pt idx="115">
                  <c:v>93.33</c:v>
                </c:pt>
                <c:pt idx="116">
                  <c:v>93.33</c:v>
                </c:pt>
                <c:pt idx="117">
                  <c:v>93.33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5"/>
          <c:tx>
            <c:v>2022 ср.% ОУ</c:v>
          </c:tx>
          <c:spPr>
            <a:ln w="25400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'ЧГ-4 диаграмма по районам'!$B$5:$B$122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'ЧГ-4 диаграмма по районам'!$L$5:$L$122</c:f>
              <c:numCache>
                <c:formatCode>0,00</c:formatCode>
                <c:ptCount val="118"/>
                <c:pt idx="0">
                  <c:v>94.700977529811709</c:v>
                </c:pt>
                <c:pt idx="1">
                  <c:v>92.857142857142861</c:v>
                </c:pt>
                <c:pt idx="2">
                  <c:v>99.122807017543863</c:v>
                </c:pt>
                <c:pt idx="3">
                  <c:v>95.973154362416111</c:v>
                </c:pt>
                <c:pt idx="4">
                  <c:v>100</c:v>
                </c:pt>
                <c:pt idx="5">
                  <c:v>91.428571428571431</c:v>
                </c:pt>
                <c:pt idx="6">
                  <c:v>96.039603960396036</c:v>
                </c:pt>
                <c:pt idx="7">
                  <c:v>99.038461538461547</c:v>
                </c:pt>
                <c:pt idx="8">
                  <c:v>85.84905660377359</c:v>
                </c:pt>
                <c:pt idx="9">
                  <c:v>92</c:v>
                </c:pt>
                <c:pt idx="10">
                  <c:v>92.074647450693149</c:v>
                </c:pt>
                <c:pt idx="11">
                  <c:v>93.137254901960787</c:v>
                </c:pt>
                <c:pt idx="12">
                  <c:v>98.461538461538467</c:v>
                </c:pt>
                <c:pt idx="13">
                  <c:v>95.65217391304347</c:v>
                </c:pt>
                <c:pt idx="14">
                  <c:v>100</c:v>
                </c:pt>
                <c:pt idx="15">
                  <c:v>100</c:v>
                </c:pt>
                <c:pt idx="16">
                  <c:v>87.20930232558139</c:v>
                </c:pt>
                <c:pt idx="17">
                  <c:v>96.330275229357795</c:v>
                </c:pt>
                <c:pt idx="18">
                  <c:v>98</c:v>
                </c:pt>
                <c:pt idx="19">
                  <c:v>93.442622950819668</c:v>
                </c:pt>
                <c:pt idx="20">
                  <c:v>93.495934959349597</c:v>
                </c:pt>
                <c:pt idx="21">
                  <c:v>86.666666666666671</c:v>
                </c:pt>
                <c:pt idx="22">
                  <c:v>62.5</c:v>
                </c:pt>
                <c:pt idx="23">
                  <c:v>89.752193855416152</c:v>
                </c:pt>
                <c:pt idx="24">
                  <c:v>91.970802919708035</c:v>
                </c:pt>
                <c:pt idx="25">
                  <c:v>96.923076923076934</c:v>
                </c:pt>
                <c:pt idx="26">
                  <c:v>92.592592592592595</c:v>
                </c:pt>
                <c:pt idx="27">
                  <c:v>100</c:v>
                </c:pt>
                <c:pt idx="28">
                  <c:v>81.72043010752688</c:v>
                </c:pt>
                <c:pt idx="29">
                  <c:v>68.518518518518519</c:v>
                </c:pt>
                <c:pt idx="30">
                  <c:v>89.430894308943095</c:v>
                </c:pt>
                <c:pt idx="31">
                  <c:v>95.384615384615387</c:v>
                </c:pt>
                <c:pt idx="32">
                  <c:v>67.10526315789474</c:v>
                </c:pt>
                <c:pt idx="33">
                  <c:v>89.65517241379311</c:v>
                </c:pt>
                <c:pt idx="34">
                  <c:v>88.732394366197184</c:v>
                </c:pt>
                <c:pt idx="35">
                  <c:v>97.849462365591393</c:v>
                </c:pt>
                <c:pt idx="36">
                  <c:v>95.522388059701484</c:v>
                </c:pt>
                <c:pt idx="37">
                  <c:v>96.363636363636374</c:v>
                </c:pt>
                <c:pt idx="38">
                  <c:v>83.606557377049171</c:v>
                </c:pt>
                <c:pt idx="39">
                  <c:v>91.304347826086953</c:v>
                </c:pt>
                <c:pt idx="40">
                  <c:v>99.107142857142861</c:v>
                </c:pt>
                <c:pt idx="41">
                  <c:v>92.532058776477328</c:v>
                </c:pt>
                <c:pt idx="42">
                  <c:v>95.73459715639811</c:v>
                </c:pt>
                <c:pt idx="43">
                  <c:v>100</c:v>
                </c:pt>
                <c:pt idx="44">
                  <c:v>95.757575757575751</c:v>
                </c:pt>
                <c:pt idx="45">
                  <c:v>95.278969957081543</c:v>
                </c:pt>
                <c:pt idx="46">
                  <c:v>95.454545454545453</c:v>
                </c:pt>
                <c:pt idx="47">
                  <c:v>88.461538461538467</c:v>
                </c:pt>
                <c:pt idx="48">
                  <c:v>83.333333333333343</c:v>
                </c:pt>
                <c:pt idx="49">
                  <c:v>95.454545454545453</c:v>
                </c:pt>
                <c:pt idx="50">
                  <c:v>76.666666666666671</c:v>
                </c:pt>
                <c:pt idx="51">
                  <c:v>85.714285714285722</c:v>
                </c:pt>
                <c:pt idx="52">
                  <c:v>97.368421052631575</c:v>
                </c:pt>
                <c:pt idx="53">
                  <c:v>100</c:v>
                </c:pt>
                <c:pt idx="54">
                  <c:v>79.090909090909093</c:v>
                </c:pt>
                <c:pt idx="55">
                  <c:v>84.615384615384613</c:v>
                </c:pt>
                <c:pt idx="56">
                  <c:v>95.238095238095241</c:v>
                </c:pt>
                <c:pt idx="57">
                  <c:v>100</c:v>
                </c:pt>
                <c:pt idx="58">
                  <c:v>100</c:v>
                </c:pt>
                <c:pt idx="59">
                  <c:v>98.373983739837399</c:v>
                </c:pt>
                <c:pt idx="60">
                  <c:v>91.566265060240966</c:v>
                </c:pt>
                <c:pt idx="62">
                  <c:v>96.954702428602133</c:v>
                </c:pt>
                <c:pt idx="63">
                  <c:v>100</c:v>
                </c:pt>
                <c:pt idx="64">
                  <c:v>96.491228070175438</c:v>
                </c:pt>
                <c:pt idx="65">
                  <c:v>98.701298701298697</c:v>
                </c:pt>
                <c:pt idx="66">
                  <c:v>94.594594594594597</c:v>
                </c:pt>
                <c:pt idx="67">
                  <c:v>100</c:v>
                </c:pt>
                <c:pt idx="68">
                  <c:v>97.590361445783145</c:v>
                </c:pt>
                <c:pt idx="69">
                  <c:v>100</c:v>
                </c:pt>
                <c:pt idx="70">
                  <c:v>83.536585365853654</c:v>
                </c:pt>
                <c:pt idx="71">
                  <c:v>97.72727272727272</c:v>
                </c:pt>
                <c:pt idx="73">
                  <c:v>96.527777777777771</c:v>
                </c:pt>
                <c:pt idx="74">
                  <c:v>97.058823529411768</c:v>
                </c:pt>
                <c:pt idx="75">
                  <c:v>98.71794871794873</c:v>
                </c:pt>
                <c:pt idx="76">
                  <c:v>99.465240641711233</c:v>
                </c:pt>
                <c:pt idx="77">
                  <c:v>91.738588028899599</c:v>
                </c:pt>
                <c:pt idx="78">
                  <c:v>100</c:v>
                </c:pt>
                <c:pt idx="79">
                  <c:v>82.608695652173907</c:v>
                </c:pt>
                <c:pt idx="80">
                  <c:v>97.142857142857139</c:v>
                </c:pt>
                <c:pt idx="81">
                  <c:v>100</c:v>
                </c:pt>
                <c:pt idx="82">
                  <c:v>72.258064516129025</c:v>
                </c:pt>
                <c:pt idx="83">
                  <c:v>97.252747252747255</c:v>
                </c:pt>
                <c:pt idx="84">
                  <c:v>75.609756097560975</c:v>
                </c:pt>
                <c:pt idx="85">
                  <c:v>90.163934426229503</c:v>
                </c:pt>
                <c:pt idx="86">
                  <c:v>89.719626168224295</c:v>
                </c:pt>
                <c:pt idx="87">
                  <c:v>100</c:v>
                </c:pt>
                <c:pt idx="88">
                  <c:v>89.333333333333329</c:v>
                </c:pt>
                <c:pt idx="89">
                  <c:v>93.220338983050851</c:v>
                </c:pt>
                <c:pt idx="90">
                  <c:v>89.922480620155042</c:v>
                </c:pt>
                <c:pt idx="91">
                  <c:v>98.901098901098905</c:v>
                </c:pt>
                <c:pt idx="92">
                  <c:v>90.277777777777771</c:v>
                </c:pt>
                <c:pt idx="93">
                  <c:v>98.701298701298697</c:v>
                </c:pt>
                <c:pt idx="94">
                  <c:v>97.560975609756099</c:v>
                </c:pt>
                <c:pt idx="95">
                  <c:v>81.904761904761898</c:v>
                </c:pt>
                <c:pt idx="96">
                  <c:v>93.61702127659575</c:v>
                </c:pt>
                <c:pt idx="97">
                  <c:v>96.05263157894737</c:v>
                </c:pt>
                <c:pt idx="98">
                  <c:v>92.418772563176901</c:v>
                </c:pt>
                <c:pt idx="99">
                  <c:v>94.936708860759495</c:v>
                </c:pt>
                <c:pt idx="100">
                  <c:v>82.758620689655174</c:v>
                </c:pt>
                <c:pt idx="101">
                  <c:v>96.01593625498009</c:v>
                </c:pt>
                <c:pt idx="102">
                  <c:v>92.075471698113205</c:v>
                </c:pt>
                <c:pt idx="103">
                  <c:v>93.893129770992374</c:v>
                </c:pt>
                <c:pt idx="104">
                  <c:v>95.833333333333329</c:v>
                </c:pt>
                <c:pt idx="105">
                  <c:v>85.398230088495581</c:v>
                </c:pt>
                <c:pt idx="106">
                  <c:v>96.444444444444443</c:v>
                </c:pt>
                <c:pt idx="107">
                  <c:v>88.13559322033899</c:v>
                </c:pt>
                <c:pt idx="108">
                  <c:v>95.634671755806295</c:v>
                </c:pt>
                <c:pt idx="109">
                  <c:v>100</c:v>
                </c:pt>
                <c:pt idx="110">
                  <c:v>95.238095238095241</c:v>
                </c:pt>
                <c:pt idx="111">
                  <c:v>98.4375</c:v>
                </c:pt>
                <c:pt idx="112">
                  <c:v>100</c:v>
                </c:pt>
                <c:pt idx="113">
                  <c:v>98.795180722891558</c:v>
                </c:pt>
                <c:pt idx="114">
                  <c:v>100</c:v>
                </c:pt>
                <c:pt idx="115">
                  <c:v>88.888888888888886</c:v>
                </c:pt>
                <c:pt idx="116">
                  <c:v>89.066666666666663</c:v>
                </c:pt>
                <c:pt idx="117">
                  <c:v>90.285714285714278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4"/>
          <c:order val="6"/>
          <c:tx>
            <c:v>2021 ср.%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'ЧГ-4 диаграмма по районам'!$B$5:$B$122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'ЧГ-4 диаграмма по районам'!$Q$5:$Q$122</c:f>
              <c:numCache>
                <c:formatCode>Основной</c:formatCode>
                <c:ptCount val="118"/>
                <c:pt idx="0" formatCode="0,00">
                  <c:v>93.77</c:v>
                </c:pt>
                <c:pt idx="1">
                  <c:v>93.77</c:v>
                </c:pt>
                <c:pt idx="2">
                  <c:v>93.77</c:v>
                </c:pt>
                <c:pt idx="3">
                  <c:v>93.77</c:v>
                </c:pt>
                <c:pt idx="4">
                  <c:v>93.77</c:v>
                </c:pt>
                <c:pt idx="5">
                  <c:v>93.77</c:v>
                </c:pt>
                <c:pt idx="6">
                  <c:v>93.77</c:v>
                </c:pt>
                <c:pt idx="7">
                  <c:v>93.77</c:v>
                </c:pt>
                <c:pt idx="8">
                  <c:v>93.77</c:v>
                </c:pt>
                <c:pt idx="9">
                  <c:v>93.77</c:v>
                </c:pt>
                <c:pt idx="10" formatCode="0,00">
                  <c:v>93.77</c:v>
                </c:pt>
                <c:pt idx="11">
                  <c:v>93.77</c:v>
                </c:pt>
                <c:pt idx="12">
                  <c:v>93.77</c:v>
                </c:pt>
                <c:pt idx="13">
                  <c:v>93.77</c:v>
                </c:pt>
                <c:pt idx="14">
                  <c:v>93.77</c:v>
                </c:pt>
                <c:pt idx="15">
                  <c:v>93.77</c:v>
                </c:pt>
                <c:pt idx="16">
                  <c:v>93.77</c:v>
                </c:pt>
                <c:pt idx="17">
                  <c:v>93.77</c:v>
                </c:pt>
                <c:pt idx="18">
                  <c:v>93.77</c:v>
                </c:pt>
                <c:pt idx="19">
                  <c:v>93.77</c:v>
                </c:pt>
                <c:pt idx="20">
                  <c:v>93.77</c:v>
                </c:pt>
                <c:pt idx="21">
                  <c:v>93.77</c:v>
                </c:pt>
                <c:pt idx="22">
                  <c:v>93.77</c:v>
                </c:pt>
                <c:pt idx="23" formatCode="0,00">
                  <c:v>93.77</c:v>
                </c:pt>
                <c:pt idx="24">
                  <c:v>93.77</c:v>
                </c:pt>
                <c:pt idx="25">
                  <c:v>93.77</c:v>
                </c:pt>
                <c:pt idx="26">
                  <c:v>93.77</c:v>
                </c:pt>
                <c:pt idx="27">
                  <c:v>93.77</c:v>
                </c:pt>
                <c:pt idx="28">
                  <c:v>93.77</c:v>
                </c:pt>
                <c:pt idx="29">
                  <c:v>93.77</c:v>
                </c:pt>
                <c:pt idx="30">
                  <c:v>93.77</c:v>
                </c:pt>
                <c:pt idx="31">
                  <c:v>93.77</c:v>
                </c:pt>
                <c:pt idx="32">
                  <c:v>93.77</c:v>
                </c:pt>
                <c:pt idx="33">
                  <c:v>93.77</c:v>
                </c:pt>
                <c:pt idx="34">
                  <c:v>93.77</c:v>
                </c:pt>
                <c:pt idx="35">
                  <c:v>93.77</c:v>
                </c:pt>
                <c:pt idx="36">
                  <c:v>93.77</c:v>
                </c:pt>
                <c:pt idx="37">
                  <c:v>93.77</c:v>
                </c:pt>
                <c:pt idx="38">
                  <c:v>93.77</c:v>
                </c:pt>
                <c:pt idx="39">
                  <c:v>93.77</c:v>
                </c:pt>
                <c:pt idx="40">
                  <c:v>93.77</c:v>
                </c:pt>
                <c:pt idx="41" formatCode="0,00">
                  <c:v>93.77</c:v>
                </c:pt>
                <c:pt idx="42">
                  <c:v>93.77</c:v>
                </c:pt>
                <c:pt idx="43">
                  <c:v>93.77</c:v>
                </c:pt>
                <c:pt idx="44">
                  <c:v>93.77</c:v>
                </c:pt>
                <c:pt idx="45">
                  <c:v>93.77</c:v>
                </c:pt>
                <c:pt idx="46">
                  <c:v>93.77</c:v>
                </c:pt>
                <c:pt idx="47">
                  <c:v>93.77</c:v>
                </c:pt>
                <c:pt idx="48">
                  <c:v>93.77</c:v>
                </c:pt>
                <c:pt idx="49">
                  <c:v>93.77</c:v>
                </c:pt>
                <c:pt idx="50">
                  <c:v>93.77</c:v>
                </c:pt>
                <c:pt idx="51">
                  <c:v>93.77</c:v>
                </c:pt>
                <c:pt idx="52">
                  <c:v>93.77</c:v>
                </c:pt>
                <c:pt idx="53">
                  <c:v>93.77</c:v>
                </c:pt>
                <c:pt idx="54">
                  <c:v>93.77</c:v>
                </c:pt>
                <c:pt idx="55">
                  <c:v>93.77</c:v>
                </c:pt>
                <c:pt idx="56">
                  <c:v>93.77</c:v>
                </c:pt>
                <c:pt idx="57">
                  <c:v>93.77</c:v>
                </c:pt>
                <c:pt idx="58">
                  <c:v>93.77</c:v>
                </c:pt>
                <c:pt idx="59">
                  <c:v>93.77</c:v>
                </c:pt>
                <c:pt idx="60">
                  <c:v>93.77</c:v>
                </c:pt>
                <c:pt idx="61">
                  <c:v>93.77</c:v>
                </c:pt>
                <c:pt idx="62" formatCode="0,00">
                  <c:v>93.77</c:v>
                </c:pt>
                <c:pt idx="63">
                  <c:v>93.77</c:v>
                </c:pt>
                <c:pt idx="64">
                  <c:v>93.77</c:v>
                </c:pt>
                <c:pt idx="65">
                  <c:v>93.77</c:v>
                </c:pt>
                <c:pt idx="66">
                  <c:v>93.77</c:v>
                </c:pt>
                <c:pt idx="67">
                  <c:v>93.77</c:v>
                </c:pt>
                <c:pt idx="68">
                  <c:v>93.77</c:v>
                </c:pt>
                <c:pt idx="69">
                  <c:v>93.77</c:v>
                </c:pt>
                <c:pt idx="70">
                  <c:v>93.77</c:v>
                </c:pt>
                <c:pt idx="71">
                  <c:v>93.77</c:v>
                </c:pt>
                <c:pt idx="72">
                  <c:v>93.77</c:v>
                </c:pt>
                <c:pt idx="73">
                  <c:v>93.77</c:v>
                </c:pt>
                <c:pt idx="74">
                  <c:v>93.77</c:v>
                </c:pt>
                <c:pt idx="75">
                  <c:v>93.77</c:v>
                </c:pt>
                <c:pt idx="76">
                  <c:v>93.77</c:v>
                </c:pt>
                <c:pt idx="77" formatCode="0,00">
                  <c:v>93.77</c:v>
                </c:pt>
                <c:pt idx="78">
                  <c:v>93.77</c:v>
                </c:pt>
                <c:pt idx="79">
                  <c:v>93.77</c:v>
                </c:pt>
                <c:pt idx="80">
                  <c:v>93.77</c:v>
                </c:pt>
                <c:pt idx="81">
                  <c:v>93.77</c:v>
                </c:pt>
                <c:pt idx="82">
                  <c:v>93.77</c:v>
                </c:pt>
                <c:pt idx="83">
                  <c:v>93.77</c:v>
                </c:pt>
                <c:pt idx="84">
                  <c:v>93.77</c:v>
                </c:pt>
                <c:pt idx="85">
                  <c:v>93.77</c:v>
                </c:pt>
                <c:pt idx="86">
                  <c:v>93.77</c:v>
                </c:pt>
                <c:pt idx="87">
                  <c:v>93.77</c:v>
                </c:pt>
                <c:pt idx="88">
                  <c:v>93.77</c:v>
                </c:pt>
                <c:pt idx="89">
                  <c:v>93.77</c:v>
                </c:pt>
                <c:pt idx="90">
                  <c:v>93.77</c:v>
                </c:pt>
                <c:pt idx="91">
                  <c:v>93.77</c:v>
                </c:pt>
                <c:pt idx="92">
                  <c:v>93.77</c:v>
                </c:pt>
                <c:pt idx="93">
                  <c:v>93.77</c:v>
                </c:pt>
                <c:pt idx="94">
                  <c:v>93.77</c:v>
                </c:pt>
                <c:pt idx="95">
                  <c:v>93.77</c:v>
                </c:pt>
                <c:pt idx="96">
                  <c:v>93.77</c:v>
                </c:pt>
                <c:pt idx="97">
                  <c:v>93.77</c:v>
                </c:pt>
                <c:pt idx="98">
                  <c:v>93.77</c:v>
                </c:pt>
                <c:pt idx="99">
                  <c:v>93.77</c:v>
                </c:pt>
                <c:pt idx="100">
                  <c:v>93.77</c:v>
                </c:pt>
                <c:pt idx="101">
                  <c:v>93.77</c:v>
                </c:pt>
                <c:pt idx="102">
                  <c:v>93.77</c:v>
                </c:pt>
                <c:pt idx="103">
                  <c:v>93.77</c:v>
                </c:pt>
                <c:pt idx="104">
                  <c:v>93.77</c:v>
                </c:pt>
                <c:pt idx="105">
                  <c:v>93.77</c:v>
                </c:pt>
                <c:pt idx="106">
                  <c:v>93.77</c:v>
                </c:pt>
                <c:pt idx="107">
                  <c:v>93.77</c:v>
                </c:pt>
                <c:pt idx="108" formatCode="0,00">
                  <c:v>93.77</c:v>
                </c:pt>
                <c:pt idx="109">
                  <c:v>93.77</c:v>
                </c:pt>
                <c:pt idx="110">
                  <c:v>93.77</c:v>
                </c:pt>
                <c:pt idx="111">
                  <c:v>93.77</c:v>
                </c:pt>
                <c:pt idx="112">
                  <c:v>93.77</c:v>
                </c:pt>
                <c:pt idx="113">
                  <c:v>93.77</c:v>
                </c:pt>
                <c:pt idx="114">
                  <c:v>93.77</c:v>
                </c:pt>
                <c:pt idx="115">
                  <c:v>93.77</c:v>
                </c:pt>
                <c:pt idx="116">
                  <c:v>93.77</c:v>
                </c:pt>
                <c:pt idx="117">
                  <c:v>93.77</c:v>
                </c:pt>
              </c:numCache>
            </c:numRef>
          </c:val>
          <c:smooth val="0"/>
        </c:ser>
        <c:ser>
          <c:idx val="5"/>
          <c:order val="7"/>
          <c:tx>
            <c:v>2021 ср.% ОУ</c:v>
          </c:tx>
          <c:spPr>
            <a:ln w="25400">
              <a:solidFill>
                <a:srgbClr val="FF0000"/>
              </a:solidFill>
            </a:ln>
          </c:spPr>
          <c:marker>
            <c:symbol val="none"/>
          </c:marker>
          <c:cat>
            <c:strRef>
              <c:f>'ЧГ-4 диаграмма по районам'!$B$5:$B$122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'ЧГ-4 диаграмма по районам'!$P$5:$P$122</c:f>
              <c:numCache>
                <c:formatCode>0,00</c:formatCode>
                <c:ptCount val="118"/>
                <c:pt idx="0">
                  <c:v>97.811663752430306</c:v>
                </c:pt>
                <c:pt idx="1">
                  <c:v>100</c:v>
                </c:pt>
                <c:pt idx="2">
                  <c:v>100</c:v>
                </c:pt>
                <c:pt idx="3">
                  <c:v>94.512195121951223</c:v>
                </c:pt>
                <c:pt idx="4">
                  <c:v>100</c:v>
                </c:pt>
                <c:pt idx="5">
                  <c:v>100</c:v>
                </c:pt>
                <c:pt idx="6">
                  <c:v>92.307692307692307</c:v>
                </c:pt>
                <c:pt idx="7">
                  <c:v>98.979591836734699</c:v>
                </c:pt>
                <c:pt idx="8">
                  <c:v>94.505494505494511</c:v>
                </c:pt>
                <c:pt idx="9">
                  <c:v>100</c:v>
                </c:pt>
                <c:pt idx="10">
                  <c:v>93.610920565111712</c:v>
                </c:pt>
                <c:pt idx="11">
                  <c:v>96.385542168674704</c:v>
                </c:pt>
                <c:pt idx="12">
                  <c:v>94.520547945205479</c:v>
                </c:pt>
                <c:pt idx="13">
                  <c:v>96.907216494845358</c:v>
                </c:pt>
                <c:pt idx="14">
                  <c:v>98.076923076923066</c:v>
                </c:pt>
                <c:pt idx="15">
                  <c:v>99.270072992700733</c:v>
                </c:pt>
                <c:pt idx="16">
                  <c:v>100</c:v>
                </c:pt>
                <c:pt idx="17">
                  <c:v>91.34615384615384</c:v>
                </c:pt>
                <c:pt idx="18">
                  <c:v>97.61904761904762</c:v>
                </c:pt>
                <c:pt idx="19">
                  <c:v>94.936708860759495</c:v>
                </c:pt>
                <c:pt idx="20">
                  <c:v>92.307692307692307</c:v>
                </c:pt>
                <c:pt idx="21">
                  <c:v>93.442622950819668</c:v>
                </c:pt>
                <c:pt idx="22">
                  <c:v>68.518518518518519</c:v>
                </c:pt>
                <c:pt idx="23">
                  <c:v>89.092519709362506</c:v>
                </c:pt>
                <c:pt idx="24">
                  <c:v>91.2</c:v>
                </c:pt>
                <c:pt idx="25">
                  <c:v>98.245614035087726</c:v>
                </c:pt>
                <c:pt idx="26">
                  <c:v>87.61904761904762</c:v>
                </c:pt>
                <c:pt idx="27">
                  <c:v>94.845360824742272</c:v>
                </c:pt>
                <c:pt idx="28">
                  <c:v>89.361702127659584</c:v>
                </c:pt>
                <c:pt idx="29">
                  <c:v>66.666666666666657</c:v>
                </c:pt>
                <c:pt idx="30">
                  <c:v>96.598639455782305</c:v>
                </c:pt>
                <c:pt idx="31">
                  <c:v>79.66101694915254</c:v>
                </c:pt>
                <c:pt idx="32">
                  <c:v>90</c:v>
                </c:pt>
                <c:pt idx="33">
                  <c:v>92.5</c:v>
                </c:pt>
                <c:pt idx="34">
                  <c:v>76.119402985074629</c:v>
                </c:pt>
                <c:pt idx="35">
                  <c:v>89.024390243902445</c:v>
                </c:pt>
                <c:pt idx="36">
                  <c:v>97.222222222222229</c:v>
                </c:pt>
                <c:pt idx="37">
                  <c:v>86.84210526315789</c:v>
                </c:pt>
                <c:pt idx="38">
                  <c:v>81.666666666666671</c:v>
                </c:pt>
                <c:pt idx="39">
                  <c:v>97</c:v>
                </c:pt>
                <c:pt idx="40">
                  <c:v>100</c:v>
                </c:pt>
                <c:pt idx="41">
                  <c:v>94.115763648877916</c:v>
                </c:pt>
                <c:pt idx="42">
                  <c:v>89.68609865470853</c:v>
                </c:pt>
                <c:pt idx="43">
                  <c:v>100</c:v>
                </c:pt>
                <c:pt idx="44">
                  <c:v>100</c:v>
                </c:pt>
                <c:pt idx="45">
                  <c:v>95.370370370370381</c:v>
                </c:pt>
                <c:pt idx="46">
                  <c:v>100</c:v>
                </c:pt>
                <c:pt idx="47">
                  <c:v>90.291262135922324</c:v>
                </c:pt>
                <c:pt idx="48">
                  <c:v>96.15384615384616</c:v>
                </c:pt>
                <c:pt idx="49">
                  <c:v>89.423076923076934</c:v>
                </c:pt>
                <c:pt idx="50">
                  <c:v>56.25</c:v>
                </c:pt>
                <c:pt idx="51">
                  <c:v>100</c:v>
                </c:pt>
                <c:pt idx="52">
                  <c:v>91.176470588235304</c:v>
                </c:pt>
                <c:pt idx="53">
                  <c:v>100</c:v>
                </c:pt>
                <c:pt idx="54">
                  <c:v>97.938144329896915</c:v>
                </c:pt>
                <c:pt idx="55">
                  <c:v>93.75</c:v>
                </c:pt>
                <c:pt idx="56">
                  <c:v>95.78947368421052</c:v>
                </c:pt>
                <c:pt idx="57">
                  <c:v>100</c:v>
                </c:pt>
                <c:pt idx="58">
                  <c:v>100</c:v>
                </c:pt>
                <c:pt idx="59">
                  <c:v>97.27272727272728</c:v>
                </c:pt>
                <c:pt idx="60">
                  <c:v>95.098039215686271</c:v>
                </c:pt>
                <c:pt idx="62">
                  <c:v>94.266748470849024</c:v>
                </c:pt>
                <c:pt idx="63">
                  <c:v>100</c:v>
                </c:pt>
                <c:pt idx="64">
                  <c:v>100</c:v>
                </c:pt>
                <c:pt idx="65">
                  <c:v>100</c:v>
                </c:pt>
                <c:pt idx="66">
                  <c:v>55.223880597014926</c:v>
                </c:pt>
                <c:pt idx="67">
                  <c:v>100</c:v>
                </c:pt>
                <c:pt idx="68">
                  <c:v>97.5</c:v>
                </c:pt>
                <c:pt idx="69">
                  <c:v>98.979591836734699</c:v>
                </c:pt>
                <c:pt idx="70">
                  <c:v>91.612903225806463</c:v>
                </c:pt>
                <c:pt idx="71">
                  <c:v>95.945945945945937</c:v>
                </c:pt>
                <c:pt idx="72">
                  <c:v>100</c:v>
                </c:pt>
                <c:pt idx="73">
                  <c:v>87.341772151898738</c:v>
                </c:pt>
                <c:pt idx="74">
                  <c:v>100</c:v>
                </c:pt>
                <c:pt idx="75">
                  <c:v>98.863636363636374</c:v>
                </c:pt>
                <c:pt idx="77">
                  <c:v>92.402657553478491</c:v>
                </c:pt>
                <c:pt idx="78">
                  <c:v>88.172043010752688</c:v>
                </c:pt>
                <c:pt idx="79">
                  <c:v>83.582089552238799</c:v>
                </c:pt>
                <c:pt idx="80">
                  <c:v>96.039603960396036</c:v>
                </c:pt>
                <c:pt idx="81">
                  <c:v>100</c:v>
                </c:pt>
                <c:pt idx="82">
                  <c:v>97.72727272727272</c:v>
                </c:pt>
                <c:pt idx="83">
                  <c:v>94.827586206896541</c:v>
                </c:pt>
                <c:pt idx="84">
                  <c:v>100</c:v>
                </c:pt>
                <c:pt idx="85">
                  <c:v>90</c:v>
                </c:pt>
                <c:pt idx="86">
                  <c:v>72.340425531914889</c:v>
                </c:pt>
                <c:pt idx="87">
                  <c:v>90.740740740740733</c:v>
                </c:pt>
                <c:pt idx="88">
                  <c:v>94</c:v>
                </c:pt>
                <c:pt idx="89">
                  <c:v>92.753623188405797</c:v>
                </c:pt>
                <c:pt idx="90">
                  <c:v>88.535031847133752</c:v>
                </c:pt>
                <c:pt idx="91">
                  <c:v>89.333333333333343</c:v>
                </c:pt>
                <c:pt idx="92">
                  <c:v>98.63013698630138</c:v>
                </c:pt>
                <c:pt idx="93">
                  <c:v>93.333333333333329</c:v>
                </c:pt>
                <c:pt idx="94">
                  <c:v>89.189189189189193</c:v>
                </c:pt>
                <c:pt idx="95">
                  <c:v>91.428571428571431</c:v>
                </c:pt>
                <c:pt idx="96">
                  <c:v>100</c:v>
                </c:pt>
                <c:pt idx="97">
                  <c:v>96.525096525096529</c:v>
                </c:pt>
                <c:pt idx="98">
                  <c:v>94.696969696969688</c:v>
                </c:pt>
                <c:pt idx="99">
                  <c:v>94.354838709677409</c:v>
                </c:pt>
                <c:pt idx="100">
                  <c:v>88.571428571428569</c:v>
                </c:pt>
                <c:pt idx="101">
                  <c:v>97.00374531835206</c:v>
                </c:pt>
                <c:pt idx="102">
                  <c:v>99.180327868852459</c:v>
                </c:pt>
                <c:pt idx="103">
                  <c:v>93.859649122807014</c:v>
                </c:pt>
                <c:pt idx="104">
                  <c:v>93.073593073593074</c:v>
                </c:pt>
                <c:pt idx="105">
                  <c:v>94.166666666666657</c:v>
                </c:pt>
                <c:pt idx="106">
                  <c:v>76.36363636363636</c:v>
                </c:pt>
                <c:pt idx="107">
                  <c:v>93.650793650793645</c:v>
                </c:pt>
                <c:pt idx="108">
                  <c:v>94.997389932346678</c:v>
                </c:pt>
                <c:pt idx="109">
                  <c:v>100</c:v>
                </c:pt>
                <c:pt idx="110">
                  <c:v>100</c:v>
                </c:pt>
                <c:pt idx="111">
                  <c:v>97.014925373134332</c:v>
                </c:pt>
                <c:pt idx="112">
                  <c:v>93.589743589743591</c:v>
                </c:pt>
                <c:pt idx="113">
                  <c:v>100</c:v>
                </c:pt>
                <c:pt idx="114">
                  <c:v>100</c:v>
                </c:pt>
                <c:pt idx="115">
                  <c:v>89.743589743589695</c:v>
                </c:pt>
                <c:pt idx="116">
                  <c:v>92.327365728900261</c:v>
                </c:pt>
                <c:pt idx="117">
                  <c:v>82.30088495575221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045696"/>
        <c:axId val="94047232"/>
      </c:lineChart>
      <c:catAx>
        <c:axId val="94045696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4047232"/>
        <c:crosses val="autoZero"/>
        <c:auto val="1"/>
        <c:lblAlgn val="ctr"/>
        <c:lblOffset val="100"/>
        <c:noMultiLvlLbl val="0"/>
      </c:catAx>
      <c:valAx>
        <c:axId val="94047232"/>
        <c:scaling>
          <c:orientation val="minMax"/>
          <c:max val="100"/>
          <c:min val="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4045696"/>
        <c:crosses val="autoZero"/>
        <c:crossBetween val="between"/>
        <c:majorUnit val="5"/>
        <c:minorUnit val="2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1892108296443283"/>
          <c:y val="1.28373629442835E-2"/>
          <c:w val="0.51429642775127793"/>
          <c:h val="3.768833043094180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Читательская грамотность 4 кл. 202</a:t>
            </a:r>
            <a:r>
              <a:rPr lang="en-US"/>
              <a:t>1-202</a:t>
            </a:r>
            <a:r>
              <a:rPr lang="ru-RU"/>
              <a:t>4</a:t>
            </a:r>
          </a:p>
        </c:rich>
      </c:tx>
      <c:layout>
        <c:manualLayout>
          <c:xMode val="edge"/>
          <c:yMode val="edge"/>
          <c:x val="3.6463043793664857E-2"/>
          <c:y val="1.3016378544947993E-4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6872028514815233E-2"/>
          <c:y val="6.2466078302473173E-2"/>
          <c:w val="0.98296596183242357"/>
          <c:h val="0.60721306398584995"/>
        </c:manualLayout>
      </c:layout>
      <c:lineChart>
        <c:grouping val="standard"/>
        <c:varyColors val="0"/>
        <c:ser>
          <c:idx val="6"/>
          <c:order val="0"/>
          <c:tx>
            <c:v>2024 ср.% по городу</c:v>
          </c:tx>
          <c:spPr>
            <a:ln w="25400">
              <a:solidFill>
                <a:srgbClr val="0070C0"/>
              </a:solidFill>
            </a:ln>
          </c:spPr>
          <c:marker>
            <c:symbol val="none"/>
          </c:marker>
          <c:cat>
            <c:strRef>
              <c:f>'ЧГ-4 диаграмма'!$B$5:$B$122</c:f>
              <c:strCache>
                <c:ptCount val="118"/>
                <c:pt idx="0">
                  <c:v>ЖЕЛЕЗНОДОРОЖНЫЙ РАЙОН</c:v>
                </c:pt>
                <c:pt idx="1">
                  <c:v>МАОУ Лицей № 7</c:v>
                </c:pt>
                <c:pt idx="2">
                  <c:v>МАОУ Лицей № 28</c:v>
                </c:pt>
                <c:pt idx="3">
                  <c:v>МАОУ Гимназия №  9</c:v>
                </c:pt>
                <c:pt idx="4">
                  <c:v>МБОУ Прогимназия  № 131</c:v>
                </c:pt>
                <c:pt idx="5">
                  <c:v>МАОУ СШ № 19</c:v>
                </c:pt>
                <c:pt idx="6">
                  <c:v>МАОУ Гимназия № 8</c:v>
                </c:pt>
                <c:pt idx="7">
                  <c:v>МАОУ СШ  № 12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СШ № 55</c:v>
                </c:pt>
                <c:pt idx="15">
                  <c:v>МАОУ СШ № 63</c:v>
                </c:pt>
                <c:pt idx="16">
                  <c:v>МАОУ СШ № 8 "Созидание"</c:v>
                </c:pt>
                <c:pt idx="17">
                  <c:v>МАОУ Лицей № 11</c:v>
                </c:pt>
                <c:pt idx="18">
                  <c:v>МАОУ СШ № 81</c:v>
                </c:pt>
                <c:pt idx="19">
                  <c:v>МАОУ СШ № 46</c:v>
                </c:pt>
                <c:pt idx="20">
                  <c:v>МАОУ СШ № 135</c:v>
                </c:pt>
                <c:pt idx="21">
                  <c:v>МАОУ СШ № 90</c:v>
                </c:pt>
                <c:pt idx="22">
                  <c:v>МАОУ Гимназия № 10</c:v>
                </c:pt>
                <c:pt idx="23">
                  <c:v>ЛЕНИНСКИЙ РАЙОН</c:v>
                </c:pt>
                <c:pt idx="24">
                  <c:v>МАОУ СШ № 65</c:v>
                </c:pt>
                <c:pt idx="25">
                  <c:v>МАОУ Гимназия № 11 </c:v>
                </c:pt>
                <c:pt idx="26">
                  <c:v>МАОУ СШ № 148</c:v>
                </c:pt>
                <c:pt idx="27">
                  <c:v>МБОУ СШ № 44</c:v>
                </c:pt>
                <c:pt idx="28">
                  <c:v>МБОУ СШ № 79</c:v>
                </c:pt>
                <c:pt idx="29">
                  <c:v>МАОУ Гимназия № 15</c:v>
                </c:pt>
                <c:pt idx="30">
                  <c:v>МБОУ СШ № 64</c:v>
                </c:pt>
                <c:pt idx="31">
                  <c:v>МБОУ СШ № 94</c:v>
                </c:pt>
                <c:pt idx="32">
                  <c:v>МАОУ СШ № 53</c:v>
                </c:pt>
                <c:pt idx="33">
                  <c:v>МАОУ СШ № 89</c:v>
                </c:pt>
                <c:pt idx="34">
                  <c:v>МАОУ СШ № 16</c:v>
                </c:pt>
                <c:pt idx="35">
                  <c:v>МБОУ СШ № 31</c:v>
                </c:pt>
                <c:pt idx="36">
                  <c:v>МБОУ СШ № 13</c:v>
                </c:pt>
                <c:pt idx="37">
                  <c:v>МАОУ Лицей № 12</c:v>
                </c:pt>
                <c:pt idx="38">
                  <c:v>МБОУ Гимназия № 7</c:v>
                </c:pt>
                <c:pt idx="39">
                  <c:v>МАОУ СШ № 50</c:v>
                </c:pt>
                <c:pt idx="40">
                  <c:v>МАОУ Лицей № 3</c:v>
                </c:pt>
                <c:pt idx="41">
                  <c:v>ОКТЯБРЬСКИЙ РАЙОН</c:v>
                </c:pt>
                <c:pt idx="42">
                  <c:v>МБОУ Гимназия № 3</c:v>
                </c:pt>
                <c:pt idx="43">
                  <c:v>МАОУ Школа-интернат № 1</c:v>
                </c:pt>
                <c:pt idx="44">
                  <c:v>МБОУ СШ № 95</c:v>
                </c:pt>
                <c:pt idx="45">
                  <c:v>МАОУ СШ № 82</c:v>
                </c:pt>
                <c:pt idx="46">
                  <c:v>МБОУ СШ № 30</c:v>
                </c:pt>
                <c:pt idx="47">
                  <c:v>МАОУ Гимназия № 13 "Академ"</c:v>
                </c:pt>
                <c:pt idx="48">
                  <c:v>МБОУ СШ № 84</c:v>
                </c:pt>
                <c:pt idx="49">
                  <c:v>МБОУ СШ № 99</c:v>
                </c:pt>
                <c:pt idx="50">
                  <c:v>МБОУ Лицей № 10</c:v>
                </c:pt>
                <c:pt idx="51">
                  <c:v>МБОУ Лицей № 8</c:v>
                </c:pt>
                <c:pt idx="52">
                  <c:v>МБОУ СШ № 133</c:v>
                </c:pt>
                <c:pt idx="53">
                  <c:v>МБОУ СШ № 73</c:v>
                </c:pt>
                <c:pt idx="54">
                  <c:v>МАОУ Лицей № 1</c:v>
                </c:pt>
                <c:pt idx="55">
                  <c:v>МАОУ СШ № 3</c:v>
                </c:pt>
                <c:pt idx="56">
                  <c:v>МАОУ СШ № 72 </c:v>
                </c:pt>
                <c:pt idx="57">
                  <c:v>МБОУ СШ № 159</c:v>
                </c:pt>
                <c:pt idx="58">
                  <c:v>МАОУ «КУГ № 1 – Универс»</c:v>
                </c:pt>
                <c:pt idx="59">
                  <c:v>МБОУ СШ № 21</c:v>
                </c:pt>
                <c:pt idx="60">
                  <c:v>МБОУ СШ № 39</c:v>
                </c:pt>
                <c:pt idx="61">
                  <c:v>МБОУ СШ № 36</c:v>
                </c:pt>
                <c:pt idx="62">
                  <c:v>СВЕРДЛОВСКИЙ РАЙОН</c:v>
                </c:pt>
                <c:pt idx="63">
                  <c:v>МАОУ СШ № 23</c:v>
                </c:pt>
                <c:pt idx="64">
                  <c:v>МАОУ Гимназия № 14</c:v>
                </c:pt>
                <c:pt idx="65">
                  <c:v>МАОУ СШ № 42</c:v>
                </c:pt>
                <c:pt idx="66">
                  <c:v>МАОУ СШ № 76</c:v>
                </c:pt>
                <c:pt idx="67">
                  <c:v>МАОУ СШ № 6</c:v>
                </c:pt>
                <c:pt idx="68">
                  <c:v>МАОУ СШ № 137</c:v>
                </c:pt>
                <c:pt idx="69">
                  <c:v>МАОУ СШ № 158 "Грани"</c:v>
                </c:pt>
                <c:pt idx="70">
                  <c:v>МАОУ СШ № 93</c:v>
                </c:pt>
                <c:pt idx="71">
                  <c:v>МАОУ Лицей № 9 "Лидер"</c:v>
                </c:pt>
                <c:pt idx="72">
                  <c:v>МАОУ СШ № 17</c:v>
                </c:pt>
                <c:pt idx="73">
                  <c:v>МБОУ СШ № 62</c:v>
                </c:pt>
                <c:pt idx="74">
                  <c:v>МАОУ СШ № 78</c:v>
                </c:pt>
                <c:pt idx="75">
                  <c:v>МАОУ СШ № 45</c:v>
                </c:pt>
                <c:pt idx="76">
                  <c:v>МАОУ СШ № 34</c:v>
                </c:pt>
                <c:pt idx="77">
                  <c:v>СОВЕТСКИЙ РАЙОН</c:v>
                </c:pt>
                <c:pt idx="78">
                  <c:v>МАОУ СШ № 66</c:v>
                </c:pt>
                <c:pt idx="79">
                  <c:v>МАОУ СШ № 98</c:v>
                </c:pt>
                <c:pt idx="80">
                  <c:v>МАОУ СШ № 144</c:v>
                </c:pt>
                <c:pt idx="81">
                  <c:v>МАОУ СШ № 18</c:v>
                </c:pt>
                <c:pt idx="82">
                  <c:v>МАОУ СШ № 69</c:v>
                </c:pt>
                <c:pt idx="83">
                  <c:v>МАОУ СШ № 129</c:v>
                </c:pt>
                <c:pt idx="84">
                  <c:v>МАОУ СШ № 152 </c:v>
                </c:pt>
                <c:pt idx="85">
                  <c:v>МАОУ СШ № 24</c:v>
                </c:pt>
                <c:pt idx="86">
                  <c:v>МАОУ СШ № 7</c:v>
                </c:pt>
                <c:pt idx="87">
                  <c:v>МАОУ СШ № 145</c:v>
                </c:pt>
                <c:pt idx="88">
                  <c:v>МАОУ СШ № 1</c:v>
                </c:pt>
                <c:pt idx="89">
                  <c:v>МАОУ СШ № 150</c:v>
                </c:pt>
                <c:pt idx="90">
                  <c:v>МАОУ СШ № 108</c:v>
                </c:pt>
                <c:pt idx="91">
                  <c:v>МБОУ СШ № 2</c:v>
                </c:pt>
                <c:pt idx="92">
                  <c:v>МАОУ СШ № 141</c:v>
                </c:pt>
                <c:pt idx="93">
                  <c:v>МБОУ СШ № 56</c:v>
                </c:pt>
                <c:pt idx="94">
                  <c:v>МАОУ СШ № 134</c:v>
                </c:pt>
                <c:pt idx="95">
                  <c:v>МАОУ СШ № 121</c:v>
                </c:pt>
                <c:pt idx="96">
                  <c:v>МАОУ СШ № 115</c:v>
                </c:pt>
                <c:pt idx="97">
                  <c:v>МАОУ СШ № 157</c:v>
                </c:pt>
                <c:pt idx="98">
                  <c:v>МАОУ СШ № 139</c:v>
                </c:pt>
                <c:pt idx="99">
                  <c:v>МАОУ СШ № 151</c:v>
                </c:pt>
                <c:pt idx="100">
                  <c:v>МАОУ СШ № 5</c:v>
                </c:pt>
                <c:pt idx="101">
                  <c:v>МАОУ СШ № 143</c:v>
                </c:pt>
                <c:pt idx="102">
                  <c:v>МАОУ СШ № 156</c:v>
                </c:pt>
                <c:pt idx="103">
                  <c:v>МАОУ СШ № 149</c:v>
                </c:pt>
                <c:pt idx="104">
                  <c:v>МАОУ СШ № 85</c:v>
                </c:pt>
                <c:pt idx="105">
                  <c:v>МАОУ СШ № 154</c:v>
                </c:pt>
                <c:pt idx="106">
                  <c:v>МАОУ СШ № 91</c:v>
                </c:pt>
                <c:pt idx="107">
                  <c:v>МАОУ СШ № 147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СШ № 27</c:v>
                </c:pt>
                <c:pt idx="111">
                  <c:v>МБОУ Лицей № 2</c:v>
                </c:pt>
                <c:pt idx="112">
                  <c:v>МБОУ СОШ № 10 </c:v>
                </c:pt>
                <c:pt idx="113">
                  <c:v>МБОУ СШ № 4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МАОУ СШ № 155</c:v>
                </c:pt>
                <c:pt idx="117">
                  <c:v>МБОУ  Гимназия № 16</c:v>
                </c:pt>
              </c:strCache>
            </c:strRef>
          </c:cat>
          <c:val>
            <c:numRef>
              <c:f>'ЧГ-4 диаграмма'!$E$5:$E$122</c:f>
              <c:numCache>
                <c:formatCode>Основной</c:formatCode>
                <c:ptCount val="118"/>
                <c:pt idx="0">
                  <c:v>78.14</c:v>
                </c:pt>
                <c:pt idx="1">
                  <c:v>78.14</c:v>
                </c:pt>
                <c:pt idx="2">
                  <c:v>78.14</c:v>
                </c:pt>
                <c:pt idx="3">
                  <c:v>78.14</c:v>
                </c:pt>
                <c:pt idx="4">
                  <c:v>78.14</c:v>
                </c:pt>
                <c:pt idx="5">
                  <c:v>78.14</c:v>
                </c:pt>
                <c:pt idx="6">
                  <c:v>78.14</c:v>
                </c:pt>
                <c:pt idx="7">
                  <c:v>78.14</c:v>
                </c:pt>
                <c:pt idx="8">
                  <c:v>78.14</c:v>
                </c:pt>
                <c:pt idx="9">
                  <c:v>78.14</c:v>
                </c:pt>
                <c:pt idx="10">
                  <c:v>78.14</c:v>
                </c:pt>
                <c:pt idx="11">
                  <c:v>78.14</c:v>
                </c:pt>
                <c:pt idx="12">
                  <c:v>78.14</c:v>
                </c:pt>
                <c:pt idx="13">
                  <c:v>78.14</c:v>
                </c:pt>
                <c:pt idx="14">
                  <c:v>78.14</c:v>
                </c:pt>
                <c:pt idx="15">
                  <c:v>78.14</c:v>
                </c:pt>
                <c:pt idx="16">
                  <c:v>78.14</c:v>
                </c:pt>
                <c:pt idx="17">
                  <c:v>78.14</c:v>
                </c:pt>
                <c:pt idx="18">
                  <c:v>78.14</c:v>
                </c:pt>
                <c:pt idx="19">
                  <c:v>78.14</c:v>
                </c:pt>
                <c:pt idx="20">
                  <c:v>78.14</c:v>
                </c:pt>
                <c:pt idx="21">
                  <c:v>78.14</c:v>
                </c:pt>
                <c:pt idx="22">
                  <c:v>78.14</c:v>
                </c:pt>
                <c:pt idx="23">
                  <c:v>78.14</c:v>
                </c:pt>
                <c:pt idx="24">
                  <c:v>78.14</c:v>
                </c:pt>
                <c:pt idx="25">
                  <c:v>78.14</c:v>
                </c:pt>
                <c:pt idx="26">
                  <c:v>78.14</c:v>
                </c:pt>
                <c:pt idx="27">
                  <c:v>78.14</c:v>
                </c:pt>
                <c:pt idx="28">
                  <c:v>78.14</c:v>
                </c:pt>
                <c:pt idx="29">
                  <c:v>78.14</c:v>
                </c:pt>
                <c:pt idx="30">
                  <c:v>78.14</c:v>
                </c:pt>
                <c:pt idx="31">
                  <c:v>78.14</c:v>
                </c:pt>
                <c:pt idx="32">
                  <c:v>78.14</c:v>
                </c:pt>
                <c:pt idx="33">
                  <c:v>78.14</c:v>
                </c:pt>
                <c:pt idx="34">
                  <c:v>78.14</c:v>
                </c:pt>
                <c:pt idx="35">
                  <c:v>78.14</c:v>
                </c:pt>
                <c:pt idx="36">
                  <c:v>78.14</c:v>
                </c:pt>
                <c:pt idx="37">
                  <c:v>78.14</c:v>
                </c:pt>
                <c:pt idx="38">
                  <c:v>78.14</c:v>
                </c:pt>
                <c:pt idx="39">
                  <c:v>78.14</c:v>
                </c:pt>
                <c:pt idx="40">
                  <c:v>78.14</c:v>
                </c:pt>
                <c:pt idx="41">
                  <c:v>78.14</c:v>
                </c:pt>
                <c:pt idx="42">
                  <c:v>78.14</c:v>
                </c:pt>
                <c:pt idx="43">
                  <c:v>78.14</c:v>
                </c:pt>
                <c:pt idx="44">
                  <c:v>78.14</c:v>
                </c:pt>
                <c:pt idx="45">
                  <c:v>78.14</c:v>
                </c:pt>
                <c:pt idx="46">
                  <c:v>78.14</c:v>
                </c:pt>
                <c:pt idx="47">
                  <c:v>78.14</c:v>
                </c:pt>
                <c:pt idx="48">
                  <c:v>78.14</c:v>
                </c:pt>
                <c:pt idx="49">
                  <c:v>78.14</c:v>
                </c:pt>
                <c:pt idx="50">
                  <c:v>78.14</c:v>
                </c:pt>
                <c:pt idx="51">
                  <c:v>78.14</c:v>
                </c:pt>
                <c:pt idx="52">
                  <c:v>78.14</c:v>
                </c:pt>
                <c:pt idx="53">
                  <c:v>78.14</c:v>
                </c:pt>
                <c:pt idx="54">
                  <c:v>78.14</c:v>
                </c:pt>
                <c:pt idx="55">
                  <c:v>78.14</c:v>
                </c:pt>
                <c:pt idx="56">
                  <c:v>78.14</c:v>
                </c:pt>
                <c:pt idx="57">
                  <c:v>78.14</c:v>
                </c:pt>
                <c:pt idx="58">
                  <c:v>78.14</c:v>
                </c:pt>
                <c:pt idx="59">
                  <c:v>78.14</c:v>
                </c:pt>
                <c:pt idx="60">
                  <c:v>78.14</c:v>
                </c:pt>
                <c:pt idx="61">
                  <c:v>78.14</c:v>
                </c:pt>
                <c:pt idx="62">
                  <c:v>78.14</c:v>
                </c:pt>
                <c:pt idx="63">
                  <c:v>78.14</c:v>
                </c:pt>
                <c:pt idx="64">
                  <c:v>78.14</c:v>
                </c:pt>
                <c:pt idx="65">
                  <c:v>78.14</c:v>
                </c:pt>
                <c:pt idx="66">
                  <c:v>78.14</c:v>
                </c:pt>
                <c:pt idx="67">
                  <c:v>78.14</c:v>
                </c:pt>
                <c:pt idx="68">
                  <c:v>78.14</c:v>
                </c:pt>
                <c:pt idx="69">
                  <c:v>78.14</c:v>
                </c:pt>
                <c:pt idx="70">
                  <c:v>78.14</c:v>
                </c:pt>
                <c:pt idx="71">
                  <c:v>78.14</c:v>
                </c:pt>
                <c:pt idx="72">
                  <c:v>78.14</c:v>
                </c:pt>
                <c:pt idx="73">
                  <c:v>78.14</c:v>
                </c:pt>
                <c:pt idx="74">
                  <c:v>78.14</c:v>
                </c:pt>
                <c:pt idx="75">
                  <c:v>78.14</c:v>
                </c:pt>
                <c:pt idx="76">
                  <c:v>78.14</c:v>
                </c:pt>
                <c:pt idx="77">
                  <c:v>78.14</c:v>
                </c:pt>
                <c:pt idx="78">
                  <c:v>78.14</c:v>
                </c:pt>
                <c:pt idx="79">
                  <c:v>78.14</c:v>
                </c:pt>
                <c:pt idx="80">
                  <c:v>78.14</c:v>
                </c:pt>
                <c:pt idx="81">
                  <c:v>78.14</c:v>
                </c:pt>
                <c:pt idx="82">
                  <c:v>78.14</c:v>
                </c:pt>
                <c:pt idx="83">
                  <c:v>78.14</c:v>
                </c:pt>
                <c:pt idx="84">
                  <c:v>78.14</c:v>
                </c:pt>
                <c:pt idx="85">
                  <c:v>78.14</c:v>
                </c:pt>
                <c:pt idx="86">
                  <c:v>78.14</c:v>
                </c:pt>
                <c:pt idx="87">
                  <c:v>78.14</c:v>
                </c:pt>
                <c:pt idx="88">
                  <c:v>78.14</c:v>
                </c:pt>
                <c:pt idx="89">
                  <c:v>78.14</c:v>
                </c:pt>
                <c:pt idx="90">
                  <c:v>78.14</c:v>
                </c:pt>
                <c:pt idx="91">
                  <c:v>78.14</c:v>
                </c:pt>
                <c:pt idx="92">
                  <c:v>78.14</c:v>
                </c:pt>
                <c:pt idx="93">
                  <c:v>78.14</c:v>
                </c:pt>
                <c:pt idx="94">
                  <c:v>78.14</c:v>
                </c:pt>
                <c:pt idx="95">
                  <c:v>78.14</c:v>
                </c:pt>
                <c:pt idx="96">
                  <c:v>78.14</c:v>
                </c:pt>
                <c:pt idx="97">
                  <c:v>78.14</c:v>
                </c:pt>
                <c:pt idx="98">
                  <c:v>78.14</c:v>
                </c:pt>
                <c:pt idx="99">
                  <c:v>78.14</c:v>
                </c:pt>
                <c:pt idx="100">
                  <c:v>78.14</c:v>
                </c:pt>
                <c:pt idx="101">
                  <c:v>78.14</c:v>
                </c:pt>
                <c:pt idx="102">
                  <c:v>78.14</c:v>
                </c:pt>
                <c:pt idx="103">
                  <c:v>78.14</c:v>
                </c:pt>
                <c:pt idx="104">
                  <c:v>78.14</c:v>
                </c:pt>
                <c:pt idx="105">
                  <c:v>78.14</c:v>
                </c:pt>
                <c:pt idx="106">
                  <c:v>78.14</c:v>
                </c:pt>
                <c:pt idx="107">
                  <c:v>78.14</c:v>
                </c:pt>
                <c:pt idx="108">
                  <c:v>78.14</c:v>
                </c:pt>
                <c:pt idx="109">
                  <c:v>78.14</c:v>
                </c:pt>
                <c:pt idx="110">
                  <c:v>78.14</c:v>
                </c:pt>
                <c:pt idx="111">
                  <c:v>78.14</c:v>
                </c:pt>
                <c:pt idx="112">
                  <c:v>78.14</c:v>
                </c:pt>
                <c:pt idx="113">
                  <c:v>78.14</c:v>
                </c:pt>
                <c:pt idx="114">
                  <c:v>78.14</c:v>
                </c:pt>
                <c:pt idx="115">
                  <c:v>78.14</c:v>
                </c:pt>
                <c:pt idx="116">
                  <c:v>78.14</c:v>
                </c:pt>
                <c:pt idx="117">
                  <c:v>78.14</c:v>
                </c:pt>
              </c:numCache>
            </c:numRef>
          </c:val>
          <c:smooth val="0"/>
        </c:ser>
        <c:ser>
          <c:idx val="7"/>
          <c:order val="1"/>
          <c:tx>
            <c:v>2024 % выполнения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'ЧГ-4 диаграмма'!$B$5:$B$122</c:f>
              <c:strCache>
                <c:ptCount val="118"/>
                <c:pt idx="0">
                  <c:v>ЖЕЛЕЗНОДОРОЖНЫЙ РАЙОН</c:v>
                </c:pt>
                <c:pt idx="1">
                  <c:v>МАОУ Лицей № 7</c:v>
                </c:pt>
                <c:pt idx="2">
                  <c:v>МАОУ Лицей № 28</c:v>
                </c:pt>
                <c:pt idx="3">
                  <c:v>МАОУ Гимназия №  9</c:v>
                </c:pt>
                <c:pt idx="4">
                  <c:v>МБОУ Прогимназия  № 131</c:v>
                </c:pt>
                <c:pt idx="5">
                  <c:v>МАОУ СШ № 19</c:v>
                </c:pt>
                <c:pt idx="6">
                  <c:v>МАОУ Гимназия № 8</c:v>
                </c:pt>
                <c:pt idx="7">
                  <c:v>МАОУ СШ  № 12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СШ № 55</c:v>
                </c:pt>
                <c:pt idx="15">
                  <c:v>МАОУ СШ № 63</c:v>
                </c:pt>
                <c:pt idx="16">
                  <c:v>МАОУ СШ № 8 "Созидание"</c:v>
                </c:pt>
                <c:pt idx="17">
                  <c:v>МАОУ Лицей № 11</c:v>
                </c:pt>
                <c:pt idx="18">
                  <c:v>МАОУ СШ № 81</c:v>
                </c:pt>
                <c:pt idx="19">
                  <c:v>МАОУ СШ № 46</c:v>
                </c:pt>
                <c:pt idx="20">
                  <c:v>МАОУ СШ № 135</c:v>
                </c:pt>
                <c:pt idx="21">
                  <c:v>МАОУ СШ № 90</c:v>
                </c:pt>
                <c:pt idx="22">
                  <c:v>МАОУ Гимназия № 10</c:v>
                </c:pt>
                <c:pt idx="23">
                  <c:v>ЛЕНИНСКИЙ РАЙОН</c:v>
                </c:pt>
                <c:pt idx="24">
                  <c:v>МАОУ СШ № 65</c:v>
                </c:pt>
                <c:pt idx="25">
                  <c:v>МАОУ Гимназия № 11 </c:v>
                </c:pt>
                <c:pt idx="26">
                  <c:v>МАОУ СШ № 148</c:v>
                </c:pt>
                <c:pt idx="27">
                  <c:v>МБОУ СШ № 44</c:v>
                </c:pt>
                <c:pt idx="28">
                  <c:v>МБОУ СШ № 79</c:v>
                </c:pt>
                <c:pt idx="29">
                  <c:v>МАОУ Гимназия № 15</c:v>
                </c:pt>
                <c:pt idx="30">
                  <c:v>МБОУ СШ № 64</c:v>
                </c:pt>
                <c:pt idx="31">
                  <c:v>МБОУ СШ № 94</c:v>
                </c:pt>
                <c:pt idx="32">
                  <c:v>МАОУ СШ № 53</c:v>
                </c:pt>
                <c:pt idx="33">
                  <c:v>МАОУ СШ № 89</c:v>
                </c:pt>
                <c:pt idx="34">
                  <c:v>МАОУ СШ № 16</c:v>
                </c:pt>
                <c:pt idx="35">
                  <c:v>МБОУ СШ № 31</c:v>
                </c:pt>
                <c:pt idx="36">
                  <c:v>МБОУ СШ № 13</c:v>
                </c:pt>
                <c:pt idx="37">
                  <c:v>МАОУ Лицей № 12</c:v>
                </c:pt>
                <c:pt idx="38">
                  <c:v>МБОУ Гимназия № 7</c:v>
                </c:pt>
                <c:pt idx="39">
                  <c:v>МАОУ СШ № 50</c:v>
                </c:pt>
                <c:pt idx="40">
                  <c:v>МАОУ Лицей № 3</c:v>
                </c:pt>
                <c:pt idx="41">
                  <c:v>ОКТЯБРЬСКИЙ РАЙОН</c:v>
                </c:pt>
                <c:pt idx="42">
                  <c:v>МБОУ Гимназия № 3</c:v>
                </c:pt>
                <c:pt idx="43">
                  <c:v>МАОУ Школа-интернат № 1</c:v>
                </c:pt>
                <c:pt idx="44">
                  <c:v>МБОУ СШ № 95</c:v>
                </c:pt>
                <c:pt idx="45">
                  <c:v>МАОУ СШ № 82</c:v>
                </c:pt>
                <c:pt idx="46">
                  <c:v>МБОУ СШ № 30</c:v>
                </c:pt>
                <c:pt idx="47">
                  <c:v>МАОУ Гимназия № 13 "Академ"</c:v>
                </c:pt>
                <c:pt idx="48">
                  <c:v>МБОУ СШ № 84</c:v>
                </c:pt>
                <c:pt idx="49">
                  <c:v>МБОУ СШ № 99</c:v>
                </c:pt>
                <c:pt idx="50">
                  <c:v>МБОУ Лицей № 10</c:v>
                </c:pt>
                <c:pt idx="51">
                  <c:v>МБОУ Лицей № 8</c:v>
                </c:pt>
                <c:pt idx="52">
                  <c:v>МБОУ СШ № 133</c:v>
                </c:pt>
                <c:pt idx="53">
                  <c:v>МБОУ СШ № 73</c:v>
                </c:pt>
                <c:pt idx="54">
                  <c:v>МАОУ Лицей № 1</c:v>
                </c:pt>
                <c:pt idx="55">
                  <c:v>МАОУ СШ № 3</c:v>
                </c:pt>
                <c:pt idx="56">
                  <c:v>МАОУ СШ № 72 </c:v>
                </c:pt>
                <c:pt idx="57">
                  <c:v>МБОУ СШ № 159</c:v>
                </c:pt>
                <c:pt idx="58">
                  <c:v>МАОУ «КУГ № 1 – Универс»</c:v>
                </c:pt>
                <c:pt idx="59">
                  <c:v>МБОУ СШ № 21</c:v>
                </c:pt>
                <c:pt idx="60">
                  <c:v>МБОУ СШ № 39</c:v>
                </c:pt>
                <c:pt idx="61">
                  <c:v>МБОУ СШ № 36</c:v>
                </c:pt>
                <c:pt idx="62">
                  <c:v>СВЕРДЛОВСКИЙ РАЙОН</c:v>
                </c:pt>
                <c:pt idx="63">
                  <c:v>МАОУ СШ № 23</c:v>
                </c:pt>
                <c:pt idx="64">
                  <c:v>МАОУ Гимназия № 14</c:v>
                </c:pt>
                <c:pt idx="65">
                  <c:v>МАОУ СШ № 42</c:v>
                </c:pt>
                <c:pt idx="66">
                  <c:v>МАОУ СШ № 76</c:v>
                </c:pt>
                <c:pt idx="67">
                  <c:v>МАОУ СШ № 6</c:v>
                </c:pt>
                <c:pt idx="68">
                  <c:v>МАОУ СШ № 137</c:v>
                </c:pt>
                <c:pt idx="69">
                  <c:v>МАОУ СШ № 158 "Грани"</c:v>
                </c:pt>
                <c:pt idx="70">
                  <c:v>МАОУ СШ № 93</c:v>
                </c:pt>
                <c:pt idx="71">
                  <c:v>МАОУ Лицей № 9 "Лидер"</c:v>
                </c:pt>
                <c:pt idx="72">
                  <c:v>МАОУ СШ № 17</c:v>
                </c:pt>
                <c:pt idx="73">
                  <c:v>МБОУ СШ № 62</c:v>
                </c:pt>
                <c:pt idx="74">
                  <c:v>МАОУ СШ № 78</c:v>
                </c:pt>
                <c:pt idx="75">
                  <c:v>МАОУ СШ № 45</c:v>
                </c:pt>
                <c:pt idx="76">
                  <c:v>МАОУ СШ № 34</c:v>
                </c:pt>
                <c:pt idx="77">
                  <c:v>СОВЕТСКИЙ РАЙОН</c:v>
                </c:pt>
                <c:pt idx="78">
                  <c:v>МАОУ СШ № 66</c:v>
                </c:pt>
                <c:pt idx="79">
                  <c:v>МАОУ СШ № 98</c:v>
                </c:pt>
                <c:pt idx="80">
                  <c:v>МАОУ СШ № 144</c:v>
                </c:pt>
                <c:pt idx="81">
                  <c:v>МАОУ СШ № 18</c:v>
                </c:pt>
                <c:pt idx="82">
                  <c:v>МАОУ СШ № 69</c:v>
                </c:pt>
                <c:pt idx="83">
                  <c:v>МАОУ СШ № 129</c:v>
                </c:pt>
                <c:pt idx="84">
                  <c:v>МАОУ СШ № 152 </c:v>
                </c:pt>
                <c:pt idx="85">
                  <c:v>МАОУ СШ № 24</c:v>
                </c:pt>
                <c:pt idx="86">
                  <c:v>МАОУ СШ № 7</c:v>
                </c:pt>
                <c:pt idx="87">
                  <c:v>МАОУ СШ № 145</c:v>
                </c:pt>
                <c:pt idx="88">
                  <c:v>МАОУ СШ № 1</c:v>
                </c:pt>
                <c:pt idx="89">
                  <c:v>МАОУ СШ № 150</c:v>
                </c:pt>
                <c:pt idx="90">
                  <c:v>МАОУ СШ № 108</c:v>
                </c:pt>
                <c:pt idx="91">
                  <c:v>МБОУ СШ № 2</c:v>
                </c:pt>
                <c:pt idx="92">
                  <c:v>МАОУ СШ № 141</c:v>
                </c:pt>
                <c:pt idx="93">
                  <c:v>МБОУ СШ № 56</c:v>
                </c:pt>
                <c:pt idx="94">
                  <c:v>МАОУ СШ № 134</c:v>
                </c:pt>
                <c:pt idx="95">
                  <c:v>МАОУ СШ № 121</c:v>
                </c:pt>
                <c:pt idx="96">
                  <c:v>МАОУ СШ № 115</c:v>
                </c:pt>
                <c:pt idx="97">
                  <c:v>МАОУ СШ № 157</c:v>
                </c:pt>
                <c:pt idx="98">
                  <c:v>МАОУ СШ № 139</c:v>
                </c:pt>
                <c:pt idx="99">
                  <c:v>МАОУ СШ № 151</c:v>
                </c:pt>
                <c:pt idx="100">
                  <c:v>МАОУ СШ № 5</c:v>
                </c:pt>
                <c:pt idx="101">
                  <c:v>МАОУ СШ № 143</c:v>
                </c:pt>
                <c:pt idx="102">
                  <c:v>МАОУ СШ № 156</c:v>
                </c:pt>
                <c:pt idx="103">
                  <c:v>МАОУ СШ № 149</c:v>
                </c:pt>
                <c:pt idx="104">
                  <c:v>МАОУ СШ № 85</c:v>
                </c:pt>
                <c:pt idx="105">
                  <c:v>МАОУ СШ № 154</c:v>
                </c:pt>
                <c:pt idx="106">
                  <c:v>МАОУ СШ № 91</c:v>
                </c:pt>
                <c:pt idx="107">
                  <c:v>МАОУ СШ № 147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СШ № 27</c:v>
                </c:pt>
                <c:pt idx="111">
                  <c:v>МБОУ Лицей № 2</c:v>
                </c:pt>
                <c:pt idx="112">
                  <c:v>МБОУ СОШ № 10 </c:v>
                </c:pt>
                <c:pt idx="113">
                  <c:v>МБОУ СШ № 4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МАОУ СШ № 155</c:v>
                </c:pt>
                <c:pt idx="117">
                  <c:v>МБОУ  Гимназия № 16</c:v>
                </c:pt>
              </c:strCache>
            </c:strRef>
          </c:cat>
          <c:val>
            <c:numRef>
              <c:f>'ЧГ-4 диаграмма'!$D$5:$D$122</c:f>
              <c:numCache>
                <c:formatCode>0,00</c:formatCode>
                <c:ptCount val="118"/>
                <c:pt idx="0">
                  <c:v>84.94636328299103</c:v>
                </c:pt>
                <c:pt idx="1">
                  <c:v>98.095238095238102</c:v>
                </c:pt>
                <c:pt idx="2">
                  <c:v>94.059405940594061</c:v>
                </c:pt>
                <c:pt idx="3">
                  <c:v>91.616766467065872</c:v>
                </c:pt>
                <c:pt idx="4">
                  <c:v>88.63636363636364</c:v>
                </c:pt>
                <c:pt idx="5">
                  <c:v>88.28125</c:v>
                </c:pt>
                <c:pt idx="6">
                  <c:v>88.095238095238102</c:v>
                </c:pt>
                <c:pt idx="7">
                  <c:v>68.421052631578945</c:v>
                </c:pt>
                <c:pt idx="8">
                  <c:v>62.365591397849457</c:v>
                </c:pt>
                <c:pt idx="10">
                  <c:v>79.378429920203303</c:v>
                </c:pt>
                <c:pt idx="11">
                  <c:v>98.333333333333343</c:v>
                </c:pt>
                <c:pt idx="12">
                  <c:v>97.938144329896915</c:v>
                </c:pt>
                <c:pt idx="13">
                  <c:v>90.410958904109577</c:v>
                </c:pt>
                <c:pt idx="14">
                  <c:v>90</c:v>
                </c:pt>
                <c:pt idx="15">
                  <c:v>90</c:v>
                </c:pt>
                <c:pt idx="16">
                  <c:v>83.035714285714292</c:v>
                </c:pt>
                <c:pt idx="17">
                  <c:v>80.606060606060609</c:v>
                </c:pt>
                <c:pt idx="18">
                  <c:v>72.815533980582529</c:v>
                </c:pt>
                <c:pt idx="19">
                  <c:v>63.917525773195877</c:v>
                </c:pt>
                <c:pt idx="20">
                  <c:v>53.623188405797102</c:v>
                </c:pt>
                <c:pt idx="21">
                  <c:v>52.4822695035461</c:v>
                </c:pt>
                <c:pt idx="23">
                  <c:v>74.446936506619011</c:v>
                </c:pt>
                <c:pt idx="24">
                  <c:v>95.49549549549549</c:v>
                </c:pt>
                <c:pt idx="25">
                  <c:v>90.625</c:v>
                </c:pt>
                <c:pt idx="26">
                  <c:v>88.392857142857139</c:v>
                </c:pt>
                <c:pt idx="27">
                  <c:v>88.349514563106794</c:v>
                </c:pt>
                <c:pt idx="28">
                  <c:v>85.714285714285708</c:v>
                </c:pt>
                <c:pt idx="29">
                  <c:v>82.608695652173907</c:v>
                </c:pt>
                <c:pt idx="30">
                  <c:v>82</c:v>
                </c:pt>
                <c:pt idx="31">
                  <c:v>79.838709677419359</c:v>
                </c:pt>
                <c:pt idx="32">
                  <c:v>72.8</c:v>
                </c:pt>
                <c:pt idx="33">
                  <c:v>69.444444444444443</c:v>
                </c:pt>
                <c:pt idx="34">
                  <c:v>67.586206896551715</c:v>
                </c:pt>
                <c:pt idx="35">
                  <c:v>66.666666666666671</c:v>
                </c:pt>
                <c:pt idx="36">
                  <c:v>66.071428571428569</c:v>
                </c:pt>
                <c:pt idx="37">
                  <c:v>62.365591397849457</c:v>
                </c:pt>
                <c:pt idx="38">
                  <c:v>59.2</c:v>
                </c:pt>
                <c:pt idx="39">
                  <c:v>56</c:v>
                </c:pt>
                <c:pt idx="40">
                  <c:v>52.439024390243901</c:v>
                </c:pt>
                <c:pt idx="41">
                  <c:v>76.880498297431743</c:v>
                </c:pt>
                <c:pt idx="42">
                  <c:v>100</c:v>
                </c:pt>
                <c:pt idx="43">
                  <c:v>100</c:v>
                </c:pt>
                <c:pt idx="44">
                  <c:v>94.782608695652172</c:v>
                </c:pt>
                <c:pt idx="45">
                  <c:v>94.565217391304344</c:v>
                </c:pt>
                <c:pt idx="46">
                  <c:v>93.103448275862064</c:v>
                </c:pt>
                <c:pt idx="47">
                  <c:v>91.75257731958763</c:v>
                </c:pt>
                <c:pt idx="48">
                  <c:v>89.534883720930225</c:v>
                </c:pt>
                <c:pt idx="49">
                  <c:v>88.709677419354847</c:v>
                </c:pt>
                <c:pt idx="50">
                  <c:v>87.962962962962962</c:v>
                </c:pt>
                <c:pt idx="51">
                  <c:v>86.178861788617894</c:v>
                </c:pt>
                <c:pt idx="52">
                  <c:v>73.195876288659804</c:v>
                </c:pt>
                <c:pt idx="53">
                  <c:v>69.565217391304344</c:v>
                </c:pt>
                <c:pt idx="54">
                  <c:v>68.683274021352304</c:v>
                </c:pt>
                <c:pt idx="55">
                  <c:v>65.420560747663558</c:v>
                </c:pt>
                <c:pt idx="56">
                  <c:v>64.566929133858267</c:v>
                </c:pt>
                <c:pt idx="57">
                  <c:v>64.5631067961165</c:v>
                </c:pt>
                <c:pt idx="58">
                  <c:v>61.463414634146339</c:v>
                </c:pt>
                <c:pt idx="59">
                  <c:v>44.680851063829792</c:v>
                </c:pt>
                <c:pt idx="60">
                  <c:v>22</c:v>
                </c:pt>
                <c:pt idx="62">
                  <c:v>81.974484658042627</c:v>
                </c:pt>
                <c:pt idx="63">
                  <c:v>97.826086956521749</c:v>
                </c:pt>
                <c:pt idx="64">
                  <c:v>97.65625</c:v>
                </c:pt>
                <c:pt idx="65">
                  <c:v>94.897959183673478</c:v>
                </c:pt>
                <c:pt idx="66">
                  <c:v>94.68599033816426</c:v>
                </c:pt>
                <c:pt idx="67">
                  <c:v>90.361445783132524</c:v>
                </c:pt>
                <c:pt idx="68">
                  <c:v>89.090909090909093</c:v>
                </c:pt>
                <c:pt idx="69">
                  <c:v>83.805668016194332</c:v>
                </c:pt>
                <c:pt idx="70">
                  <c:v>83.333333333333343</c:v>
                </c:pt>
                <c:pt idx="71">
                  <c:v>80.672268907563023</c:v>
                </c:pt>
                <c:pt idx="72">
                  <c:v>76.744186046511629</c:v>
                </c:pt>
                <c:pt idx="73">
                  <c:v>65</c:v>
                </c:pt>
                <c:pt idx="74">
                  <c:v>61.594202898550726</c:v>
                </c:pt>
                <c:pt idx="75">
                  <c:v>50</c:v>
                </c:pt>
                <c:pt idx="77">
                  <c:v>75.424123803352316</c:v>
                </c:pt>
                <c:pt idx="78">
                  <c:v>94.186046511627907</c:v>
                </c:pt>
                <c:pt idx="79">
                  <c:v>91.764705882352942</c:v>
                </c:pt>
                <c:pt idx="80">
                  <c:v>90.740740740740733</c:v>
                </c:pt>
                <c:pt idx="81">
                  <c:v>86.982248520710073</c:v>
                </c:pt>
                <c:pt idx="82">
                  <c:v>84.848484848484844</c:v>
                </c:pt>
                <c:pt idx="83">
                  <c:v>83.695652173913047</c:v>
                </c:pt>
                <c:pt idx="84">
                  <c:v>83.5</c:v>
                </c:pt>
                <c:pt idx="85">
                  <c:v>82.629107981220656</c:v>
                </c:pt>
                <c:pt idx="86">
                  <c:v>80.672268907563023</c:v>
                </c:pt>
                <c:pt idx="87">
                  <c:v>80.423280423280431</c:v>
                </c:pt>
                <c:pt idx="88">
                  <c:v>80.198019801980195</c:v>
                </c:pt>
                <c:pt idx="89">
                  <c:v>80.134680134680139</c:v>
                </c:pt>
                <c:pt idx="90">
                  <c:v>77.599999999999994</c:v>
                </c:pt>
                <c:pt idx="91">
                  <c:v>77.27272727272728</c:v>
                </c:pt>
                <c:pt idx="92">
                  <c:v>76.19047619047619</c:v>
                </c:pt>
                <c:pt idx="93">
                  <c:v>74.647887323943664</c:v>
                </c:pt>
                <c:pt idx="94">
                  <c:v>73.282442748091597</c:v>
                </c:pt>
                <c:pt idx="95">
                  <c:v>72.815533980582529</c:v>
                </c:pt>
                <c:pt idx="96">
                  <c:v>71.578947368421055</c:v>
                </c:pt>
                <c:pt idx="97">
                  <c:v>69.07630522088354</c:v>
                </c:pt>
                <c:pt idx="98">
                  <c:v>69.026548672566378</c:v>
                </c:pt>
                <c:pt idx="99">
                  <c:v>68.862275449101787</c:v>
                </c:pt>
                <c:pt idx="100">
                  <c:v>68.103448275862064</c:v>
                </c:pt>
                <c:pt idx="101">
                  <c:v>66.525423728813564</c:v>
                </c:pt>
                <c:pt idx="102">
                  <c:v>65.93673965936739</c:v>
                </c:pt>
                <c:pt idx="103">
                  <c:v>65.591397849462368</c:v>
                </c:pt>
                <c:pt idx="104">
                  <c:v>63.70967741935484</c:v>
                </c:pt>
                <c:pt idx="105">
                  <c:v>62.755102040816325</c:v>
                </c:pt>
                <c:pt idx="106">
                  <c:v>60.714285714285708</c:v>
                </c:pt>
                <c:pt idx="107">
                  <c:v>59.25925925925926</c:v>
                </c:pt>
                <c:pt idx="108">
                  <c:v>87.213651503064412</c:v>
                </c:pt>
                <c:pt idx="109">
                  <c:v>100</c:v>
                </c:pt>
                <c:pt idx="110">
                  <c:v>93.506493506493513</c:v>
                </c:pt>
                <c:pt idx="111">
                  <c:v>90.769230769230774</c:v>
                </c:pt>
                <c:pt idx="112">
                  <c:v>90.540540540540547</c:v>
                </c:pt>
                <c:pt idx="113">
                  <c:v>89.393939393939391</c:v>
                </c:pt>
                <c:pt idx="114">
                  <c:v>84.090909090909093</c:v>
                </c:pt>
                <c:pt idx="115">
                  <c:v>80.453257790368269</c:v>
                </c:pt>
                <c:pt idx="116">
                  <c:v>78.703703703703695</c:v>
                </c:pt>
                <c:pt idx="117">
                  <c:v>77.464788732394368</c:v>
                </c:pt>
              </c:numCache>
            </c:numRef>
          </c:val>
          <c:smooth val="0"/>
        </c:ser>
        <c:ser>
          <c:idx val="2"/>
          <c:order val="2"/>
          <c:tx>
            <c:v>2023 ср.% по городу</c:v>
          </c:tx>
          <c:spPr>
            <a:ln w="25400"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'ЧГ-4 диаграмма'!$B$5:$B$122</c:f>
              <c:strCache>
                <c:ptCount val="118"/>
                <c:pt idx="0">
                  <c:v>ЖЕЛЕЗНОДОРОЖНЫЙ РАЙОН</c:v>
                </c:pt>
                <c:pt idx="1">
                  <c:v>МАОУ Лицей № 7</c:v>
                </c:pt>
                <c:pt idx="2">
                  <c:v>МАОУ Лицей № 28</c:v>
                </c:pt>
                <c:pt idx="3">
                  <c:v>МАОУ Гимназия №  9</c:v>
                </c:pt>
                <c:pt idx="4">
                  <c:v>МБОУ Прогимназия  № 131</c:v>
                </c:pt>
                <c:pt idx="5">
                  <c:v>МАОУ СШ № 19</c:v>
                </c:pt>
                <c:pt idx="6">
                  <c:v>МАОУ Гимназия № 8</c:v>
                </c:pt>
                <c:pt idx="7">
                  <c:v>МАОУ СШ  № 12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СШ № 55</c:v>
                </c:pt>
                <c:pt idx="15">
                  <c:v>МАОУ СШ № 63</c:v>
                </c:pt>
                <c:pt idx="16">
                  <c:v>МАОУ СШ № 8 "Созидание"</c:v>
                </c:pt>
                <c:pt idx="17">
                  <c:v>МАОУ Лицей № 11</c:v>
                </c:pt>
                <c:pt idx="18">
                  <c:v>МАОУ СШ № 81</c:v>
                </c:pt>
                <c:pt idx="19">
                  <c:v>МАОУ СШ № 46</c:v>
                </c:pt>
                <c:pt idx="20">
                  <c:v>МАОУ СШ № 135</c:v>
                </c:pt>
                <c:pt idx="21">
                  <c:v>МАОУ СШ № 90</c:v>
                </c:pt>
                <c:pt idx="22">
                  <c:v>МАОУ Гимназия № 10</c:v>
                </c:pt>
                <c:pt idx="23">
                  <c:v>ЛЕНИНСКИЙ РАЙОН</c:v>
                </c:pt>
                <c:pt idx="24">
                  <c:v>МАОУ СШ № 65</c:v>
                </c:pt>
                <c:pt idx="25">
                  <c:v>МАОУ Гимназия № 11 </c:v>
                </c:pt>
                <c:pt idx="26">
                  <c:v>МАОУ СШ № 148</c:v>
                </c:pt>
                <c:pt idx="27">
                  <c:v>МБОУ СШ № 44</c:v>
                </c:pt>
                <c:pt idx="28">
                  <c:v>МБОУ СШ № 79</c:v>
                </c:pt>
                <c:pt idx="29">
                  <c:v>МАОУ Гимназия № 15</c:v>
                </c:pt>
                <c:pt idx="30">
                  <c:v>МБОУ СШ № 64</c:v>
                </c:pt>
                <c:pt idx="31">
                  <c:v>МБОУ СШ № 94</c:v>
                </c:pt>
                <c:pt idx="32">
                  <c:v>МАОУ СШ № 53</c:v>
                </c:pt>
                <c:pt idx="33">
                  <c:v>МАОУ СШ № 89</c:v>
                </c:pt>
                <c:pt idx="34">
                  <c:v>МАОУ СШ № 16</c:v>
                </c:pt>
                <c:pt idx="35">
                  <c:v>МБОУ СШ № 31</c:v>
                </c:pt>
                <c:pt idx="36">
                  <c:v>МБОУ СШ № 13</c:v>
                </c:pt>
                <c:pt idx="37">
                  <c:v>МАОУ Лицей № 12</c:v>
                </c:pt>
                <c:pt idx="38">
                  <c:v>МБОУ Гимназия № 7</c:v>
                </c:pt>
                <c:pt idx="39">
                  <c:v>МАОУ СШ № 50</c:v>
                </c:pt>
                <c:pt idx="40">
                  <c:v>МАОУ Лицей № 3</c:v>
                </c:pt>
                <c:pt idx="41">
                  <c:v>ОКТЯБРЬСКИЙ РАЙОН</c:v>
                </c:pt>
                <c:pt idx="42">
                  <c:v>МБОУ Гимназия № 3</c:v>
                </c:pt>
                <c:pt idx="43">
                  <c:v>МАОУ Школа-интернат № 1</c:v>
                </c:pt>
                <c:pt idx="44">
                  <c:v>МБОУ СШ № 95</c:v>
                </c:pt>
                <c:pt idx="45">
                  <c:v>МАОУ СШ № 82</c:v>
                </c:pt>
                <c:pt idx="46">
                  <c:v>МБОУ СШ № 30</c:v>
                </c:pt>
                <c:pt idx="47">
                  <c:v>МАОУ Гимназия № 13 "Академ"</c:v>
                </c:pt>
                <c:pt idx="48">
                  <c:v>МБОУ СШ № 84</c:v>
                </c:pt>
                <c:pt idx="49">
                  <c:v>МБОУ СШ № 99</c:v>
                </c:pt>
                <c:pt idx="50">
                  <c:v>МБОУ Лицей № 10</c:v>
                </c:pt>
                <c:pt idx="51">
                  <c:v>МБОУ Лицей № 8</c:v>
                </c:pt>
                <c:pt idx="52">
                  <c:v>МБОУ СШ № 133</c:v>
                </c:pt>
                <c:pt idx="53">
                  <c:v>МБОУ СШ № 73</c:v>
                </c:pt>
                <c:pt idx="54">
                  <c:v>МАОУ Лицей № 1</c:v>
                </c:pt>
                <c:pt idx="55">
                  <c:v>МАОУ СШ № 3</c:v>
                </c:pt>
                <c:pt idx="56">
                  <c:v>МАОУ СШ № 72 </c:v>
                </c:pt>
                <c:pt idx="57">
                  <c:v>МБОУ СШ № 159</c:v>
                </c:pt>
                <c:pt idx="58">
                  <c:v>МАОУ «КУГ № 1 – Универс»</c:v>
                </c:pt>
                <c:pt idx="59">
                  <c:v>МБОУ СШ № 21</c:v>
                </c:pt>
                <c:pt idx="60">
                  <c:v>МБОУ СШ № 39</c:v>
                </c:pt>
                <c:pt idx="61">
                  <c:v>МБОУ СШ № 36</c:v>
                </c:pt>
                <c:pt idx="62">
                  <c:v>СВЕРДЛОВСКИЙ РАЙОН</c:v>
                </c:pt>
                <c:pt idx="63">
                  <c:v>МАОУ СШ № 23</c:v>
                </c:pt>
                <c:pt idx="64">
                  <c:v>МАОУ Гимназия № 14</c:v>
                </c:pt>
                <c:pt idx="65">
                  <c:v>МАОУ СШ № 42</c:v>
                </c:pt>
                <c:pt idx="66">
                  <c:v>МАОУ СШ № 76</c:v>
                </c:pt>
                <c:pt idx="67">
                  <c:v>МАОУ СШ № 6</c:v>
                </c:pt>
                <c:pt idx="68">
                  <c:v>МАОУ СШ № 137</c:v>
                </c:pt>
                <c:pt idx="69">
                  <c:v>МАОУ СШ № 158 "Грани"</c:v>
                </c:pt>
                <c:pt idx="70">
                  <c:v>МАОУ СШ № 93</c:v>
                </c:pt>
                <c:pt idx="71">
                  <c:v>МАОУ Лицей № 9 "Лидер"</c:v>
                </c:pt>
                <c:pt idx="72">
                  <c:v>МАОУ СШ № 17</c:v>
                </c:pt>
                <c:pt idx="73">
                  <c:v>МБОУ СШ № 62</c:v>
                </c:pt>
                <c:pt idx="74">
                  <c:v>МАОУ СШ № 78</c:v>
                </c:pt>
                <c:pt idx="75">
                  <c:v>МАОУ СШ № 45</c:v>
                </c:pt>
                <c:pt idx="76">
                  <c:v>МАОУ СШ № 34</c:v>
                </c:pt>
                <c:pt idx="77">
                  <c:v>СОВЕТСКИЙ РАЙОН</c:v>
                </c:pt>
                <c:pt idx="78">
                  <c:v>МАОУ СШ № 66</c:v>
                </c:pt>
                <c:pt idx="79">
                  <c:v>МАОУ СШ № 98</c:v>
                </c:pt>
                <c:pt idx="80">
                  <c:v>МАОУ СШ № 144</c:v>
                </c:pt>
                <c:pt idx="81">
                  <c:v>МАОУ СШ № 18</c:v>
                </c:pt>
                <c:pt idx="82">
                  <c:v>МАОУ СШ № 69</c:v>
                </c:pt>
                <c:pt idx="83">
                  <c:v>МАОУ СШ № 129</c:v>
                </c:pt>
                <c:pt idx="84">
                  <c:v>МАОУ СШ № 152 </c:v>
                </c:pt>
                <c:pt idx="85">
                  <c:v>МАОУ СШ № 24</c:v>
                </c:pt>
                <c:pt idx="86">
                  <c:v>МАОУ СШ № 7</c:v>
                </c:pt>
                <c:pt idx="87">
                  <c:v>МАОУ СШ № 145</c:v>
                </c:pt>
                <c:pt idx="88">
                  <c:v>МАОУ СШ № 1</c:v>
                </c:pt>
                <c:pt idx="89">
                  <c:v>МАОУ СШ № 150</c:v>
                </c:pt>
                <c:pt idx="90">
                  <c:v>МАОУ СШ № 108</c:v>
                </c:pt>
                <c:pt idx="91">
                  <c:v>МБОУ СШ № 2</c:v>
                </c:pt>
                <c:pt idx="92">
                  <c:v>МАОУ СШ № 141</c:v>
                </c:pt>
                <c:pt idx="93">
                  <c:v>МБОУ СШ № 56</c:v>
                </c:pt>
                <c:pt idx="94">
                  <c:v>МАОУ СШ № 134</c:v>
                </c:pt>
                <c:pt idx="95">
                  <c:v>МАОУ СШ № 121</c:v>
                </c:pt>
                <c:pt idx="96">
                  <c:v>МАОУ СШ № 115</c:v>
                </c:pt>
                <c:pt idx="97">
                  <c:v>МАОУ СШ № 157</c:v>
                </c:pt>
                <c:pt idx="98">
                  <c:v>МАОУ СШ № 139</c:v>
                </c:pt>
                <c:pt idx="99">
                  <c:v>МАОУ СШ № 151</c:v>
                </c:pt>
                <c:pt idx="100">
                  <c:v>МАОУ СШ № 5</c:v>
                </c:pt>
                <c:pt idx="101">
                  <c:v>МАОУ СШ № 143</c:v>
                </c:pt>
                <c:pt idx="102">
                  <c:v>МАОУ СШ № 156</c:v>
                </c:pt>
                <c:pt idx="103">
                  <c:v>МАОУ СШ № 149</c:v>
                </c:pt>
                <c:pt idx="104">
                  <c:v>МАОУ СШ № 85</c:v>
                </c:pt>
                <c:pt idx="105">
                  <c:v>МАОУ СШ № 154</c:v>
                </c:pt>
                <c:pt idx="106">
                  <c:v>МАОУ СШ № 91</c:v>
                </c:pt>
                <c:pt idx="107">
                  <c:v>МАОУ СШ № 147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СШ № 27</c:v>
                </c:pt>
                <c:pt idx="111">
                  <c:v>МБОУ Лицей № 2</c:v>
                </c:pt>
                <c:pt idx="112">
                  <c:v>МБОУ СОШ № 10 </c:v>
                </c:pt>
                <c:pt idx="113">
                  <c:v>МБОУ СШ № 4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МАОУ СШ № 155</c:v>
                </c:pt>
                <c:pt idx="117">
                  <c:v>МБОУ  Гимназия № 16</c:v>
                </c:pt>
              </c:strCache>
            </c:strRef>
          </c:cat>
          <c:val>
            <c:numRef>
              <c:f>'ЧГ-4 диаграмма'!$I$5:$I$122</c:f>
              <c:numCache>
                <c:formatCode>0,00</c:formatCode>
                <c:ptCount val="118"/>
                <c:pt idx="0">
                  <c:v>90.2</c:v>
                </c:pt>
                <c:pt idx="1">
                  <c:v>90.2</c:v>
                </c:pt>
                <c:pt idx="2">
                  <c:v>90.2</c:v>
                </c:pt>
                <c:pt idx="3">
                  <c:v>90.2</c:v>
                </c:pt>
                <c:pt idx="4">
                  <c:v>90.2</c:v>
                </c:pt>
                <c:pt idx="5">
                  <c:v>90.2</c:v>
                </c:pt>
                <c:pt idx="6">
                  <c:v>90.2</c:v>
                </c:pt>
                <c:pt idx="7">
                  <c:v>90.2</c:v>
                </c:pt>
                <c:pt idx="8">
                  <c:v>90.2</c:v>
                </c:pt>
                <c:pt idx="9">
                  <c:v>90.2</c:v>
                </c:pt>
                <c:pt idx="10">
                  <c:v>90.2</c:v>
                </c:pt>
                <c:pt idx="11">
                  <c:v>90.2</c:v>
                </c:pt>
                <c:pt idx="12">
                  <c:v>90.2</c:v>
                </c:pt>
                <c:pt idx="13">
                  <c:v>90.2</c:v>
                </c:pt>
                <c:pt idx="14">
                  <c:v>90.2</c:v>
                </c:pt>
                <c:pt idx="15">
                  <c:v>90.2</c:v>
                </c:pt>
                <c:pt idx="16">
                  <c:v>90.2</c:v>
                </c:pt>
                <c:pt idx="17">
                  <c:v>90.2</c:v>
                </c:pt>
                <c:pt idx="18">
                  <c:v>90.2</c:v>
                </c:pt>
                <c:pt idx="19">
                  <c:v>90.2</c:v>
                </c:pt>
                <c:pt idx="20">
                  <c:v>90.2</c:v>
                </c:pt>
                <c:pt idx="21">
                  <c:v>90.2</c:v>
                </c:pt>
                <c:pt idx="22">
                  <c:v>90.2</c:v>
                </c:pt>
                <c:pt idx="23">
                  <c:v>90.2</c:v>
                </c:pt>
                <c:pt idx="24">
                  <c:v>90.2</c:v>
                </c:pt>
                <c:pt idx="25">
                  <c:v>90.2</c:v>
                </c:pt>
                <c:pt idx="26">
                  <c:v>90.2</c:v>
                </c:pt>
                <c:pt idx="27">
                  <c:v>90.2</c:v>
                </c:pt>
                <c:pt idx="28">
                  <c:v>90.2</c:v>
                </c:pt>
                <c:pt idx="29">
                  <c:v>90.2</c:v>
                </c:pt>
                <c:pt idx="30">
                  <c:v>90.2</c:v>
                </c:pt>
                <c:pt idx="31">
                  <c:v>90.2</c:v>
                </c:pt>
                <c:pt idx="32">
                  <c:v>90.2</c:v>
                </c:pt>
                <c:pt idx="33">
                  <c:v>90.2</c:v>
                </c:pt>
                <c:pt idx="34">
                  <c:v>90.2</c:v>
                </c:pt>
                <c:pt idx="35">
                  <c:v>90.2</c:v>
                </c:pt>
                <c:pt idx="36">
                  <c:v>90.2</c:v>
                </c:pt>
                <c:pt idx="37">
                  <c:v>90.2</c:v>
                </c:pt>
                <c:pt idx="38">
                  <c:v>90.2</c:v>
                </c:pt>
                <c:pt idx="39">
                  <c:v>90.2</c:v>
                </c:pt>
                <c:pt idx="40">
                  <c:v>90.2</c:v>
                </c:pt>
                <c:pt idx="41">
                  <c:v>90.2</c:v>
                </c:pt>
                <c:pt idx="42">
                  <c:v>90.2</c:v>
                </c:pt>
                <c:pt idx="43">
                  <c:v>90.2</c:v>
                </c:pt>
                <c:pt idx="44">
                  <c:v>90.2</c:v>
                </c:pt>
                <c:pt idx="45">
                  <c:v>90.2</c:v>
                </c:pt>
                <c:pt idx="46">
                  <c:v>90.2</c:v>
                </c:pt>
                <c:pt idx="47">
                  <c:v>90.2</c:v>
                </c:pt>
                <c:pt idx="48">
                  <c:v>90.2</c:v>
                </c:pt>
                <c:pt idx="49">
                  <c:v>90.2</c:v>
                </c:pt>
                <c:pt idx="50">
                  <c:v>90.2</c:v>
                </c:pt>
                <c:pt idx="51">
                  <c:v>90.2</c:v>
                </c:pt>
                <c:pt idx="52">
                  <c:v>90.2</c:v>
                </c:pt>
                <c:pt idx="53">
                  <c:v>90.2</c:v>
                </c:pt>
                <c:pt idx="54">
                  <c:v>90.2</c:v>
                </c:pt>
                <c:pt idx="55">
                  <c:v>90.2</c:v>
                </c:pt>
                <c:pt idx="56">
                  <c:v>90.2</c:v>
                </c:pt>
                <c:pt idx="57">
                  <c:v>90.2</c:v>
                </c:pt>
                <c:pt idx="58">
                  <c:v>90.2</c:v>
                </c:pt>
                <c:pt idx="59">
                  <c:v>90.2</c:v>
                </c:pt>
                <c:pt idx="60">
                  <c:v>90.2</c:v>
                </c:pt>
                <c:pt idx="61">
                  <c:v>90.2</c:v>
                </c:pt>
                <c:pt idx="62">
                  <c:v>90.2</c:v>
                </c:pt>
                <c:pt idx="63">
                  <c:v>90.2</c:v>
                </c:pt>
                <c:pt idx="64">
                  <c:v>90.2</c:v>
                </c:pt>
                <c:pt idx="65">
                  <c:v>90.2</c:v>
                </c:pt>
                <c:pt idx="66">
                  <c:v>90.2</c:v>
                </c:pt>
                <c:pt idx="67">
                  <c:v>90.2</c:v>
                </c:pt>
                <c:pt idx="68">
                  <c:v>90.2</c:v>
                </c:pt>
                <c:pt idx="69">
                  <c:v>90.2</c:v>
                </c:pt>
                <c:pt idx="70">
                  <c:v>90.2</c:v>
                </c:pt>
                <c:pt idx="71">
                  <c:v>90.2</c:v>
                </c:pt>
                <c:pt idx="72">
                  <c:v>90.2</c:v>
                </c:pt>
                <c:pt idx="73">
                  <c:v>90.2</c:v>
                </c:pt>
                <c:pt idx="74">
                  <c:v>90.2</c:v>
                </c:pt>
                <c:pt idx="75">
                  <c:v>90.2</c:v>
                </c:pt>
                <c:pt idx="76">
                  <c:v>90.2</c:v>
                </c:pt>
                <c:pt idx="77">
                  <c:v>90.2</c:v>
                </c:pt>
                <c:pt idx="78">
                  <c:v>90.2</c:v>
                </c:pt>
                <c:pt idx="79">
                  <c:v>90.2</c:v>
                </c:pt>
                <c:pt idx="80">
                  <c:v>90.2</c:v>
                </c:pt>
                <c:pt idx="81">
                  <c:v>90.2</c:v>
                </c:pt>
                <c:pt idx="82">
                  <c:v>90.2</c:v>
                </c:pt>
                <c:pt idx="83">
                  <c:v>90.2</c:v>
                </c:pt>
                <c:pt idx="84">
                  <c:v>90.2</c:v>
                </c:pt>
                <c:pt idx="85">
                  <c:v>90.2</c:v>
                </c:pt>
                <c:pt idx="86">
                  <c:v>90.2</c:v>
                </c:pt>
                <c:pt idx="87">
                  <c:v>90.2</c:v>
                </c:pt>
                <c:pt idx="88">
                  <c:v>90.2</c:v>
                </c:pt>
                <c:pt idx="89">
                  <c:v>90.2</c:v>
                </c:pt>
                <c:pt idx="90">
                  <c:v>90.2</c:v>
                </c:pt>
                <c:pt idx="91">
                  <c:v>90.2</c:v>
                </c:pt>
                <c:pt idx="92">
                  <c:v>90.2</c:v>
                </c:pt>
                <c:pt idx="93">
                  <c:v>90.2</c:v>
                </c:pt>
                <c:pt idx="94">
                  <c:v>90.2</c:v>
                </c:pt>
                <c:pt idx="95">
                  <c:v>90.2</c:v>
                </c:pt>
                <c:pt idx="96">
                  <c:v>90.2</c:v>
                </c:pt>
                <c:pt idx="97">
                  <c:v>90.2</c:v>
                </c:pt>
                <c:pt idx="98">
                  <c:v>90.2</c:v>
                </c:pt>
                <c:pt idx="99">
                  <c:v>90.2</c:v>
                </c:pt>
                <c:pt idx="100">
                  <c:v>90.2</c:v>
                </c:pt>
                <c:pt idx="101">
                  <c:v>90.2</c:v>
                </c:pt>
                <c:pt idx="102">
                  <c:v>90.2</c:v>
                </c:pt>
                <c:pt idx="103">
                  <c:v>90.2</c:v>
                </c:pt>
                <c:pt idx="104">
                  <c:v>90.2</c:v>
                </c:pt>
                <c:pt idx="105">
                  <c:v>90.2</c:v>
                </c:pt>
                <c:pt idx="106">
                  <c:v>90.2</c:v>
                </c:pt>
                <c:pt idx="107">
                  <c:v>90.2</c:v>
                </c:pt>
                <c:pt idx="108">
                  <c:v>90.2</c:v>
                </c:pt>
                <c:pt idx="109">
                  <c:v>90.2</c:v>
                </c:pt>
                <c:pt idx="110">
                  <c:v>90.2</c:v>
                </c:pt>
                <c:pt idx="111">
                  <c:v>90.2</c:v>
                </c:pt>
                <c:pt idx="112">
                  <c:v>90.2</c:v>
                </c:pt>
                <c:pt idx="113">
                  <c:v>90.2</c:v>
                </c:pt>
                <c:pt idx="114">
                  <c:v>90.2</c:v>
                </c:pt>
                <c:pt idx="115">
                  <c:v>90.2</c:v>
                </c:pt>
                <c:pt idx="116">
                  <c:v>90.2</c:v>
                </c:pt>
                <c:pt idx="117">
                  <c:v>90.2</c:v>
                </c:pt>
              </c:numCache>
            </c:numRef>
          </c:val>
          <c:smooth val="0"/>
        </c:ser>
        <c:ser>
          <c:idx val="3"/>
          <c:order val="3"/>
          <c:tx>
            <c:v>2023 % выполнения ОУ</c:v>
          </c:tx>
          <c:spPr>
            <a:ln w="25400">
              <a:solidFill>
                <a:srgbClr val="00B050"/>
              </a:solidFill>
            </a:ln>
          </c:spPr>
          <c:marker>
            <c:symbol val="none"/>
          </c:marker>
          <c:cat>
            <c:strRef>
              <c:f>'ЧГ-4 диаграмма'!$B$5:$B$122</c:f>
              <c:strCache>
                <c:ptCount val="118"/>
                <c:pt idx="0">
                  <c:v>ЖЕЛЕЗНОДОРОЖНЫЙ РАЙОН</c:v>
                </c:pt>
                <c:pt idx="1">
                  <c:v>МАОУ Лицей № 7</c:v>
                </c:pt>
                <c:pt idx="2">
                  <c:v>МАОУ Лицей № 28</c:v>
                </c:pt>
                <c:pt idx="3">
                  <c:v>МАОУ Гимназия №  9</c:v>
                </c:pt>
                <c:pt idx="4">
                  <c:v>МБОУ Прогимназия  № 131</c:v>
                </c:pt>
                <c:pt idx="5">
                  <c:v>МАОУ СШ № 19</c:v>
                </c:pt>
                <c:pt idx="6">
                  <c:v>МАОУ Гимназия № 8</c:v>
                </c:pt>
                <c:pt idx="7">
                  <c:v>МАОУ СШ  № 12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СШ № 55</c:v>
                </c:pt>
                <c:pt idx="15">
                  <c:v>МАОУ СШ № 63</c:v>
                </c:pt>
                <c:pt idx="16">
                  <c:v>МАОУ СШ № 8 "Созидание"</c:v>
                </c:pt>
                <c:pt idx="17">
                  <c:v>МАОУ Лицей № 11</c:v>
                </c:pt>
                <c:pt idx="18">
                  <c:v>МАОУ СШ № 81</c:v>
                </c:pt>
                <c:pt idx="19">
                  <c:v>МАОУ СШ № 46</c:v>
                </c:pt>
                <c:pt idx="20">
                  <c:v>МАОУ СШ № 135</c:v>
                </c:pt>
                <c:pt idx="21">
                  <c:v>МАОУ СШ № 90</c:v>
                </c:pt>
                <c:pt idx="22">
                  <c:v>МАОУ Гимназия № 10</c:v>
                </c:pt>
                <c:pt idx="23">
                  <c:v>ЛЕНИНСКИЙ РАЙОН</c:v>
                </c:pt>
                <c:pt idx="24">
                  <c:v>МАОУ СШ № 65</c:v>
                </c:pt>
                <c:pt idx="25">
                  <c:v>МАОУ Гимназия № 11 </c:v>
                </c:pt>
                <c:pt idx="26">
                  <c:v>МАОУ СШ № 148</c:v>
                </c:pt>
                <c:pt idx="27">
                  <c:v>МБОУ СШ № 44</c:v>
                </c:pt>
                <c:pt idx="28">
                  <c:v>МБОУ СШ № 79</c:v>
                </c:pt>
                <c:pt idx="29">
                  <c:v>МАОУ Гимназия № 15</c:v>
                </c:pt>
                <c:pt idx="30">
                  <c:v>МБОУ СШ № 64</c:v>
                </c:pt>
                <c:pt idx="31">
                  <c:v>МБОУ СШ № 94</c:v>
                </c:pt>
                <c:pt idx="32">
                  <c:v>МАОУ СШ № 53</c:v>
                </c:pt>
                <c:pt idx="33">
                  <c:v>МАОУ СШ № 89</c:v>
                </c:pt>
                <c:pt idx="34">
                  <c:v>МАОУ СШ № 16</c:v>
                </c:pt>
                <c:pt idx="35">
                  <c:v>МБОУ СШ № 31</c:v>
                </c:pt>
                <c:pt idx="36">
                  <c:v>МБОУ СШ № 13</c:v>
                </c:pt>
                <c:pt idx="37">
                  <c:v>МАОУ Лицей № 12</c:v>
                </c:pt>
                <c:pt idx="38">
                  <c:v>МБОУ Гимназия № 7</c:v>
                </c:pt>
                <c:pt idx="39">
                  <c:v>МАОУ СШ № 50</c:v>
                </c:pt>
                <c:pt idx="40">
                  <c:v>МАОУ Лицей № 3</c:v>
                </c:pt>
                <c:pt idx="41">
                  <c:v>ОКТЯБРЬСКИЙ РАЙОН</c:v>
                </c:pt>
                <c:pt idx="42">
                  <c:v>МБОУ Гимназия № 3</c:v>
                </c:pt>
                <c:pt idx="43">
                  <c:v>МАОУ Школа-интернат № 1</c:v>
                </c:pt>
                <c:pt idx="44">
                  <c:v>МБОУ СШ № 95</c:v>
                </c:pt>
                <c:pt idx="45">
                  <c:v>МАОУ СШ № 82</c:v>
                </c:pt>
                <c:pt idx="46">
                  <c:v>МБОУ СШ № 30</c:v>
                </c:pt>
                <c:pt idx="47">
                  <c:v>МАОУ Гимназия № 13 "Академ"</c:v>
                </c:pt>
                <c:pt idx="48">
                  <c:v>МБОУ СШ № 84</c:v>
                </c:pt>
                <c:pt idx="49">
                  <c:v>МБОУ СШ № 99</c:v>
                </c:pt>
                <c:pt idx="50">
                  <c:v>МБОУ Лицей № 10</c:v>
                </c:pt>
                <c:pt idx="51">
                  <c:v>МБОУ Лицей № 8</c:v>
                </c:pt>
                <c:pt idx="52">
                  <c:v>МБОУ СШ № 133</c:v>
                </c:pt>
                <c:pt idx="53">
                  <c:v>МБОУ СШ № 73</c:v>
                </c:pt>
                <c:pt idx="54">
                  <c:v>МАОУ Лицей № 1</c:v>
                </c:pt>
                <c:pt idx="55">
                  <c:v>МАОУ СШ № 3</c:v>
                </c:pt>
                <c:pt idx="56">
                  <c:v>МАОУ СШ № 72 </c:v>
                </c:pt>
                <c:pt idx="57">
                  <c:v>МБОУ СШ № 159</c:v>
                </c:pt>
                <c:pt idx="58">
                  <c:v>МАОУ «КУГ № 1 – Универс»</c:v>
                </c:pt>
                <c:pt idx="59">
                  <c:v>МБОУ СШ № 21</c:v>
                </c:pt>
                <c:pt idx="60">
                  <c:v>МБОУ СШ № 39</c:v>
                </c:pt>
                <c:pt idx="61">
                  <c:v>МБОУ СШ № 36</c:v>
                </c:pt>
                <c:pt idx="62">
                  <c:v>СВЕРДЛОВСКИЙ РАЙОН</c:v>
                </c:pt>
                <c:pt idx="63">
                  <c:v>МАОУ СШ № 23</c:v>
                </c:pt>
                <c:pt idx="64">
                  <c:v>МАОУ Гимназия № 14</c:v>
                </c:pt>
                <c:pt idx="65">
                  <c:v>МАОУ СШ № 42</c:v>
                </c:pt>
                <c:pt idx="66">
                  <c:v>МАОУ СШ № 76</c:v>
                </c:pt>
                <c:pt idx="67">
                  <c:v>МАОУ СШ № 6</c:v>
                </c:pt>
                <c:pt idx="68">
                  <c:v>МАОУ СШ № 137</c:v>
                </c:pt>
                <c:pt idx="69">
                  <c:v>МАОУ СШ № 158 "Грани"</c:v>
                </c:pt>
                <c:pt idx="70">
                  <c:v>МАОУ СШ № 93</c:v>
                </c:pt>
                <c:pt idx="71">
                  <c:v>МАОУ Лицей № 9 "Лидер"</c:v>
                </c:pt>
                <c:pt idx="72">
                  <c:v>МАОУ СШ № 17</c:v>
                </c:pt>
                <c:pt idx="73">
                  <c:v>МБОУ СШ № 62</c:v>
                </c:pt>
                <c:pt idx="74">
                  <c:v>МАОУ СШ № 78</c:v>
                </c:pt>
                <c:pt idx="75">
                  <c:v>МАОУ СШ № 45</c:v>
                </c:pt>
                <c:pt idx="76">
                  <c:v>МАОУ СШ № 34</c:v>
                </c:pt>
                <c:pt idx="77">
                  <c:v>СОВЕТСКИЙ РАЙОН</c:v>
                </c:pt>
                <c:pt idx="78">
                  <c:v>МАОУ СШ № 66</c:v>
                </c:pt>
                <c:pt idx="79">
                  <c:v>МАОУ СШ № 98</c:v>
                </c:pt>
                <c:pt idx="80">
                  <c:v>МАОУ СШ № 144</c:v>
                </c:pt>
                <c:pt idx="81">
                  <c:v>МАОУ СШ № 18</c:v>
                </c:pt>
                <c:pt idx="82">
                  <c:v>МАОУ СШ № 69</c:v>
                </c:pt>
                <c:pt idx="83">
                  <c:v>МАОУ СШ № 129</c:v>
                </c:pt>
                <c:pt idx="84">
                  <c:v>МАОУ СШ № 152 </c:v>
                </c:pt>
                <c:pt idx="85">
                  <c:v>МАОУ СШ № 24</c:v>
                </c:pt>
                <c:pt idx="86">
                  <c:v>МАОУ СШ № 7</c:v>
                </c:pt>
                <c:pt idx="87">
                  <c:v>МАОУ СШ № 145</c:v>
                </c:pt>
                <c:pt idx="88">
                  <c:v>МАОУ СШ № 1</c:v>
                </c:pt>
                <c:pt idx="89">
                  <c:v>МАОУ СШ № 150</c:v>
                </c:pt>
                <c:pt idx="90">
                  <c:v>МАОУ СШ № 108</c:v>
                </c:pt>
                <c:pt idx="91">
                  <c:v>МБОУ СШ № 2</c:v>
                </c:pt>
                <c:pt idx="92">
                  <c:v>МАОУ СШ № 141</c:v>
                </c:pt>
                <c:pt idx="93">
                  <c:v>МБОУ СШ № 56</c:v>
                </c:pt>
                <c:pt idx="94">
                  <c:v>МАОУ СШ № 134</c:v>
                </c:pt>
                <c:pt idx="95">
                  <c:v>МАОУ СШ № 121</c:v>
                </c:pt>
                <c:pt idx="96">
                  <c:v>МАОУ СШ № 115</c:v>
                </c:pt>
                <c:pt idx="97">
                  <c:v>МАОУ СШ № 157</c:v>
                </c:pt>
                <c:pt idx="98">
                  <c:v>МАОУ СШ № 139</c:v>
                </c:pt>
                <c:pt idx="99">
                  <c:v>МАОУ СШ № 151</c:v>
                </c:pt>
                <c:pt idx="100">
                  <c:v>МАОУ СШ № 5</c:v>
                </c:pt>
                <c:pt idx="101">
                  <c:v>МАОУ СШ № 143</c:v>
                </c:pt>
                <c:pt idx="102">
                  <c:v>МАОУ СШ № 156</c:v>
                </c:pt>
                <c:pt idx="103">
                  <c:v>МАОУ СШ № 149</c:v>
                </c:pt>
                <c:pt idx="104">
                  <c:v>МАОУ СШ № 85</c:v>
                </c:pt>
                <c:pt idx="105">
                  <c:v>МАОУ СШ № 154</c:v>
                </c:pt>
                <c:pt idx="106">
                  <c:v>МАОУ СШ № 91</c:v>
                </c:pt>
                <c:pt idx="107">
                  <c:v>МАОУ СШ № 147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СШ № 27</c:v>
                </c:pt>
                <c:pt idx="111">
                  <c:v>МБОУ Лицей № 2</c:v>
                </c:pt>
                <c:pt idx="112">
                  <c:v>МБОУ СОШ № 10 </c:v>
                </c:pt>
                <c:pt idx="113">
                  <c:v>МБОУ СШ № 4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МАОУ СШ № 155</c:v>
                </c:pt>
                <c:pt idx="117">
                  <c:v>МБОУ  Гимназия № 16</c:v>
                </c:pt>
              </c:strCache>
            </c:strRef>
          </c:cat>
          <c:val>
            <c:numRef>
              <c:f>'ЧГ-4 диаграмма'!$H$5:$H$122</c:f>
              <c:numCache>
                <c:formatCode>0,00</c:formatCode>
                <c:ptCount val="118"/>
                <c:pt idx="0">
                  <c:v>90.462564002894737</c:v>
                </c:pt>
                <c:pt idx="1">
                  <c:v>85.294117647058826</c:v>
                </c:pt>
                <c:pt idx="2">
                  <c:v>100</c:v>
                </c:pt>
                <c:pt idx="3">
                  <c:v>74.213836477987428</c:v>
                </c:pt>
                <c:pt idx="4">
                  <c:v>100</c:v>
                </c:pt>
                <c:pt idx="5">
                  <c:v>98.181818181818187</c:v>
                </c:pt>
                <c:pt idx="6">
                  <c:v>100</c:v>
                </c:pt>
                <c:pt idx="7">
                  <c:v>98.876404494382029</c:v>
                </c:pt>
                <c:pt idx="8">
                  <c:v>86.666666666666671</c:v>
                </c:pt>
                <c:pt idx="9">
                  <c:v>70.930232558139537</c:v>
                </c:pt>
                <c:pt idx="10">
                  <c:v>91.187977067505813</c:v>
                </c:pt>
                <c:pt idx="11">
                  <c:v>98.342541436464089</c:v>
                </c:pt>
                <c:pt idx="12">
                  <c:v>99</c:v>
                </c:pt>
                <c:pt idx="13">
                  <c:v>91.304347826086953</c:v>
                </c:pt>
                <c:pt idx="14">
                  <c:v>95.714285714285708</c:v>
                </c:pt>
                <c:pt idx="15">
                  <c:v>97.014925373134332</c:v>
                </c:pt>
                <c:pt idx="16">
                  <c:v>95.145631067961176</c:v>
                </c:pt>
                <c:pt idx="17">
                  <c:v>97.972972972972968</c:v>
                </c:pt>
                <c:pt idx="18">
                  <c:v>77.528089887640448</c:v>
                </c:pt>
                <c:pt idx="19">
                  <c:v>94.495412844036707</c:v>
                </c:pt>
                <c:pt idx="20">
                  <c:v>72.5</c:v>
                </c:pt>
                <c:pt idx="21">
                  <c:v>80.392156862745097</c:v>
                </c:pt>
                <c:pt idx="22">
                  <c:v>94.845360824742272</c:v>
                </c:pt>
                <c:pt idx="23">
                  <c:v>88.103664896111852</c:v>
                </c:pt>
                <c:pt idx="24">
                  <c:v>97</c:v>
                </c:pt>
                <c:pt idx="25">
                  <c:v>99.159663865546221</c:v>
                </c:pt>
                <c:pt idx="26">
                  <c:v>95.3125</c:v>
                </c:pt>
                <c:pt idx="27">
                  <c:v>91.891891891891902</c:v>
                </c:pt>
                <c:pt idx="28">
                  <c:v>89.473684210526315</c:v>
                </c:pt>
                <c:pt idx="29">
                  <c:v>88.957055214723923</c:v>
                </c:pt>
                <c:pt idx="30">
                  <c:v>100</c:v>
                </c:pt>
                <c:pt idx="31">
                  <c:v>97.61904761904762</c:v>
                </c:pt>
                <c:pt idx="32">
                  <c:v>76.470588235294116</c:v>
                </c:pt>
                <c:pt idx="33">
                  <c:v>84.745762711864415</c:v>
                </c:pt>
                <c:pt idx="34">
                  <c:v>87.096774193548384</c:v>
                </c:pt>
                <c:pt idx="35">
                  <c:v>52</c:v>
                </c:pt>
                <c:pt idx="36">
                  <c:v>98.148148148148152</c:v>
                </c:pt>
                <c:pt idx="38">
                  <c:v>68.103448275862064</c:v>
                </c:pt>
                <c:pt idx="39">
                  <c:v>90.476190476190482</c:v>
                </c:pt>
                <c:pt idx="40" formatCode="Основной">
                  <c:v>93.203883495145632</c:v>
                </c:pt>
                <c:pt idx="41">
                  <c:v>89.107357239445832</c:v>
                </c:pt>
                <c:pt idx="42">
                  <c:v>100</c:v>
                </c:pt>
                <c:pt idx="44">
                  <c:v>100</c:v>
                </c:pt>
                <c:pt idx="45">
                  <c:v>85.294117647058812</c:v>
                </c:pt>
                <c:pt idx="46">
                  <c:v>89.285714285714292</c:v>
                </c:pt>
                <c:pt idx="47">
                  <c:v>93.478260869565219</c:v>
                </c:pt>
                <c:pt idx="48">
                  <c:v>68.181818181818187</c:v>
                </c:pt>
                <c:pt idx="49">
                  <c:v>91.111111111111114</c:v>
                </c:pt>
                <c:pt idx="50">
                  <c:v>92.473118279569889</c:v>
                </c:pt>
                <c:pt idx="51">
                  <c:v>100</c:v>
                </c:pt>
                <c:pt idx="52">
                  <c:v>68.181818181818187</c:v>
                </c:pt>
                <c:pt idx="53">
                  <c:v>100</c:v>
                </c:pt>
                <c:pt idx="54">
                  <c:v>88.461538461538453</c:v>
                </c:pt>
                <c:pt idx="55">
                  <c:v>95.454545454545453</c:v>
                </c:pt>
                <c:pt idx="56">
                  <c:v>95.327102803738313</c:v>
                </c:pt>
                <c:pt idx="57">
                  <c:v>82.242990654205613</c:v>
                </c:pt>
                <c:pt idx="58">
                  <c:v>88.235294117647058</c:v>
                </c:pt>
                <c:pt idx="59">
                  <c:v>65.116279069767444</c:v>
                </c:pt>
                <c:pt idx="60">
                  <c:v>100</c:v>
                </c:pt>
                <c:pt idx="61" formatCode="Основной">
                  <c:v>90.196078431372541</c:v>
                </c:pt>
                <c:pt idx="62">
                  <c:v>94.628568203552746</c:v>
                </c:pt>
                <c:pt idx="63">
                  <c:v>91.25</c:v>
                </c:pt>
                <c:pt idx="64">
                  <c:v>100</c:v>
                </c:pt>
                <c:pt idx="65">
                  <c:v>97.916666666666671</c:v>
                </c:pt>
                <c:pt idx="66">
                  <c:v>98.80952380952381</c:v>
                </c:pt>
                <c:pt idx="67">
                  <c:v>98.429319371727757</c:v>
                </c:pt>
                <c:pt idx="68">
                  <c:v>97.345132743362825</c:v>
                </c:pt>
                <c:pt idx="69">
                  <c:v>94.505494505494511</c:v>
                </c:pt>
                <c:pt idx="70">
                  <c:v>100</c:v>
                </c:pt>
                <c:pt idx="71">
                  <c:v>95.145631067961176</c:v>
                </c:pt>
                <c:pt idx="72">
                  <c:v>93.877551020408163</c:v>
                </c:pt>
                <c:pt idx="73">
                  <c:v>94.20289855072464</c:v>
                </c:pt>
                <c:pt idx="74">
                  <c:v>82.23684210526315</c:v>
                </c:pt>
                <c:pt idx="75">
                  <c:v>82.285714285714278</c:v>
                </c:pt>
                <c:pt idx="76">
                  <c:v>98.795180722891558</c:v>
                </c:pt>
                <c:pt idx="77">
                  <c:v>89.490560995575734</c:v>
                </c:pt>
                <c:pt idx="78">
                  <c:v>92.045454545454547</c:v>
                </c:pt>
                <c:pt idx="79">
                  <c:v>77.777777777777771</c:v>
                </c:pt>
                <c:pt idx="80">
                  <c:v>90.039840637450197</c:v>
                </c:pt>
                <c:pt idx="81">
                  <c:v>94</c:v>
                </c:pt>
                <c:pt idx="82">
                  <c:v>76.635514018691595</c:v>
                </c:pt>
                <c:pt idx="83">
                  <c:v>96.226415094339629</c:v>
                </c:pt>
                <c:pt idx="84">
                  <c:v>91.228070175438603</c:v>
                </c:pt>
                <c:pt idx="85">
                  <c:v>90.454545454545453</c:v>
                </c:pt>
                <c:pt idx="86">
                  <c:v>90.909090909090907</c:v>
                </c:pt>
                <c:pt idx="87">
                  <c:v>98.159509202453989</c:v>
                </c:pt>
                <c:pt idx="88">
                  <c:v>92.391304347826093</c:v>
                </c:pt>
                <c:pt idx="89">
                  <c:v>98.96193771626298</c:v>
                </c:pt>
                <c:pt idx="90">
                  <c:v>90.604026845637577</c:v>
                </c:pt>
                <c:pt idx="91">
                  <c:v>93.548387096774192</c:v>
                </c:pt>
                <c:pt idx="92">
                  <c:v>85.714285714285722</c:v>
                </c:pt>
                <c:pt idx="93">
                  <c:v>100</c:v>
                </c:pt>
                <c:pt idx="94">
                  <c:v>88.111888111888106</c:v>
                </c:pt>
                <c:pt idx="95">
                  <c:v>94.495412844036693</c:v>
                </c:pt>
                <c:pt idx="96">
                  <c:v>92.10526315789474</c:v>
                </c:pt>
                <c:pt idx="98">
                  <c:v>95.555555555555557</c:v>
                </c:pt>
                <c:pt idx="99">
                  <c:v>85.632183908045974</c:v>
                </c:pt>
                <c:pt idx="100">
                  <c:v>97.27272727272728</c:v>
                </c:pt>
                <c:pt idx="101">
                  <c:v>87.951807228915669</c:v>
                </c:pt>
                <c:pt idx="102">
                  <c:v>74.462365591397855</c:v>
                </c:pt>
                <c:pt idx="103">
                  <c:v>94.274809160305352</c:v>
                </c:pt>
                <c:pt idx="104">
                  <c:v>86.885245901639337</c:v>
                </c:pt>
                <c:pt idx="105">
                  <c:v>83.253588516746404</c:v>
                </c:pt>
                <c:pt idx="106">
                  <c:v>78.666666666666671</c:v>
                </c:pt>
                <c:pt idx="107" formatCode="Основной">
                  <c:v>77.862595419847338</c:v>
                </c:pt>
                <c:pt idx="108">
                  <c:v>94.345675203556297</c:v>
                </c:pt>
                <c:pt idx="109">
                  <c:v>100</c:v>
                </c:pt>
                <c:pt idx="110">
                  <c:v>98.507462686567166</c:v>
                </c:pt>
                <c:pt idx="111">
                  <c:v>93.023255813953483</c:v>
                </c:pt>
                <c:pt idx="112">
                  <c:v>94.047619047619051</c:v>
                </c:pt>
                <c:pt idx="113">
                  <c:v>100</c:v>
                </c:pt>
                <c:pt idx="114">
                  <c:v>87.096774193548384</c:v>
                </c:pt>
                <c:pt idx="115">
                  <c:v>91.820580474934047</c:v>
                </c:pt>
                <c:pt idx="116">
                  <c:v>84.615384615384613</c:v>
                </c:pt>
                <c:pt idx="117">
                  <c:v>100</c:v>
                </c:pt>
              </c:numCache>
            </c:numRef>
          </c:val>
          <c:smooth val="0"/>
        </c:ser>
        <c:ser>
          <c:idx val="0"/>
          <c:order val="4"/>
          <c:tx>
            <c:v>2022 ср.% по городу</c:v>
          </c:tx>
          <c:spPr>
            <a:ln w="28575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cat>
            <c:strRef>
              <c:f>'ЧГ-4 диаграмма'!$B$5:$B$122</c:f>
              <c:strCache>
                <c:ptCount val="118"/>
                <c:pt idx="0">
                  <c:v>ЖЕЛЕЗНОДОРОЖНЫЙ РАЙОН</c:v>
                </c:pt>
                <c:pt idx="1">
                  <c:v>МАОУ Лицей № 7</c:v>
                </c:pt>
                <c:pt idx="2">
                  <c:v>МАОУ Лицей № 28</c:v>
                </c:pt>
                <c:pt idx="3">
                  <c:v>МАОУ Гимназия №  9</c:v>
                </c:pt>
                <c:pt idx="4">
                  <c:v>МБОУ Прогимназия  № 131</c:v>
                </c:pt>
                <c:pt idx="5">
                  <c:v>МАОУ СШ № 19</c:v>
                </c:pt>
                <c:pt idx="6">
                  <c:v>МАОУ Гимназия № 8</c:v>
                </c:pt>
                <c:pt idx="7">
                  <c:v>МАОУ СШ  № 12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СШ № 55</c:v>
                </c:pt>
                <c:pt idx="15">
                  <c:v>МАОУ СШ № 63</c:v>
                </c:pt>
                <c:pt idx="16">
                  <c:v>МАОУ СШ № 8 "Созидание"</c:v>
                </c:pt>
                <c:pt idx="17">
                  <c:v>МАОУ Лицей № 11</c:v>
                </c:pt>
                <c:pt idx="18">
                  <c:v>МАОУ СШ № 81</c:v>
                </c:pt>
                <c:pt idx="19">
                  <c:v>МАОУ СШ № 46</c:v>
                </c:pt>
                <c:pt idx="20">
                  <c:v>МАОУ СШ № 135</c:v>
                </c:pt>
                <c:pt idx="21">
                  <c:v>МАОУ СШ № 90</c:v>
                </c:pt>
                <c:pt idx="22">
                  <c:v>МАОУ Гимназия № 10</c:v>
                </c:pt>
                <c:pt idx="23">
                  <c:v>ЛЕНИНСКИЙ РАЙОН</c:v>
                </c:pt>
                <c:pt idx="24">
                  <c:v>МАОУ СШ № 65</c:v>
                </c:pt>
                <c:pt idx="25">
                  <c:v>МАОУ Гимназия № 11 </c:v>
                </c:pt>
                <c:pt idx="26">
                  <c:v>МАОУ СШ № 148</c:v>
                </c:pt>
                <c:pt idx="27">
                  <c:v>МБОУ СШ № 44</c:v>
                </c:pt>
                <c:pt idx="28">
                  <c:v>МБОУ СШ № 79</c:v>
                </c:pt>
                <c:pt idx="29">
                  <c:v>МАОУ Гимназия № 15</c:v>
                </c:pt>
                <c:pt idx="30">
                  <c:v>МБОУ СШ № 64</c:v>
                </c:pt>
                <c:pt idx="31">
                  <c:v>МБОУ СШ № 94</c:v>
                </c:pt>
                <c:pt idx="32">
                  <c:v>МАОУ СШ № 53</c:v>
                </c:pt>
                <c:pt idx="33">
                  <c:v>МАОУ СШ № 89</c:v>
                </c:pt>
                <c:pt idx="34">
                  <c:v>МАОУ СШ № 16</c:v>
                </c:pt>
                <c:pt idx="35">
                  <c:v>МБОУ СШ № 31</c:v>
                </c:pt>
                <c:pt idx="36">
                  <c:v>МБОУ СШ № 13</c:v>
                </c:pt>
                <c:pt idx="37">
                  <c:v>МАОУ Лицей № 12</c:v>
                </c:pt>
                <c:pt idx="38">
                  <c:v>МБОУ Гимназия № 7</c:v>
                </c:pt>
                <c:pt idx="39">
                  <c:v>МАОУ СШ № 50</c:v>
                </c:pt>
                <c:pt idx="40">
                  <c:v>МАОУ Лицей № 3</c:v>
                </c:pt>
                <c:pt idx="41">
                  <c:v>ОКТЯБРЬСКИЙ РАЙОН</c:v>
                </c:pt>
                <c:pt idx="42">
                  <c:v>МБОУ Гимназия № 3</c:v>
                </c:pt>
                <c:pt idx="43">
                  <c:v>МАОУ Школа-интернат № 1</c:v>
                </c:pt>
                <c:pt idx="44">
                  <c:v>МБОУ СШ № 95</c:v>
                </c:pt>
                <c:pt idx="45">
                  <c:v>МАОУ СШ № 82</c:v>
                </c:pt>
                <c:pt idx="46">
                  <c:v>МБОУ СШ № 30</c:v>
                </c:pt>
                <c:pt idx="47">
                  <c:v>МАОУ Гимназия № 13 "Академ"</c:v>
                </c:pt>
                <c:pt idx="48">
                  <c:v>МБОУ СШ № 84</c:v>
                </c:pt>
                <c:pt idx="49">
                  <c:v>МБОУ СШ № 99</c:v>
                </c:pt>
                <c:pt idx="50">
                  <c:v>МБОУ Лицей № 10</c:v>
                </c:pt>
                <c:pt idx="51">
                  <c:v>МБОУ Лицей № 8</c:v>
                </c:pt>
                <c:pt idx="52">
                  <c:v>МБОУ СШ № 133</c:v>
                </c:pt>
                <c:pt idx="53">
                  <c:v>МБОУ СШ № 73</c:v>
                </c:pt>
                <c:pt idx="54">
                  <c:v>МАОУ Лицей № 1</c:v>
                </c:pt>
                <c:pt idx="55">
                  <c:v>МАОУ СШ № 3</c:v>
                </c:pt>
                <c:pt idx="56">
                  <c:v>МАОУ СШ № 72 </c:v>
                </c:pt>
                <c:pt idx="57">
                  <c:v>МБОУ СШ № 159</c:v>
                </c:pt>
                <c:pt idx="58">
                  <c:v>МАОУ «КУГ № 1 – Универс»</c:v>
                </c:pt>
                <c:pt idx="59">
                  <c:v>МБОУ СШ № 21</c:v>
                </c:pt>
                <c:pt idx="60">
                  <c:v>МБОУ СШ № 39</c:v>
                </c:pt>
                <c:pt idx="61">
                  <c:v>МБОУ СШ № 36</c:v>
                </c:pt>
                <c:pt idx="62">
                  <c:v>СВЕРДЛОВСКИЙ РАЙОН</c:v>
                </c:pt>
                <c:pt idx="63">
                  <c:v>МАОУ СШ № 23</c:v>
                </c:pt>
                <c:pt idx="64">
                  <c:v>МАОУ Гимназия № 14</c:v>
                </c:pt>
                <c:pt idx="65">
                  <c:v>МАОУ СШ № 42</c:v>
                </c:pt>
                <c:pt idx="66">
                  <c:v>МАОУ СШ № 76</c:v>
                </c:pt>
                <c:pt idx="67">
                  <c:v>МАОУ СШ № 6</c:v>
                </c:pt>
                <c:pt idx="68">
                  <c:v>МАОУ СШ № 137</c:v>
                </c:pt>
                <c:pt idx="69">
                  <c:v>МАОУ СШ № 158 "Грани"</c:v>
                </c:pt>
                <c:pt idx="70">
                  <c:v>МАОУ СШ № 93</c:v>
                </c:pt>
                <c:pt idx="71">
                  <c:v>МАОУ Лицей № 9 "Лидер"</c:v>
                </c:pt>
                <c:pt idx="72">
                  <c:v>МАОУ СШ № 17</c:v>
                </c:pt>
                <c:pt idx="73">
                  <c:v>МБОУ СШ № 62</c:v>
                </c:pt>
                <c:pt idx="74">
                  <c:v>МАОУ СШ № 78</c:v>
                </c:pt>
                <c:pt idx="75">
                  <c:v>МАОУ СШ № 45</c:v>
                </c:pt>
                <c:pt idx="76">
                  <c:v>МАОУ СШ № 34</c:v>
                </c:pt>
                <c:pt idx="77">
                  <c:v>СОВЕТСКИЙ РАЙОН</c:v>
                </c:pt>
                <c:pt idx="78">
                  <c:v>МАОУ СШ № 66</c:v>
                </c:pt>
                <c:pt idx="79">
                  <c:v>МАОУ СШ № 98</c:v>
                </c:pt>
                <c:pt idx="80">
                  <c:v>МАОУ СШ № 144</c:v>
                </c:pt>
                <c:pt idx="81">
                  <c:v>МАОУ СШ № 18</c:v>
                </c:pt>
                <c:pt idx="82">
                  <c:v>МАОУ СШ № 69</c:v>
                </c:pt>
                <c:pt idx="83">
                  <c:v>МАОУ СШ № 129</c:v>
                </c:pt>
                <c:pt idx="84">
                  <c:v>МАОУ СШ № 152 </c:v>
                </c:pt>
                <c:pt idx="85">
                  <c:v>МАОУ СШ № 24</c:v>
                </c:pt>
                <c:pt idx="86">
                  <c:v>МАОУ СШ № 7</c:v>
                </c:pt>
                <c:pt idx="87">
                  <c:v>МАОУ СШ № 145</c:v>
                </c:pt>
                <c:pt idx="88">
                  <c:v>МАОУ СШ № 1</c:v>
                </c:pt>
                <c:pt idx="89">
                  <c:v>МАОУ СШ № 150</c:v>
                </c:pt>
                <c:pt idx="90">
                  <c:v>МАОУ СШ № 108</c:v>
                </c:pt>
                <c:pt idx="91">
                  <c:v>МБОУ СШ № 2</c:v>
                </c:pt>
                <c:pt idx="92">
                  <c:v>МАОУ СШ № 141</c:v>
                </c:pt>
                <c:pt idx="93">
                  <c:v>МБОУ СШ № 56</c:v>
                </c:pt>
                <c:pt idx="94">
                  <c:v>МАОУ СШ № 134</c:v>
                </c:pt>
                <c:pt idx="95">
                  <c:v>МАОУ СШ № 121</c:v>
                </c:pt>
                <c:pt idx="96">
                  <c:v>МАОУ СШ № 115</c:v>
                </c:pt>
                <c:pt idx="97">
                  <c:v>МАОУ СШ № 157</c:v>
                </c:pt>
                <c:pt idx="98">
                  <c:v>МАОУ СШ № 139</c:v>
                </c:pt>
                <c:pt idx="99">
                  <c:v>МАОУ СШ № 151</c:v>
                </c:pt>
                <c:pt idx="100">
                  <c:v>МАОУ СШ № 5</c:v>
                </c:pt>
                <c:pt idx="101">
                  <c:v>МАОУ СШ № 143</c:v>
                </c:pt>
                <c:pt idx="102">
                  <c:v>МАОУ СШ № 156</c:v>
                </c:pt>
                <c:pt idx="103">
                  <c:v>МАОУ СШ № 149</c:v>
                </c:pt>
                <c:pt idx="104">
                  <c:v>МАОУ СШ № 85</c:v>
                </c:pt>
                <c:pt idx="105">
                  <c:v>МАОУ СШ № 154</c:v>
                </c:pt>
                <c:pt idx="106">
                  <c:v>МАОУ СШ № 91</c:v>
                </c:pt>
                <c:pt idx="107">
                  <c:v>МАОУ СШ № 147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СШ № 27</c:v>
                </c:pt>
                <c:pt idx="111">
                  <c:v>МБОУ Лицей № 2</c:v>
                </c:pt>
                <c:pt idx="112">
                  <c:v>МБОУ СОШ № 10 </c:v>
                </c:pt>
                <c:pt idx="113">
                  <c:v>МБОУ СШ № 4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МАОУ СШ № 155</c:v>
                </c:pt>
                <c:pt idx="117">
                  <c:v>МБОУ  Гимназия № 16</c:v>
                </c:pt>
              </c:strCache>
            </c:strRef>
          </c:cat>
          <c:val>
            <c:numRef>
              <c:f>'ЧГ-4 диаграмма'!$M$5:$M$122</c:f>
              <c:numCache>
                <c:formatCode>Основной</c:formatCode>
                <c:ptCount val="118"/>
                <c:pt idx="0" formatCode="0,00">
                  <c:v>93.33</c:v>
                </c:pt>
                <c:pt idx="1">
                  <c:v>93.33</c:v>
                </c:pt>
                <c:pt idx="2">
                  <c:v>93.33</c:v>
                </c:pt>
                <c:pt idx="3">
                  <c:v>93.33</c:v>
                </c:pt>
                <c:pt idx="4">
                  <c:v>93.33</c:v>
                </c:pt>
                <c:pt idx="5">
                  <c:v>93.33</c:v>
                </c:pt>
                <c:pt idx="6">
                  <c:v>93.33</c:v>
                </c:pt>
                <c:pt idx="7">
                  <c:v>93.33</c:v>
                </c:pt>
                <c:pt idx="8">
                  <c:v>93.33</c:v>
                </c:pt>
                <c:pt idx="9">
                  <c:v>93.33</c:v>
                </c:pt>
                <c:pt idx="10" formatCode="0,00">
                  <c:v>93.33</c:v>
                </c:pt>
                <c:pt idx="11">
                  <c:v>93.33</c:v>
                </c:pt>
                <c:pt idx="12">
                  <c:v>93.33</c:v>
                </c:pt>
                <c:pt idx="13">
                  <c:v>93.33</c:v>
                </c:pt>
                <c:pt idx="14">
                  <c:v>93.33</c:v>
                </c:pt>
                <c:pt idx="15">
                  <c:v>93.33</c:v>
                </c:pt>
                <c:pt idx="16">
                  <c:v>93.33</c:v>
                </c:pt>
                <c:pt idx="17">
                  <c:v>93.33</c:v>
                </c:pt>
                <c:pt idx="18">
                  <c:v>93.33</c:v>
                </c:pt>
                <c:pt idx="19">
                  <c:v>93.33</c:v>
                </c:pt>
                <c:pt idx="20">
                  <c:v>93.33</c:v>
                </c:pt>
                <c:pt idx="21">
                  <c:v>93.33</c:v>
                </c:pt>
                <c:pt idx="22">
                  <c:v>93.33</c:v>
                </c:pt>
                <c:pt idx="23" formatCode="0,00">
                  <c:v>93.33</c:v>
                </c:pt>
                <c:pt idx="24">
                  <c:v>93.33</c:v>
                </c:pt>
                <c:pt idx="25">
                  <c:v>93.33</c:v>
                </c:pt>
                <c:pt idx="26">
                  <c:v>93.33</c:v>
                </c:pt>
                <c:pt idx="27">
                  <c:v>93.33</c:v>
                </c:pt>
                <c:pt idx="28">
                  <c:v>93.33</c:v>
                </c:pt>
                <c:pt idx="29">
                  <c:v>93.33</c:v>
                </c:pt>
                <c:pt idx="30">
                  <c:v>93.33</c:v>
                </c:pt>
                <c:pt idx="31">
                  <c:v>93.33</c:v>
                </c:pt>
                <c:pt idx="32">
                  <c:v>93.33</c:v>
                </c:pt>
                <c:pt idx="33">
                  <c:v>93.33</c:v>
                </c:pt>
                <c:pt idx="34">
                  <c:v>93.33</c:v>
                </c:pt>
                <c:pt idx="35">
                  <c:v>93.33</c:v>
                </c:pt>
                <c:pt idx="36">
                  <c:v>93.33</c:v>
                </c:pt>
                <c:pt idx="37">
                  <c:v>93.33</c:v>
                </c:pt>
                <c:pt idx="38">
                  <c:v>93.33</c:v>
                </c:pt>
                <c:pt idx="39">
                  <c:v>93.33</c:v>
                </c:pt>
                <c:pt idx="40">
                  <c:v>93.33</c:v>
                </c:pt>
                <c:pt idx="41" formatCode="0,00">
                  <c:v>93.33</c:v>
                </c:pt>
                <c:pt idx="42">
                  <c:v>93.33</c:v>
                </c:pt>
                <c:pt idx="43">
                  <c:v>93.33</c:v>
                </c:pt>
                <c:pt idx="44">
                  <c:v>93.33</c:v>
                </c:pt>
                <c:pt idx="45">
                  <c:v>93.33</c:v>
                </c:pt>
                <c:pt idx="46">
                  <c:v>93.33</c:v>
                </c:pt>
                <c:pt idx="47">
                  <c:v>93.33</c:v>
                </c:pt>
                <c:pt idx="48">
                  <c:v>93.33</c:v>
                </c:pt>
                <c:pt idx="49">
                  <c:v>93.33</c:v>
                </c:pt>
                <c:pt idx="50">
                  <c:v>93.33</c:v>
                </c:pt>
                <c:pt idx="51">
                  <c:v>93.33</c:v>
                </c:pt>
                <c:pt idx="52">
                  <c:v>93.33</c:v>
                </c:pt>
                <c:pt idx="53">
                  <c:v>93.33</c:v>
                </c:pt>
                <c:pt idx="54">
                  <c:v>93.33</c:v>
                </c:pt>
                <c:pt idx="55">
                  <c:v>93.33</c:v>
                </c:pt>
                <c:pt idx="56">
                  <c:v>93.33</c:v>
                </c:pt>
                <c:pt idx="57">
                  <c:v>93.33</c:v>
                </c:pt>
                <c:pt idx="58">
                  <c:v>93.33</c:v>
                </c:pt>
                <c:pt idx="59">
                  <c:v>93.33</c:v>
                </c:pt>
                <c:pt idx="60">
                  <c:v>93.33</c:v>
                </c:pt>
                <c:pt idx="61">
                  <c:v>93.33</c:v>
                </c:pt>
                <c:pt idx="62" formatCode="0,00">
                  <c:v>93.33</c:v>
                </c:pt>
                <c:pt idx="63">
                  <c:v>93.33</c:v>
                </c:pt>
                <c:pt idx="64">
                  <c:v>93.33</c:v>
                </c:pt>
                <c:pt idx="65">
                  <c:v>93.33</c:v>
                </c:pt>
                <c:pt idx="66">
                  <c:v>93.33</c:v>
                </c:pt>
                <c:pt idx="67">
                  <c:v>93.33</c:v>
                </c:pt>
                <c:pt idx="68">
                  <c:v>93.33</c:v>
                </c:pt>
                <c:pt idx="69">
                  <c:v>93.33</c:v>
                </c:pt>
                <c:pt idx="70">
                  <c:v>93.33</c:v>
                </c:pt>
                <c:pt idx="71">
                  <c:v>93.33</c:v>
                </c:pt>
                <c:pt idx="72">
                  <c:v>93.33</c:v>
                </c:pt>
                <c:pt idx="73">
                  <c:v>93.33</c:v>
                </c:pt>
                <c:pt idx="74">
                  <c:v>93.33</c:v>
                </c:pt>
                <c:pt idx="75">
                  <c:v>93.33</c:v>
                </c:pt>
                <c:pt idx="76">
                  <c:v>93.33</c:v>
                </c:pt>
                <c:pt idx="77" formatCode="0,00">
                  <c:v>93.33</c:v>
                </c:pt>
                <c:pt idx="78">
                  <c:v>93.33</c:v>
                </c:pt>
                <c:pt idx="79">
                  <c:v>93.33</c:v>
                </c:pt>
                <c:pt idx="80">
                  <c:v>93.33</c:v>
                </c:pt>
                <c:pt idx="81">
                  <c:v>93.33</c:v>
                </c:pt>
                <c:pt idx="82">
                  <c:v>93.33</c:v>
                </c:pt>
                <c:pt idx="83">
                  <c:v>93.33</c:v>
                </c:pt>
                <c:pt idx="84">
                  <c:v>93.33</c:v>
                </c:pt>
                <c:pt idx="85">
                  <c:v>93.33</c:v>
                </c:pt>
                <c:pt idx="86">
                  <c:v>93.33</c:v>
                </c:pt>
                <c:pt idx="87">
                  <c:v>93.33</c:v>
                </c:pt>
                <c:pt idx="88">
                  <c:v>93.33</c:v>
                </c:pt>
                <c:pt idx="89">
                  <c:v>93.33</c:v>
                </c:pt>
                <c:pt idx="90">
                  <c:v>93.33</c:v>
                </c:pt>
                <c:pt idx="91">
                  <c:v>93.33</c:v>
                </c:pt>
                <c:pt idx="92">
                  <c:v>93.33</c:v>
                </c:pt>
                <c:pt idx="93">
                  <c:v>93.33</c:v>
                </c:pt>
                <c:pt idx="94">
                  <c:v>93.33</c:v>
                </c:pt>
                <c:pt idx="95">
                  <c:v>93.33</c:v>
                </c:pt>
                <c:pt idx="96">
                  <c:v>93.33</c:v>
                </c:pt>
                <c:pt idx="97">
                  <c:v>93.33</c:v>
                </c:pt>
                <c:pt idx="98">
                  <c:v>93.33</c:v>
                </c:pt>
                <c:pt idx="99">
                  <c:v>93.33</c:v>
                </c:pt>
                <c:pt idx="100">
                  <c:v>93.33</c:v>
                </c:pt>
                <c:pt idx="101">
                  <c:v>93.33</c:v>
                </c:pt>
                <c:pt idx="102">
                  <c:v>93.33</c:v>
                </c:pt>
                <c:pt idx="103">
                  <c:v>93.33</c:v>
                </c:pt>
                <c:pt idx="104">
                  <c:v>93.33</c:v>
                </c:pt>
                <c:pt idx="105">
                  <c:v>93.33</c:v>
                </c:pt>
                <c:pt idx="106">
                  <c:v>93.33</c:v>
                </c:pt>
                <c:pt idx="107">
                  <c:v>93.33</c:v>
                </c:pt>
                <c:pt idx="108" formatCode="0,00">
                  <c:v>93.33</c:v>
                </c:pt>
                <c:pt idx="109">
                  <c:v>93.33</c:v>
                </c:pt>
                <c:pt idx="110">
                  <c:v>93.33</c:v>
                </c:pt>
                <c:pt idx="111">
                  <c:v>93.33</c:v>
                </c:pt>
                <c:pt idx="112">
                  <c:v>93.33</c:v>
                </c:pt>
                <c:pt idx="113">
                  <c:v>93.33</c:v>
                </c:pt>
                <c:pt idx="114">
                  <c:v>93.33</c:v>
                </c:pt>
                <c:pt idx="115">
                  <c:v>93.33</c:v>
                </c:pt>
                <c:pt idx="116">
                  <c:v>93.33</c:v>
                </c:pt>
                <c:pt idx="117">
                  <c:v>93.33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5"/>
          <c:tx>
            <c:v>2022 % выполнения ОУ</c:v>
          </c:tx>
          <c:spPr>
            <a:ln w="25400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'ЧГ-4 диаграмма'!$B$5:$B$122</c:f>
              <c:strCache>
                <c:ptCount val="118"/>
                <c:pt idx="0">
                  <c:v>ЖЕЛЕЗНОДОРОЖНЫЙ РАЙОН</c:v>
                </c:pt>
                <c:pt idx="1">
                  <c:v>МАОУ Лицей № 7</c:v>
                </c:pt>
                <c:pt idx="2">
                  <c:v>МАОУ Лицей № 28</c:v>
                </c:pt>
                <c:pt idx="3">
                  <c:v>МАОУ Гимназия №  9</c:v>
                </c:pt>
                <c:pt idx="4">
                  <c:v>МБОУ Прогимназия  № 131</c:v>
                </c:pt>
                <c:pt idx="5">
                  <c:v>МАОУ СШ № 19</c:v>
                </c:pt>
                <c:pt idx="6">
                  <c:v>МАОУ Гимназия № 8</c:v>
                </c:pt>
                <c:pt idx="7">
                  <c:v>МАОУ СШ  № 12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СШ № 55</c:v>
                </c:pt>
                <c:pt idx="15">
                  <c:v>МАОУ СШ № 63</c:v>
                </c:pt>
                <c:pt idx="16">
                  <c:v>МАОУ СШ № 8 "Созидание"</c:v>
                </c:pt>
                <c:pt idx="17">
                  <c:v>МАОУ Лицей № 11</c:v>
                </c:pt>
                <c:pt idx="18">
                  <c:v>МАОУ СШ № 81</c:v>
                </c:pt>
                <c:pt idx="19">
                  <c:v>МАОУ СШ № 46</c:v>
                </c:pt>
                <c:pt idx="20">
                  <c:v>МАОУ СШ № 135</c:v>
                </c:pt>
                <c:pt idx="21">
                  <c:v>МАОУ СШ № 90</c:v>
                </c:pt>
                <c:pt idx="22">
                  <c:v>МАОУ Гимназия № 10</c:v>
                </c:pt>
                <c:pt idx="23">
                  <c:v>ЛЕНИНСКИЙ РАЙОН</c:v>
                </c:pt>
                <c:pt idx="24">
                  <c:v>МАОУ СШ № 65</c:v>
                </c:pt>
                <c:pt idx="25">
                  <c:v>МАОУ Гимназия № 11 </c:v>
                </c:pt>
                <c:pt idx="26">
                  <c:v>МАОУ СШ № 148</c:v>
                </c:pt>
                <c:pt idx="27">
                  <c:v>МБОУ СШ № 44</c:v>
                </c:pt>
                <c:pt idx="28">
                  <c:v>МБОУ СШ № 79</c:v>
                </c:pt>
                <c:pt idx="29">
                  <c:v>МАОУ Гимназия № 15</c:v>
                </c:pt>
                <c:pt idx="30">
                  <c:v>МБОУ СШ № 64</c:v>
                </c:pt>
                <c:pt idx="31">
                  <c:v>МБОУ СШ № 94</c:v>
                </c:pt>
                <c:pt idx="32">
                  <c:v>МАОУ СШ № 53</c:v>
                </c:pt>
                <c:pt idx="33">
                  <c:v>МАОУ СШ № 89</c:v>
                </c:pt>
                <c:pt idx="34">
                  <c:v>МАОУ СШ № 16</c:v>
                </c:pt>
                <c:pt idx="35">
                  <c:v>МБОУ СШ № 31</c:v>
                </c:pt>
                <c:pt idx="36">
                  <c:v>МБОУ СШ № 13</c:v>
                </c:pt>
                <c:pt idx="37">
                  <c:v>МАОУ Лицей № 12</c:v>
                </c:pt>
                <c:pt idx="38">
                  <c:v>МБОУ Гимназия № 7</c:v>
                </c:pt>
                <c:pt idx="39">
                  <c:v>МАОУ СШ № 50</c:v>
                </c:pt>
                <c:pt idx="40">
                  <c:v>МАОУ Лицей № 3</c:v>
                </c:pt>
                <c:pt idx="41">
                  <c:v>ОКТЯБРЬСКИЙ РАЙОН</c:v>
                </c:pt>
                <c:pt idx="42">
                  <c:v>МБОУ Гимназия № 3</c:v>
                </c:pt>
                <c:pt idx="43">
                  <c:v>МАОУ Школа-интернат № 1</c:v>
                </c:pt>
                <c:pt idx="44">
                  <c:v>МБОУ СШ № 95</c:v>
                </c:pt>
                <c:pt idx="45">
                  <c:v>МАОУ СШ № 82</c:v>
                </c:pt>
                <c:pt idx="46">
                  <c:v>МБОУ СШ № 30</c:v>
                </c:pt>
                <c:pt idx="47">
                  <c:v>МАОУ Гимназия № 13 "Академ"</c:v>
                </c:pt>
                <c:pt idx="48">
                  <c:v>МБОУ СШ № 84</c:v>
                </c:pt>
                <c:pt idx="49">
                  <c:v>МБОУ СШ № 99</c:v>
                </c:pt>
                <c:pt idx="50">
                  <c:v>МБОУ Лицей № 10</c:v>
                </c:pt>
                <c:pt idx="51">
                  <c:v>МБОУ Лицей № 8</c:v>
                </c:pt>
                <c:pt idx="52">
                  <c:v>МБОУ СШ № 133</c:v>
                </c:pt>
                <c:pt idx="53">
                  <c:v>МБОУ СШ № 73</c:v>
                </c:pt>
                <c:pt idx="54">
                  <c:v>МАОУ Лицей № 1</c:v>
                </c:pt>
                <c:pt idx="55">
                  <c:v>МАОУ СШ № 3</c:v>
                </c:pt>
                <c:pt idx="56">
                  <c:v>МАОУ СШ № 72 </c:v>
                </c:pt>
                <c:pt idx="57">
                  <c:v>МБОУ СШ № 159</c:v>
                </c:pt>
                <c:pt idx="58">
                  <c:v>МАОУ «КУГ № 1 – Универс»</c:v>
                </c:pt>
                <c:pt idx="59">
                  <c:v>МБОУ СШ № 21</c:v>
                </c:pt>
                <c:pt idx="60">
                  <c:v>МБОУ СШ № 39</c:v>
                </c:pt>
                <c:pt idx="61">
                  <c:v>МБОУ СШ № 36</c:v>
                </c:pt>
                <c:pt idx="62">
                  <c:v>СВЕРДЛОВСКИЙ РАЙОН</c:v>
                </c:pt>
                <c:pt idx="63">
                  <c:v>МАОУ СШ № 23</c:v>
                </c:pt>
                <c:pt idx="64">
                  <c:v>МАОУ Гимназия № 14</c:v>
                </c:pt>
                <c:pt idx="65">
                  <c:v>МАОУ СШ № 42</c:v>
                </c:pt>
                <c:pt idx="66">
                  <c:v>МАОУ СШ № 76</c:v>
                </c:pt>
                <c:pt idx="67">
                  <c:v>МАОУ СШ № 6</c:v>
                </c:pt>
                <c:pt idx="68">
                  <c:v>МАОУ СШ № 137</c:v>
                </c:pt>
                <c:pt idx="69">
                  <c:v>МАОУ СШ № 158 "Грани"</c:v>
                </c:pt>
                <c:pt idx="70">
                  <c:v>МАОУ СШ № 93</c:v>
                </c:pt>
                <c:pt idx="71">
                  <c:v>МАОУ Лицей № 9 "Лидер"</c:v>
                </c:pt>
                <c:pt idx="72">
                  <c:v>МАОУ СШ № 17</c:v>
                </c:pt>
                <c:pt idx="73">
                  <c:v>МБОУ СШ № 62</c:v>
                </c:pt>
                <c:pt idx="74">
                  <c:v>МАОУ СШ № 78</c:v>
                </c:pt>
                <c:pt idx="75">
                  <c:v>МАОУ СШ № 45</c:v>
                </c:pt>
                <c:pt idx="76">
                  <c:v>МАОУ СШ № 34</c:v>
                </c:pt>
                <c:pt idx="77">
                  <c:v>СОВЕТСКИЙ РАЙОН</c:v>
                </c:pt>
                <c:pt idx="78">
                  <c:v>МАОУ СШ № 66</c:v>
                </c:pt>
                <c:pt idx="79">
                  <c:v>МАОУ СШ № 98</c:v>
                </c:pt>
                <c:pt idx="80">
                  <c:v>МАОУ СШ № 144</c:v>
                </c:pt>
                <c:pt idx="81">
                  <c:v>МАОУ СШ № 18</c:v>
                </c:pt>
                <c:pt idx="82">
                  <c:v>МАОУ СШ № 69</c:v>
                </c:pt>
                <c:pt idx="83">
                  <c:v>МАОУ СШ № 129</c:v>
                </c:pt>
                <c:pt idx="84">
                  <c:v>МАОУ СШ № 152 </c:v>
                </c:pt>
                <c:pt idx="85">
                  <c:v>МАОУ СШ № 24</c:v>
                </c:pt>
                <c:pt idx="86">
                  <c:v>МАОУ СШ № 7</c:v>
                </c:pt>
                <c:pt idx="87">
                  <c:v>МАОУ СШ № 145</c:v>
                </c:pt>
                <c:pt idx="88">
                  <c:v>МАОУ СШ № 1</c:v>
                </c:pt>
                <c:pt idx="89">
                  <c:v>МАОУ СШ № 150</c:v>
                </c:pt>
                <c:pt idx="90">
                  <c:v>МАОУ СШ № 108</c:v>
                </c:pt>
                <c:pt idx="91">
                  <c:v>МБОУ СШ № 2</c:v>
                </c:pt>
                <c:pt idx="92">
                  <c:v>МАОУ СШ № 141</c:v>
                </c:pt>
                <c:pt idx="93">
                  <c:v>МБОУ СШ № 56</c:v>
                </c:pt>
                <c:pt idx="94">
                  <c:v>МАОУ СШ № 134</c:v>
                </c:pt>
                <c:pt idx="95">
                  <c:v>МАОУ СШ № 121</c:v>
                </c:pt>
                <c:pt idx="96">
                  <c:v>МАОУ СШ № 115</c:v>
                </c:pt>
                <c:pt idx="97">
                  <c:v>МАОУ СШ № 157</c:v>
                </c:pt>
                <c:pt idx="98">
                  <c:v>МАОУ СШ № 139</c:v>
                </c:pt>
                <c:pt idx="99">
                  <c:v>МАОУ СШ № 151</c:v>
                </c:pt>
                <c:pt idx="100">
                  <c:v>МАОУ СШ № 5</c:v>
                </c:pt>
                <c:pt idx="101">
                  <c:v>МАОУ СШ № 143</c:v>
                </c:pt>
                <c:pt idx="102">
                  <c:v>МАОУ СШ № 156</c:v>
                </c:pt>
                <c:pt idx="103">
                  <c:v>МАОУ СШ № 149</c:v>
                </c:pt>
                <c:pt idx="104">
                  <c:v>МАОУ СШ № 85</c:v>
                </c:pt>
                <c:pt idx="105">
                  <c:v>МАОУ СШ № 154</c:v>
                </c:pt>
                <c:pt idx="106">
                  <c:v>МАОУ СШ № 91</c:v>
                </c:pt>
                <c:pt idx="107">
                  <c:v>МАОУ СШ № 147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СШ № 27</c:v>
                </c:pt>
                <c:pt idx="111">
                  <c:v>МБОУ Лицей № 2</c:v>
                </c:pt>
                <c:pt idx="112">
                  <c:v>МБОУ СОШ № 10 </c:v>
                </c:pt>
                <c:pt idx="113">
                  <c:v>МБОУ СШ № 4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МАОУ СШ № 155</c:v>
                </c:pt>
                <c:pt idx="117">
                  <c:v>МБОУ  Гимназия № 16</c:v>
                </c:pt>
              </c:strCache>
            </c:strRef>
          </c:cat>
          <c:val>
            <c:numRef>
              <c:f>'ЧГ-4 диаграмма'!$L$5:$L$122</c:f>
              <c:numCache>
                <c:formatCode>0,00</c:formatCode>
                <c:ptCount val="118"/>
                <c:pt idx="0">
                  <c:v>94.700977529811709</c:v>
                </c:pt>
                <c:pt idx="1">
                  <c:v>100</c:v>
                </c:pt>
                <c:pt idx="2">
                  <c:v>91.428571428571431</c:v>
                </c:pt>
                <c:pt idx="3">
                  <c:v>95.973154362416111</c:v>
                </c:pt>
                <c:pt idx="4">
                  <c:v>92.857142857142861</c:v>
                </c:pt>
                <c:pt idx="5">
                  <c:v>99.038461538461547</c:v>
                </c:pt>
                <c:pt idx="6">
                  <c:v>99.122807017543863</c:v>
                </c:pt>
                <c:pt idx="7">
                  <c:v>96.039603960396036</c:v>
                </c:pt>
                <c:pt idx="8">
                  <c:v>85.84905660377359</c:v>
                </c:pt>
                <c:pt idx="9">
                  <c:v>92</c:v>
                </c:pt>
                <c:pt idx="10">
                  <c:v>92.074647450693135</c:v>
                </c:pt>
                <c:pt idx="11">
                  <c:v>100</c:v>
                </c:pt>
                <c:pt idx="12">
                  <c:v>93.137254901960787</c:v>
                </c:pt>
                <c:pt idx="13">
                  <c:v>98.461538461538467</c:v>
                </c:pt>
                <c:pt idx="14">
                  <c:v>98</c:v>
                </c:pt>
                <c:pt idx="15">
                  <c:v>93.442622950819668</c:v>
                </c:pt>
                <c:pt idx="16">
                  <c:v>87.20930232558139</c:v>
                </c:pt>
                <c:pt idx="17">
                  <c:v>100</c:v>
                </c:pt>
                <c:pt idx="18">
                  <c:v>93.495934959349597</c:v>
                </c:pt>
                <c:pt idx="19">
                  <c:v>96.330275229357795</c:v>
                </c:pt>
                <c:pt idx="20">
                  <c:v>62.5</c:v>
                </c:pt>
                <c:pt idx="21">
                  <c:v>86.666666666666671</c:v>
                </c:pt>
                <c:pt idx="22">
                  <c:v>95.65217391304347</c:v>
                </c:pt>
                <c:pt idx="23">
                  <c:v>89.752193855416166</c:v>
                </c:pt>
                <c:pt idx="24">
                  <c:v>95.522388059701484</c:v>
                </c:pt>
                <c:pt idx="25">
                  <c:v>96.923076923076934</c:v>
                </c:pt>
                <c:pt idx="26">
                  <c:v>99.107142857142861</c:v>
                </c:pt>
                <c:pt idx="27">
                  <c:v>67.10526315789474</c:v>
                </c:pt>
                <c:pt idx="28">
                  <c:v>96.363636363636374</c:v>
                </c:pt>
                <c:pt idx="29">
                  <c:v>92.592592592592595</c:v>
                </c:pt>
                <c:pt idx="30">
                  <c:v>97.849462365591393</c:v>
                </c:pt>
                <c:pt idx="31">
                  <c:v>91.304347826086953</c:v>
                </c:pt>
                <c:pt idx="32">
                  <c:v>88.732394366197184</c:v>
                </c:pt>
                <c:pt idx="33">
                  <c:v>83.606557377049171</c:v>
                </c:pt>
                <c:pt idx="34">
                  <c:v>89.430894308943095</c:v>
                </c:pt>
                <c:pt idx="35">
                  <c:v>95.384615384615387</c:v>
                </c:pt>
                <c:pt idx="36">
                  <c:v>68.518518518518519</c:v>
                </c:pt>
                <c:pt idx="37">
                  <c:v>81.72043010752688</c:v>
                </c:pt>
                <c:pt idx="38">
                  <c:v>91.970802919708035</c:v>
                </c:pt>
                <c:pt idx="39">
                  <c:v>89.65517241379311</c:v>
                </c:pt>
                <c:pt idx="40">
                  <c:v>100</c:v>
                </c:pt>
                <c:pt idx="41">
                  <c:v>92.532058776477342</c:v>
                </c:pt>
                <c:pt idx="42">
                  <c:v>100</c:v>
                </c:pt>
                <c:pt idx="43">
                  <c:v>83.333333333333343</c:v>
                </c:pt>
                <c:pt idx="44">
                  <c:v>100</c:v>
                </c:pt>
                <c:pt idx="45">
                  <c:v>95.238095238095241</c:v>
                </c:pt>
                <c:pt idx="46">
                  <c:v>85.714285714285722</c:v>
                </c:pt>
                <c:pt idx="47">
                  <c:v>95.757575757575751</c:v>
                </c:pt>
                <c:pt idx="48">
                  <c:v>100</c:v>
                </c:pt>
                <c:pt idx="49">
                  <c:v>98.373983739837399</c:v>
                </c:pt>
                <c:pt idx="50">
                  <c:v>88.461538461538467</c:v>
                </c:pt>
                <c:pt idx="51">
                  <c:v>95.454545454545453</c:v>
                </c:pt>
                <c:pt idx="52">
                  <c:v>91.566265060240966</c:v>
                </c:pt>
                <c:pt idx="53">
                  <c:v>84.615384615384613</c:v>
                </c:pt>
                <c:pt idx="54">
                  <c:v>95.278969957081543</c:v>
                </c:pt>
                <c:pt idx="55">
                  <c:v>95.454545454545453</c:v>
                </c:pt>
                <c:pt idx="56">
                  <c:v>79.090909090909093</c:v>
                </c:pt>
                <c:pt idx="58">
                  <c:v>95.73459715639811</c:v>
                </c:pt>
                <c:pt idx="59">
                  <c:v>76.666666666666671</c:v>
                </c:pt>
                <c:pt idx="60">
                  <c:v>100</c:v>
                </c:pt>
                <c:pt idx="61">
                  <c:v>97.368421052631575</c:v>
                </c:pt>
                <c:pt idx="62">
                  <c:v>96.954702428602133</c:v>
                </c:pt>
                <c:pt idx="63">
                  <c:v>100</c:v>
                </c:pt>
                <c:pt idx="64">
                  <c:v>100</c:v>
                </c:pt>
                <c:pt idx="65">
                  <c:v>100</c:v>
                </c:pt>
                <c:pt idx="67">
                  <c:v>98.701298701298697</c:v>
                </c:pt>
                <c:pt idx="68">
                  <c:v>98.71794871794873</c:v>
                </c:pt>
                <c:pt idx="69">
                  <c:v>99.465240641711233</c:v>
                </c:pt>
                <c:pt idx="70">
                  <c:v>97.058823529411768</c:v>
                </c:pt>
                <c:pt idx="71">
                  <c:v>96.491228070175438</c:v>
                </c:pt>
                <c:pt idx="72">
                  <c:v>94.594594594594597</c:v>
                </c:pt>
                <c:pt idx="73">
                  <c:v>97.72727272727272</c:v>
                </c:pt>
                <c:pt idx="74">
                  <c:v>96.527777777777771</c:v>
                </c:pt>
                <c:pt idx="75">
                  <c:v>83.536585365853654</c:v>
                </c:pt>
                <c:pt idx="76">
                  <c:v>97.590361445783145</c:v>
                </c:pt>
                <c:pt idx="77">
                  <c:v>91.738588028899599</c:v>
                </c:pt>
                <c:pt idx="78">
                  <c:v>90.163934426229503</c:v>
                </c:pt>
                <c:pt idx="79">
                  <c:v>93.220338983050851</c:v>
                </c:pt>
                <c:pt idx="80">
                  <c:v>92.418772563176901</c:v>
                </c:pt>
                <c:pt idx="81">
                  <c:v>72.258064516129025</c:v>
                </c:pt>
                <c:pt idx="82">
                  <c:v>89.719626168224295</c:v>
                </c:pt>
                <c:pt idx="83">
                  <c:v>98.701298701298697</c:v>
                </c:pt>
                <c:pt idx="84">
                  <c:v>95.833333333333329</c:v>
                </c:pt>
                <c:pt idx="85">
                  <c:v>97.252747252747255</c:v>
                </c:pt>
                <c:pt idx="86">
                  <c:v>100</c:v>
                </c:pt>
                <c:pt idx="87">
                  <c:v>94.936708860759495</c:v>
                </c:pt>
                <c:pt idx="88">
                  <c:v>100</c:v>
                </c:pt>
                <c:pt idx="89">
                  <c:v>92.075471698113205</c:v>
                </c:pt>
                <c:pt idx="90">
                  <c:v>89.922480620155042</c:v>
                </c:pt>
                <c:pt idx="91">
                  <c:v>82.608695652173907</c:v>
                </c:pt>
                <c:pt idx="92">
                  <c:v>93.61702127659575</c:v>
                </c:pt>
                <c:pt idx="93">
                  <c:v>75.609756097560975</c:v>
                </c:pt>
                <c:pt idx="94">
                  <c:v>97.560975609756099</c:v>
                </c:pt>
                <c:pt idx="95">
                  <c:v>90.277777777777771</c:v>
                </c:pt>
                <c:pt idx="96">
                  <c:v>98.901098901098905</c:v>
                </c:pt>
                <c:pt idx="97">
                  <c:v>88.13559322033899</c:v>
                </c:pt>
                <c:pt idx="98">
                  <c:v>81.904761904761898</c:v>
                </c:pt>
                <c:pt idx="99">
                  <c:v>93.893129770992374</c:v>
                </c:pt>
                <c:pt idx="100">
                  <c:v>97.142857142857139</c:v>
                </c:pt>
                <c:pt idx="101">
                  <c:v>96.05263157894737</c:v>
                </c:pt>
                <c:pt idx="102">
                  <c:v>96.444444444444443</c:v>
                </c:pt>
                <c:pt idx="103">
                  <c:v>96.01593625498009</c:v>
                </c:pt>
                <c:pt idx="104">
                  <c:v>100</c:v>
                </c:pt>
                <c:pt idx="105">
                  <c:v>85.398230088495581</c:v>
                </c:pt>
                <c:pt idx="106">
                  <c:v>89.333333333333329</c:v>
                </c:pt>
                <c:pt idx="107">
                  <c:v>82.758620689655174</c:v>
                </c:pt>
                <c:pt idx="108">
                  <c:v>95.634671755806295</c:v>
                </c:pt>
                <c:pt idx="109">
                  <c:v>100</c:v>
                </c:pt>
                <c:pt idx="110">
                  <c:v>100</c:v>
                </c:pt>
                <c:pt idx="111">
                  <c:v>98.4375</c:v>
                </c:pt>
                <c:pt idx="112">
                  <c:v>98.795180722891558</c:v>
                </c:pt>
                <c:pt idx="113">
                  <c:v>100</c:v>
                </c:pt>
                <c:pt idx="114">
                  <c:v>88.888888888888886</c:v>
                </c:pt>
                <c:pt idx="115">
                  <c:v>89.066666666666663</c:v>
                </c:pt>
                <c:pt idx="116">
                  <c:v>90.285714285714278</c:v>
                </c:pt>
                <c:pt idx="117">
                  <c:v>95.238095238095241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4"/>
          <c:order val="6"/>
          <c:tx>
            <c:v>2021 ср.%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'ЧГ-4 диаграмма'!$B$5:$B$122</c:f>
              <c:strCache>
                <c:ptCount val="118"/>
                <c:pt idx="0">
                  <c:v>ЖЕЛЕЗНОДОРОЖНЫЙ РАЙОН</c:v>
                </c:pt>
                <c:pt idx="1">
                  <c:v>МАОУ Лицей № 7</c:v>
                </c:pt>
                <c:pt idx="2">
                  <c:v>МАОУ Лицей № 28</c:v>
                </c:pt>
                <c:pt idx="3">
                  <c:v>МАОУ Гимназия №  9</c:v>
                </c:pt>
                <c:pt idx="4">
                  <c:v>МБОУ Прогимназия  № 131</c:v>
                </c:pt>
                <c:pt idx="5">
                  <c:v>МАОУ СШ № 19</c:v>
                </c:pt>
                <c:pt idx="6">
                  <c:v>МАОУ Гимназия № 8</c:v>
                </c:pt>
                <c:pt idx="7">
                  <c:v>МАОУ СШ  № 12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СШ № 55</c:v>
                </c:pt>
                <c:pt idx="15">
                  <c:v>МАОУ СШ № 63</c:v>
                </c:pt>
                <c:pt idx="16">
                  <c:v>МАОУ СШ № 8 "Созидание"</c:v>
                </c:pt>
                <c:pt idx="17">
                  <c:v>МАОУ Лицей № 11</c:v>
                </c:pt>
                <c:pt idx="18">
                  <c:v>МАОУ СШ № 81</c:v>
                </c:pt>
                <c:pt idx="19">
                  <c:v>МАОУ СШ № 46</c:v>
                </c:pt>
                <c:pt idx="20">
                  <c:v>МАОУ СШ № 135</c:v>
                </c:pt>
                <c:pt idx="21">
                  <c:v>МАОУ СШ № 90</c:v>
                </c:pt>
                <c:pt idx="22">
                  <c:v>МАОУ Гимназия № 10</c:v>
                </c:pt>
                <c:pt idx="23">
                  <c:v>ЛЕНИНСКИЙ РАЙОН</c:v>
                </c:pt>
                <c:pt idx="24">
                  <c:v>МАОУ СШ № 65</c:v>
                </c:pt>
                <c:pt idx="25">
                  <c:v>МАОУ Гимназия № 11 </c:v>
                </c:pt>
                <c:pt idx="26">
                  <c:v>МАОУ СШ № 148</c:v>
                </c:pt>
                <c:pt idx="27">
                  <c:v>МБОУ СШ № 44</c:v>
                </c:pt>
                <c:pt idx="28">
                  <c:v>МБОУ СШ № 79</c:v>
                </c:pt>
                <c:pt idx="29">
                  <c:v>МАОУ Гимназия № 15</c:v>
                </c:pt>
                <c:pt idx="30">
                  <c:v>МБОУ СШ № 64</c:v>
                </c:pt>
                <c:pt idx="31">
                  <c:v>МБОУ СШ № 94</c:v>
                </c:pt>
                <c:pt idx="32">
                  <c:v>МАОУ СШ № 53</c:v>
                </c:pt>
                <c:pt idx="33">
                  <c:v>МАОУ СШ № 89</c:v>
                </c:pt>
                <c:pt idx="34">
                  <c:v>МАОУ СШ № 16</c:v>
                </c:pt>
                <c:pt idx="35">
                  <c:v>МБОУ СШ № 31</c:v>
                </c:pt>
                <c:pt idx="36">
                  <c:v>МБОУ СШ № 13</c:v>
                </c:pt>
                <c:pt idx="37">
                  <c:v>МАОУ Лицей № 12</c:v>
                </c:pt>
                <c:pt idx="38">
                  <c:v>МБОУ Гимназия № 7</c:v>
                </c:pt>
                <c:pt idx="39">
                  <c:v>МАОУ СШ № 50</c:v>
                </c:pt>
                <c:pt idx="40">
                  <c:v>МАОУ Лицей № 3</c:v>
                </c:pt>
                <c:pt idx="41">
                  <c:v>ОКТЯБРЬСКИЙ РАЙОН</c:v>
                </c:pt>
                <c:pt idx="42">
                  <c:v>МБОУ Гимназия № 3</c:v>
                </c:pt>
                <c:pt idx="43">
                  <c:v>МАОУ Школа-интернат № 1</c:v>
                </c:pt>
                <c:pt idx="44">
                  <c:v>МБОУ СШ № 95</c:v>
                </c:pt>
                <c:pt idx="45">
                  <c:v>МАОУ СШ № 82</c:v>
                </c:pt>
                <c:pt idx="46">
                  <c:v>МБОУ СШ № 30</c:v>
                </c:pt>
                <c:pt idx="47">
                  <c:v>МАОУ Гимназия № 13 "Академ"</c:v>
                </c:pt>
                <c:pt idx="48">
                  <c:v>МБОУ СШ № 84</c:v>
                </c:pt>
                <c:pt idx="49">
                  <c:v>МБОУ СШ № 99</c:v>
                </c:pt>
                <c:pt idx="50">
                  <c:v>МБОУ Лицей № 10</c:v>
                </c:pt>
                <c:pt idx="51">
                  <c:v>МБОУ Лицей № 8</c:v>
                </c:pt>
                <c:pt idx="52">
                  <c:v>МБОУ СШ № 133</c:v>
                </c:pt>
                <c:pt idx="53">
                  <c:v>МБОУ СШ № 73</c:v>
                </c:pt>
                <c:pt idx="54">
                  <c:v>МАОУ Лицей № 1</c:v>
                </c:pt>
                <c:pt idx="55">
                  <c:v>МАОУ СШ № 3</c:v>
                </c:pt>
                <c:pt idx="56">
                  <c:v>МАОУ СШ № 72 </c:v>
                </c:pt>
                <c:pt idx="57">
                  <c:v>МБОУ СШ № 159</c:v>
                </c:pt>
                <c:pt idx="58">
                  <c:v>МАОУ «КУГ № 1 – Универс»</c:v>
                </c:pt>
                <c:pt idx="59">
                  <c:v>МБОУ СШ № 21</c:v>
                </c:pt>
                <c:pt idx="60">
                  <c:v>МБОУ СШ № 39</c:v>
                </c:pt>
                <c:pt idx="61">
                  <c:v>МБОУ СШ № 36</c:v>
                </c:pt>
                <c:pt idx="62">
                  <c:v>СВЕРДЛОВСКИЙ РАЙОН</c:v>
                </c:pt>
                <c:pt idx="63">
                  <c:v>МАОУ СШ № 23</c:v>
                </c:pt>
                <c:pt idx="64">
                  <c:v>МАОУ Гимназия № 14</c:v>
                </c:pt>
                <c:pt idx="65">
                  <c:v>МАОУ СШ № 42</c:v>
                </c:pt>
                <c:pt idx="66">
                  <c:v>МАОУ СШ № 76</c:v>
                </c:pt>
                <c:pt idx="67">
                  <c:v>МАОУ СШ № 6</c:v>
                </c:pt>
                <c:pt idx="68">
                  <c:v>МАОУ СШ № 137</c:v>
                </c:pt>
                <c:pt idx="69">
                  <c:v>МАОУ СШ № 158 "Грани"</c:v>
                </c:pt>
                <c:pt idx="70">
                  <c:v>МАОУ СШ № 93</c:v>
                </c:pt>
                <c:pt idx="71">
                  <c:v>МАОУ Лицей № 9 "Лидер"</c:v>
                </c:pt>
                <c:pt idx="72">
                  <c:v>МАОУ СШ № 17</c:v>
                </c:pt>
                <c:pt idx="73">
                  <c:v>МБОУ СШ № 62</c:v>
                </c:pt>
                <c:pt idx="74">
                  <c:v>МАОУ СШ № 78</c:v>
                </c:pt>
                <c:pt idx="75">
                  <c:v>МАОУ СШ № 45</c:v>
                </c:pt>
                <c:pt idx="76">
                  <c:v>МАОУ СШ № 34</c:v>
                </c:pt>
                <c:pt idx="77">
                  <c:v>СОВЕТСКИЙ РАЙОН</c:v>
                </c:pt>
                <c:pt idx="78">
                  <c:v>МАОУ СШ № 66</c:v>
                </c:pt>
                <c:pt idx="79">
                  <c:v>МАОУ СШ № 98</c:v>
                </c:pt>
                <c:pt idx="80">
                  <c:v>МАОУ СШ № 144</c:v>
                </c:pt>
                <c:pt idx="81">
                  <c:v>МАОУ СШ № 18</c:v>
                </c:pt>
                <c:pt idx="82">
                  <c:v>МАОУ СШ № 69</c:v>
                </c:pt>
                <c:pt idx="83">
                  <c:v>МАОУ СШ № 129</c:v>
                </c:pt>
                <c:pt idx="84">
                  <c:v>МАОУ СШ № 152 </c:v>
                </c:pt>
                <c:pt idx="85">
                  <c:v>МАОУ СШ № 24</c:v>
                </c:pt>
                <c:pt idx="86">
                  <c:v>МАОУ СШ № 7</c:v>
                </c:pt>
                <c:pt idx="87">
                  <c:v>МАОУ СШ № 145</c:v>
                </c:pt>
                <c:pt idx="88">
                  <c:v>МАОУ СШ № 1</c:v>
                </c:pt>
                <c:pt idx="89">
                  <c:v>МАОУ СШ № 150</c:v>
                </c:pt>
                <c:pt idx="90">
                  <c:v>МАОУ СШ № 108</c:v>
                </c:pt>
                <c:pt idx="91">
                  <c:v>МБОУ СШ № 2</c:v>
                </c:pt>
                <c:pt idx="92">
                  <c:v>МАОУ СШ № 141</c:v>
                </c:pt>
                <c:pt idx="93">
                  <c:v>МБОУ СШ № 56</c:v>
                </c:pt>
                <c:pt idx="94">
                  <c:v>МАОУ СШ № 134</c:v>
                </c:pt>
                <c:pt idx="95">
                  <c:v>МАОУ СШ № 121</c:v>
                </c:pt>
                <c:pt idx="96">
                  <c:v>МАОУ СШ № 115</c:v>
                </c:pt>
                <c:pt idx="97">
                  <c:v>МАОУ СШ № 157</c:v>
                </c:pt>
                <c:pt idx="98">
                  <c:v>МАОУ СШ № 139</c:v>
                </c:pt>
                <c:pt idx="99">
                  <c:v>МАОУ СШ № 151</c:v>
                </c:pt>
                <c:pt idx="100">
                  <c:v>МАОУ СШ № 5</c:v>
                </c:pt>
                <c:pt idx="101">
                  <c:v>МАОУ СШ № 143</c:v>
                </c:pt>
                <c:pt idx="102">
                  <c:v>МАОУ СШ № 156</c:v>
                </c:pt>
                <c:pt idx="103">
                  <c:v>МАОУ СШ № 149</c:v>
                </c:pt>
                <c:pt idx="104">
                  <c:v>МАОУ СШ № 85</c:v>
                </c:pt>
                <c:pt idx="105">
                  <c:v>МАОУ СШ № 154</c:v>
                </c:pt>
                <c:pt idx="106">
                  <c:v>МАОУ СШ № 91</c:v>
                </c:pt>
                <c:pt idx="107">
                  <c:v>МАОУ СШ № 147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СШ № 27</c:v>
                </c:pt>
                <c:pt idx="111">
                  <c:v>МБОУ Лицей № 2</c:v>
                </c:pt>
                <c:pt idx="112">
                  <c:v>МБОУ СОШ № 10 </c:v>
                </c:pt>
                <c:pt idx="113">
                  <c:v>МБОУ СШ № 4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МАОУ СШ № 155</c:v>
                </c:pt>
                <c:pt idx="117">
                  <c:v>МБОУ  Гимназия № 16</c:v>
                </c:pt>
              </c:strCache>
            </c:strRef>
          </c:cat>
          <c:val>
            <c:numRef>
              <c:f>'ЧГ-4 диаграмма'!$Q$5:$Q$122</c:f>
              <c:numCache>
                <c:formatCode>Основной</c:formatCode>
                <c:ptCount val="118"/>
                <c:pt idx="0" formatCode="0,00">
                  <c:v>93.77</c:v>
                </c:pt>
                <c:pt idx="1">
                  <c:v>93.77</c:v>
                </c:pt>
                <c:pt idx="2">
                  <c:v>93.77</c:v>
                </c:pt>
                <c:pt idx="3">
                  <c:v>93.77</c:v>
                </c:pt>
                <c:pt idx="4">
                  <c:v>93.77</c:v>
                </c:pt>
                <c:pt idx="5">
                  <c:v>93.77</c:v>
                </c:pt>
                <c:pt idx="6">
                  <c:v>93.77</c:v>
                </c:pt>
                <c:pt idx="7">
                  <c:v>93.77</c:v>
                </c:pt>
                <c:pt idx="8">
                  <c:v>93.77</c:v>
                </c:pt>
                <c:pt idx="9">
                  <c:v>93.77</c:v>
                </c:pt>
                <c:pt idx="10" formatCode="0,00">
                  <c:v>93.77</c:v>
                </c:pt>
                <c:pt idx="11">
                  <c:v>93.77</c:v>
                </c:pt>
                <c:pt idx="12">
                  <c:v>93.77</c:v>
                </c:pt>
                <c:pt idx="13">
                  <c:v>93.77</c:v>
                </c:pt>
                <c:pt idx="14">
                  <c:v>93.77</c:v>
                </c:pt>
                <c:pt idx="15">
                  <c:v>93.77</c:v>
                </c:pt>
                <c:pt idx="16">
                  <c:v>93.77</c:v>
                </c:pt>
                <c:pt idx="17">
                  <c:v>93.77</c:v>
                </c:pt>
                <c:pt idx="18">
                  <c:v>93.77</c:v>
                </c:pt>
                <c:pt idx="19">
                  <c:v>93.77</c:v>
                </c:pt>
                <c:pt idx="20">
                  <c:v>93.77</c:v>
                </c:pt>
                <c:pt idx="21">
                  <c:v>93.77</c:v>
                </c:pt>
                <c:pt idx="22">
                  <c:v>93.77</c:v>
                </c:pt>
                <c:pt idx="23" formatCode="0,00">
                  <c:v>93.77</c:v>
                </c:pt>
                <c:pt idx="24">
                  <c:v>93.77</c:v>
                </c:pt>
                <c:pt idx="25">
                  <c:v>93.77</c:v>
                </c:pt>
                <c:pt idx="26">
                  <c:v>93.77</c:v>
                </c:pt>
                <c:pt idx="27">
                  <c:v>93.77</c:v>
                </c:pt>
                <c:pt idx="28">
                  <c:v>93.77</c:v>
                </c:pt>
                <c:pt idx="29">
                  <c:v>93.77</c:v>
                </c:pt>
                <c:pt idx="30">
                  <c:v>93.77</c:v>
                </c:pt>
                <c:pt idx="31">
                  <c:v>93.77</c:v>
                </c:pt>
                <c:pt idx="32">
                  <c:v>93.77</c:v>
                </c:pt>
                <c:pt idx="33">
                  <c:v>93.77</c:v>
                </c:pt>
                <c:pt idx="34">
                  <c:v>93.77</c:v>
                </c:pt>
                <c:pt idx="35">
                  <c:v>93.77</c:v>
                </c:pt>
                <c:pt idx="36">
                  <c:v>93.77</c:v>
                </c:pt>
                <c:pt idx="37">
                  <c:v>93.77</c:v>
                </c:pt>
                <c:pt idx="38">
                  <c:v>93.77</c:v>
                </c:pt>
                <c:pt idx="39">
                  <c:v>93.77</c:v>
                </c:pt>
                <c:pt idx="40">
                  <c:v>93.77</c:v>
                </c:pt>
                <c:pt idx="41" formatCode="0,00">
                  <c:v>93.77</c:v>
                </c:pt>
                <c:pt idx="42">
                  <c:v>93.77</c:v>
                </c:pt>
                <c:pt idx="43">
                  <c:v>93.77</c:v>
                </c:pt>
                <c:pt idx="44">
                  <c:v>93.77</c:v>
                </c:pt>
                <c:pt idx="45">
                  <c:v>93.77</c:v>
                </c:pt>
                <c:pt idx="46">
                  <c:v>93.77</c:v>
                </c:pt>
                <c:pt idx="47">
                  <c:v>93.77</c:v>
                </c:pt>
                <c:pt idx="48">
                  <c:v>93.77</c:v>
                </c:pt>
                <c:pt idx="49">
                  <c:v>93.77</c:v>
                </c:pt>
                <c:pt idx="50">
                  <c:v>93.77</c:v>
                </c:pt>
                <c:pt idx="51">
                  <c:v>93.77</c:v>
                </c:pt>
                <c:pt idx="52">
                  <c:v>93.77</c:v>
                </c:pt>
                <c:pt idx="53">
                  <c:v>93.77</c:v>
                </c:pt>
                <c:pt idx="54">
                  <c:v>93.77</c:v>
                </c:pt>
                <c:pt idx="55">
                  <c:v>93.77</c:v>
                </c:pt>
                <c:pt idx="56">
                  <c:v>93.77</c:v>
                </c:pt>
                <c:pt idx="57">
                  <c:v>93.77</c:v>
                </c:pt>
                <c:pt idx="58">
                  <c:v>93.77</c:v>
                </c:pt>
                <c:pt idx="59">
                  <c:v>93.77</c:v>
                </c:pt>
                <c:pt idx="60">
                  <c:v>93.77</c:v>
                </c:pt>
                <c:pt idx="61">
                  <c:v>93.77</c:v>
                </c:pt>
                <c:pt idx="62" formatCode="0,00">
                  <c:v>93.77</c:v>
                </c:pt>
                <c:pt idx="63">
                  <c:v>93.77</c:v>
                </c:pt>
                <c:pt idx="64">
                  <c:v>93.77</c:v>
                </c:pt>
                <c:pt idx="65">
                  <c:v>93.77</c:v>
                </c:pt>
                <c:pt idx="66">
                  <c:v>93.77</c:v>
                </c:pt>
                <c:pt idx="67">
                  <c:v>93.77</c:v>
                </c:pt>
                <c:pt idx="68">
                  <c:v>93.77</c:v>
                </c:pt>
                <c:pt idx="69">
                  <c:v>93.77</c:v>
                </c:pt>
                <c:pt idx="70">
                  <c:v>93.77</c:v>
                </c:pt>
                <c:pt idx="71">
                  <c:v>93.77</c:v>
                </c:pt>
                <c:pt idx="72">
                  <c:v>93.77</c:v>
                </c:pt>
                <c:pt idx="73">
                  <c:v>93.77</c:v>
                </c:pt>
                <c:pt idx="74">
                  <c:v>93.77</c:v>
                </c:pt>
                <c:pt idx="75">
                  <c:v>93.77</c:v>
                </c:pt>
                <c:pt idx="76">
                  <c:v>93.77</c:v>
                </c:pt>
                <c:pt idx="77" formatCode="0,00">
                  <c:v>93.77</c:v>
                </c:pt>
                <c:pt idx="78">
                  <c:v>93.77</c:v>
                </c:pt>
                <c:pt idx="79">
                  <c:v>93.77</c:v>
                </c:pt>
                <c:pt idx="80">
                  <c:v>93.77</c:v>
                </c:pt>
                <c:pt idx="81">
                  <c:v>93.77</c:v>
                </c:pt>
                <c:pt idx="82">
                  <c:v>93.77</c:v>
                </c:pt>
                <c:pt idx="83">
                  <c:v>93.77</c:v>
                </c:pt>
                <c:pt idx="84">
                  <c:v>93.77</c:v>
                </c:pt>
                <c:pt idx="85">
                  <c:v>93.77</c:v>
                </c:pt>
                <c:pt idx="86">
                  <c:v>93.77</c:v>
                </c:pt>
                <c:pt idx="87">
                  <c:v>93.77</c:v>
                </c:pt>
                <c:pt idx="88">
                  <c:v>93.77</c:v>
                </c:pt>
                <c:pt idx="89">
                  <c:v>93.77</c:v>
                </c:pt>
                <c:pt idx="90">
                  <c:v>93.77</c:v>
                </c:pt>
                <c:pt idx="91">
                  <c:v>93.77</c:v>
                </c:pt>
                <c:pt idx="92">
                  <c:v>93.77</c:v>
                </c:pt>
                <c:pt idx="93">
                  <c:v>93.77</c:v>
                </c:pt>
                <c:pt idx="94">
                  <c:v>93.77</c:v>
                </c:pt>
                <c:pt idx="95">
                  <c:v>93.77</c:v>
                </c:pt>
                <c:pt idx="96">
                  <c:v>93.77</c:v>
                </c:pt>
                <c:pt idx="97">
                  <c:v>93.77</c:v>
                </c:pt>
                <c:pt idx="98">
                  <c:v>93.77</c:v>
                </c:pt>
                <c:pt idx="99">
                  <c:v>93.77</c:v>
                </c:pt>
                <c:pt idx="100">
                  <c:v>93.77</c:v>
                </c:pt>
                <c:pt idx="101">
                  <c:v>93.77</c:v>
                </c:pt>
                <c:pt idx="102">
                  <c:v>93.77</c:v>
                </c:pt>
                <c:pt idx="103">
                  <c:v>93.77</c:v>
                </c:pt>
                <c:pt idx="104">
                  <c:v>93.77</c:v>
                </c:pt>
                <c:pt idx="105">
                  <c:v>93.77</c:v>
                </c:pt>
                <c:pt idx="106">
                  <c:v>93.77</c:v>
                </c:pt>
                <c:pt idx="107">
                  <c:v>93.77</c:v>
                </c:pt>
                <c:pt idx="108" formatCode="0,00">
                  <c:v>93.77</c:v>
                </c:pt>
                <c:pt idx="109">
                  <c:v>93.77</c:v>
                </c:pt>
                <c:pt idx="110">
                  <c:v>93.77</c:v>
                </c:pt>
                <c:pt idx="111">
                  <c:v>93.77</c:v>
                </c:pt>
                <c:pt idx="112">
                  <c:v>93.77</c:v>
                </c:pt>
                <c:pt idx="113">
                  <c:v>93.77</c:v>
                </c:pt>
                <c:pt idx="114">
                  <c:v>93.77</c:v>
                </c:pt>
                <c:pt idx="115">
                  <c:v>93.77</c:v>
                </c:pt>
                <c:pt idx="116">
                  <c:v>93.77</c:v>
                </c:pt>
                <c:pt idx="117">
                  <c:v>93.77</c:v>
                </c:pt>
              </c:numCache>
            </c:numRef>
          </c:val>
          <c:smooth val="0"/>
        </c:ser>
        <c:ser>
          <c:idx val="5"/>
          <c:order val="7"/>
          <c:tx>
            <c:v>2021 % выполнения ОУ</c:v>
          </c:tx>
          <c:spPr>
            <a:ln w="25400">
              <a:solidFill>
                <a:srgbClr val="FF0000"/>
              </a:solidFill>
            </a:ln>
          </c:spPr>
          <c:marker>
            <c:symbol val="none"/>
          </c:marker>
          <c:cat>
            <c:strRef>
              <c:f>'ЧГ-4 диаграмма'!$B$5:$B$122</c:f>
              <c:strCache>
                <c:ptCount val="118"/>
                <c:pt idx="0">
                  <c:v>ЖЕЛЕЗНОДОРОЖНЫЙ РАЙОН</c:v>
                </c:pt>
                <c:pt idx="1">
                  <c:v>МАОУ Лицей № 7</c:v>
                </c:pt>
                <c:pt idx="2">
                  <c:v>МАОУ Лицей № 28</c:v>
                </c:pt>
                <c:pt idx="3">
                  <c:v>МАОУ Гимназия №  9</c:v>
                </c:pt>
                <c:pt idx="4">
                  <c:v>МБОУ Прогимназия  № 131</c:v>
                </c:pt>
                <c:pt idx="5">
                  <c:v>МАОУ СШ № 19</c:v>
                </c:pt>
                <c:pt idx="6">
                  <c:v>МАОУ Гимназия № 8</c:v>
                </c:pt>
                <c:pt idx="7">
                  <c:v>МАОУ СШ  № 12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СШ № 55</c:v>
                </c:pt>
                <c:pt idx="15">
                  <c:v>МАОУ СШ № 63</c:v>
                </c:pt>
                <c:pt idx="16">
                  <c:v>МАОУ СШ № 8 "Созидание"</c:v>
                </c:pt>
                <c:pt idx="17">
                  <c:v>МАОУ Лицей № 11</c:v>
                </c:pt>
                <c:pt idx="18">
                  <c:v>МАОУ СШ № 81</c:v>
                </c:pt>
                <c:pt idx="19">
                  <c:v>МАОУ СШ № 46</c:v>
                </c:pt>
                <c:pt idx="20">
                  <c:v>МАОУ СШ № 135</c:v>
                </c:pt>
                <c:pt idx="21">
                  <c:v>МАОУ СШ № 90</c:v>
                </c:pt>
                <c:pt idx="22">
                  <c:v>МАОУ Гимназия № 10</c:v>
                </c:pt>
                <c:pt idx="23">
                  <c:v>ЛЕНИНСКИЙ РАЙОН</c:v>
                </c:pt>
                <c:pt idx="24">
                  <c:v>МАОУ СШ № 65</c:v>
                </c:pt>
                <c:pt idx="25">
                  <c:v>МАОУ Гимназия № 11 </c:v>
                </c:pt>
                <c:pt idx="26">
                  <c:v>МАОУ СШ № 148</c:v>
                </c:pt>
                <c:pt idx="27">
                  <c:v>МБОУ СШ № 44</c:v>
                </c:pt>
                <c:pt idx="28">
                  <c:v>МБОУ СШ № 79</c:v>
                </c:pt>
                <c:pt idx="29">
                  <c:v>МАОУ Гимназия № 15</c:v>
                </c:pt>
                <c:pt idx="30">
                  <c:v>МБОУ СШ № 64</c:v>
                </c:pt>
                <c:pt idx="31">
                  <c:v>МБОУ СШ № 94</c:v>
                </c:pt>
                <c:pt idx="32">
                  <c:v>МАОУ СШ № 53</c:v>
                </c:pt>
                <c:pt idx="33">
                  <c:v>МАОУ СШ № 89</c:v>
                </c:pt>
                <c:pt idx="34">
                  <c:v>МАОУ СШ № 16</c:v>
                </c:pt>
                <c:pt idx="35">
                  <c:v>МБОУ СШ № 31</c:v>
                </c:pt>
                <c:pt idx="36">
                  <c:v>МБОУ СШ № 13</c:v>
                </c:pt>
                <c:pt idx="37">
                  <c:v>МАОУ Лицей № 12</c:v>
                </c:pt>
                <c:pt idx="38">
                  <c:v>МБОУ Гимназия № 7</c:v>
                </c:pt>
                <c:pt idx="39">
                  <c:v>МАОУ СШ № 50</c:v>
                </c:pt>
                <c:pt idx="40">
                  <c:v>МАОУ Лицей № 3</c:v>
                </c:pt>
                <c:pt idx="41">
                  <c:v>ОКТЯБРЬСКИЙ РАЙОН</c:v>
                </c:pt>
                <c:pt idx="42">
                  <c:v>МБОУ Гимназия № 3</c:v>
                </c:pt>
                <c:pt idx="43">
                  <c:v>МАОУ Школа-интернат № 1</c:v>
                </c:pt>
                <c:pt idx="44">
                  <c:v>МБОУ СШ № 95</c:v>
                </c:pt>
                <c:pt idx="45">
                  <c:v>МАОУ СШ № 82</c:v>
                </c:pt>
                <c:pt idx="46">
                  <c:v>МБОУ СШ № 30</c:v>
                </c:pt>
                <c:pt idx="47">
                  <c:v>МАОУ Гимназия № 13 "Академ"</c:v>
                </c:pt>
                <c:pt idx="48">
                  <c:v>МБОУ СШ № 84</c:v>
                </c:pt>
                <c:pt idx="49">
                  <c:v>МБОУ СШ № 99</c:v>
                </c:pt>
                <c:pt idx="50">
                  <c:v>МБОУ Лицей № 10</c:v>
                </c:pt>
                <c:pt idx="51">
                  <c:v>МБОУ Лицей № 8</c:v>
                </c:pt>
                <c:pt idx="52">
                  <c:v>МБОУ СШ № 133</c:v>
                </c:pt>
                <c:pt idx="53">
                  <c:v>МБОУ СШ № 73</c:v>
                </c:pt>
                <c:pt idx="54">
                  <c:v>МАОУ Лицей № 1</c:v>
                </c:pt>
                <c:pt idx="55">
                  <c:v>МАОУ СШ № 3</c:v>
                </c:pt>
                <c:pt idx="56">
                  <c:v>МАОУ СШ № 72 </c:v>
                </c:pt>
                <c:pt idx="57">
                  <c:v>МБОУ СШ № 159</c:v>
                </c:pt>
                <c:pt idx="58">
                  <c:v>МАОУ «КУГ № 1 – Универс»</c:v>
                </c:pt>
                <c:pt idx="59">
                  <c:v>МБОУ СШ № 21</c:v>
                </c:pt>
                <c:pt idx="60">
                  <c:v>МБОУ СШ № 39</c:v>
                </c:pt>
                <c:pt idx="61">
                  <c:v>МБОУ СШ № 36</c:v>
                </c:pt>
                <c:pt idx="62">
                  <c:v>СВЕРДЛОВСКИЙ РАЙОН</c:v>
                </c:pt>
                <c:pt idx="63">
                  <c:v>МАОУ СШ № 23</c:v>
                </c:pt>
                <c:pt idx="64">
                  <c:v>МАОУ Гимназия № 14</c:v>
                </c:pt>
                <c:pt idx="65">
                  <c:v>МАОУ СШ № 42</c:v>
                </c:pt>
                <c:pt idx="66">
                  <c:v>МАОУ СШ № 76</c:v>
                </c:pt>
                <c:pt idx="67">
                  <c:v>МАОУ СШ № 6</c:v>
                </c:pt>
                <c:pt idx="68">
                  <c:v>МАОУ СШ № 137</c:v>
                </c:pt>
                <c:pt idx="69">
                  <c:v>МАОУ СШ № 158 "Грани"</c:v>
                </c:pt>
                <c:pt idx="70">
                  <c:v>МАОУ СШ № 93</c:v>
                </c:pt>
                <c:pt idx="71">
                  <c:v>МАОУ Лицей № 9 "Лидер"</c:v>
                </c:pt>
                <c:pt idx="72">
                  <c:v>МАОУ СШ № 17</c:v>
                </c:pt>
                <c:pt idx="73">
                  <c:v>МБОУ СШ № 62</c:v>
                </c:pt>
                <c:pt idx="74">
                  <c:v>МАОУ СШ № 78</c:v>
                </c:pt>
                <c:pt idx="75">
                  <c:v>МАОУ СШ № 45</c:v>
                </c:pt>
                <c:pt idx="76">
                  <c:v>МАОУ СШ № 34</c:v>
                </c:pt>
                <c:pt idx="77">
                  <c:v>СОВЕТСКИЙ РАЙОН</c:v>
                </c:pt>
                <c:pt idx="78">
                  <c:v>МАОУ СШ № 66</c:v>
                </c:pt>
                <c:pt idx="79">
                  <c:v>МАОУ СШ № 98</c:v>
                </c:pt>
                <c:pt idx="80">
                  <c:v>МАОУ СШ № 144</c:v>
                </c:pt>
                <c:pt idx="81">
                  <c:v>МАОУ СШ № 18</c:v>
                </c:pt>
                <c:pt idx="82">
                  <c:v>МАОУ СШ № 69</c:v>
                </c:pt>
                <c:pt idx="83">
                  <c:v>МАОУ СШ № 129</c:v>
                </c:pt>
                <c:pt idx="84">
                  <c:v>МАОУ СШ № 152 </c:v>
                </c:pt>
                <c:pt idx="85">
                  <c:v>МАОУ СШ № 24</c:v>
                </c:pt>
                <c:pt idx="86">
                  <c:v>МАОУ СШ № 7</c:v>
                </c:pt>
                <c:pt idx="87">
                  <c:v>МАОУ СШ № 145</c:v>
                </c:pt>
                <c:pt idx="88">
                  <c:v>МАОУ СШ № 1</c:v>
                </c:pt>
                <c:pt idx="89">
                  <c:v>МАОУ СШ № 150</c:v>
                </c:pt>
                <c:pt idx="90">
                  <c:v>МАОУ СШ № 108</c:v>
                </c:pt>
                <c:pt idx="91">
                  <c:v>МБОУ СШ № 2</c:v>
                </c:pt>
                <c:pt idx="92">
                  <c:v>МАОУ СШ № 141</c:v>
                </c:pt>
                <c:pt idx="93">
                  <c:v>МБОУ СШ № 56</c:v>
                </c:pt>
                <c:pt idx="94">
                  <c:v>МАОУ СШ № 134</c:v>
                </c:pt>
                <c:pt idx="95">
                  <c:v>МАОУ СШ № 121</c:v>
                </c:pt>
                <c:pt idx="96">
                  <c:v>МАОУ СШ № 115</c:v>
                </c:pt>
                <c:pt idx="97">
                  <c:v>МАОУ СШ № 157</c:v>
                </c:pt>
                <c:pt idx="98">
                  <c:v>МАОУ СШ № 139</c:v>
                </c:pt>
                <c:pt idx="99">
                  <c:v>МАОУ СШ № 151</c:v>
                </c:pt>
                <c:pt idx="100">
                  <c:v>МАОУ СШ № 5</c:v>
                </c:pt>
                <c:pt idx="101">
                  <c:v>МАОУ СШ № 143</c:v>
                </c:pt>
                <c:pt idx="102">
                  <c:v>МАОУ СШ № 156</c:v>
                </c:pt>
                <c:pt idx="103">
                  <c:v>МАОУ СШ № 149</c:v>
                </c:pt>
                <c:pt idx="104">
                  <c:v>МАОУ СШ № 85</c:v>
                </c:pt>
                <c:pt idx="105">
                  <c:v>МАОУ СШ № 154</c:v>
                </c:pt>
                <c:pt idx="106">
                  <c:v>МАОУ СШ № 91</c:v>
                </c:pt>
                <c:pt idx="107">
                  <c:v>МАОУ СШ № 147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СШ № 27</c:v>
                </c:pt>
                <c:pt idx="111">
                  <c:v>МБОУ Лицей № 2</c:v>
                </c:pt>
                <c:pt idx="112">
                  <c:v>МБОУ СОШ № 10 </c:v>
                </c:pt>
                <c:pt idx="113">
                  <c:v>МБОУ СШ № 4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МАОУ СШ № 155</c:v>
                </c:pt>
                <c:pt idx="117">
                  <c:v>МБОУ  Гимназия № 16</c:v>
                </c:pt>
              </c:strCache>
            </c:strRef>
          </c:cat>
          <c:val>
            <c:numRef>
              <c:f>'ЧГ-4 диаграмма'!$P$5:$P$122</c:f>
              <c:numCache>
                <c:formatCode>0,00</c:formatCode>
                <c:ptCount val="118"/>
                <c:pt idx="0">
                  <c:v>97.811663752430306</c:v>
                </c:pt>
                <c:pt idx="1">
                  <c:v>100</c:v>
                </c:pt>
                <c:pt idx="2">
                  <c:v>100</c:v>
                </c:pt>
                <c:pt idx="3">
                  <c:v>94.512195121951223</c:v>
                </c:pt>
                <c:pt idx="4">
                  <c:v>100</c:v>
                </c:pt>
                <c:pt idx="5">
                  <c:v>98.979591836734699</c:v>
                </c:pt>
                <c:pt idx="6">
                  <c:v>100</c:v>
                </c:pt>
                <c:pt idx="7">
                  <c:v>92.307692307692307</c:v>
                </c:pt>
                <c:pt idx="8">
                  <c:v>94.505494505494511</c:v>
                </c:pt>
                <c:pt idx="9">
                  <c:v>100</c:v>
                </c:pt>
                <c:pt idx="10">
                  <c:v>93.610920565111726</c:v>
                </c:pt>
                <c:pt idx="11">
                  <c:v>98.076923076923066</c:v>
                </c:pt>
                <c:pt idx="12">
                  <c:v>96.385542168674704</c:v>
                </c:pt>
                <c:pt idx="13">
                  <c:v>94.520547945205479</c:v>
                </c:pt>
                <c:pt idx="14">
                  <c:v>97.61904761904762</c:v>
                </c:pt>
                <c:pt idx="15">
                  <c:v>94.936708860759495</c:v>
                </c:pt>
                <c:pt idx="16">
                  <c:v>100</c:v>
                </c:pt>
                <c:pt idx="17">
                  <c:v>99.270072992700733</c:v>
                </c:pt>
                <c:pt idx="18">
                  <c:v>92.307692307692307</c:v>
                </c:pt>
                <c:pt idx="19">
                  <c:v>91.34615384615384</c:v>
                </c:pt>
                <c:pt idx="20">
                  <c:v>68.518518518518519</c:v>
                </c:pt>
                <c:pt idx="21">
                  <c:v>93.442622950819668</c:v>
                </c:pt>
                <c:pt idx="22">
                  <c:v>96.907216494845358</c:v>
                </c:pt>
                <c:pt idx="23">
                  <c:v>89.092519709362506</c:v>
                </c:pt>
                <c:pt idx="24">
                  <c:v>97.222222222222229</c:v>
                </c:pt>
                <c:pt idx="25">
                  <c:v>98.245614035087726</c:v>
                </c:pt>
                <c:pt idx="26">
                  <c:v>100</c:v>
                </c:pt>
                <c:pt idx="27">
                  <c:v>90</c:v>
                </c:pt>
                <c:pt idx="28">
                  <c:v>86.84210526315789</c:v>
                </c:pt>
                <c:pt idx="29">
                  <c:v>87.61904761904762</c:v>
                </c:pt>
                <c:pt idx="30">
                  <c:v>89.024390243902445</c:v>
                </c:pt>
                <c:pt idx="31">
                  <c:v>97</c:v>
                </c:pt>
                <c:pt idx="32">
                  <c:v>76.119402985074629</c:v>
                </c:pt>
                <c:pt idx="33">
                  <c:v>81.666666666666671</c:v>
                </c:pt>
                <c:pt idx="34">
                  <c:v>96.598639455782305</c:v>
                </c:pt>
                <c:pt idx="35">
                  <c:v>79.66101694915254</c:v>
                </c:pt>
                <c:pt idx="36">
                  <c:v>66.666666666666657</c:v>
                </c:pt>
                <c:pt idx="37">
                  <c:v>89.361702127659584</c:v>
                </c:pt>
                <c:pt idx="38">
                  <c:v>91.2</c:v>
                </c:pt>
                <c:pt idx="39">
                  <c:v>92.5</c:v>
                </c:pt>
                <c:pt idx="40">
                  <c:v>94.845360824742272</c:v>
                </c:pt>
                <c:pt idx="41">
                  <c:v>94.11576364887793</c:v>
                </c:pt>
                <c:pt idx="42">
                  <c:v>100</c:v>
                </c:pt>
                <c:pt idx="43">
                  <c:v>96.15384615384616</c:v>
                </c:pt>
                <c:pt idx="44">
                  <c:v>100</c:v>
                </c:pt>
                <c:pt idx="45">
                  <c:v>95.78947368421052</c:v>
                </c:pt>
                <c:pt idx="46">
                  <c:v>100</c:v>
                </c:pt>
                <c:pt idx="47">
                  <c:v>100</c:v>
                </c:pt>
                <c:pt idx="48">
                  <c:v>100</c:v>
                </c:pt>
                <c:pt idx="49">
                  <c:v>97.27272727272728</c:v>
                </c:pt>
                <c:pt idx="50">
                  <c:v>90.291262135922324</c:v>
                </c:pt>
                <c:pt idx="51">
                  <c:v>100</c:v>
                </c:pt>
                <c:pt idx="52">
                  <c:v>95.098039215686271</c:v>
                </c:pt>
                <c:pt idx="53">
                  <c:v>93.75</c:v>
                </c:pt>
                <c:pt idx="54">
                  <c:v>95.370370370370381</c:v>
                </c:pt>
                <c:pt idx="55">
                  <c:v>89.423076923076934</c:v>
                </c:pt>
                <c:pt idx="56">
                  <c:v>97.938144329896915</c:v>
                </c:pt>
                <c:pt idx="58">
                  <c:v>89.68609865470853</c:v>
                </c:pt>
                <c:pt idx="59">
                  <c:v>56.25</c:v>
                </c:pt>
                <c:pt idx="60">
                  <c:v>100</c:v>
                </c:pt>
                <c:pt idx="61">
                  <c:v>91.176470588235304</c:v>
                </c:pt>
                <c:pt idx="62">
                  <c:v>94.266748470849024</c:v>
                </c:pt>
                <c:pt idx="63">
                  <c:v>100</c:v>
                </c:pt>
                <c:pt idx="64">
                  <c:v>100</c:v>
                </c:pt>
                <c:pt idx="65">
                  <c:v>98.979591836734699</c:v>
                </c:pt>
                <c:pt idx="66">
                  <c:v>100</c:v>
                </c:pt>
                <c:pt idx="67">
                  <c:v>100</c:v>
                </c:pt>
                <c:pt idx="68">
                  <c:v>98.863636363636374</c:v>
                </c:pt>
                <c:pt idx="70">
                  <c:v>100</c:v>
                </c:pt>
                <c:pt idx="71">
                  <c:v>100</c:v>
                </c:pt>
                <c:pt idx="72">
                  <c:v>55.223880597014926</c:v>
                </c:pt>
                <c:pt idx="73">
                  <c:v>95.945945945945937</c:v>
                </c:pt>
                <c:pt idx="74">
                  <c:v>87.341772151898738</c:v>
                </c:pt>
                <c:pt idx="75">
                  <c:v>91.612903225806463</c:v>
                </c:pt>
                <c:pt idx="76">
                  <c:v>97.5</c:v>
                </c:pt>
                <c:pt idx="77">
                  <c:v>92.402657553478477</c:v>
                </c:pt>
                <c:pt idx="78">
                  <c:v>90</c:v>
                </c:pt>
                <c:pt idx="79">
                  <c:v>92.753623188405797</c:v>
                </c:pt>
                <c:pt idx="80">
                  <c:v>94.696969696969688</c:v>
                </c:pt>
                <c:pt idx="81">
                  <c:v>97.72727272727272</c:v>
                </c:pt>
                <c:pt idx="82">
                  <c:v>72.340425531914889</c:v>
                </c:pt>
                <c:pt idx="83">
                  <c:v>93.333333333333329</c:v>
                </c:pt>
                <c:pt idx="84">
                  <c:v>93.073593073593074</c:v>
                </c:pt>
                <c:pt idx="85">
                  <c:v>94.827586206896541</c:v>
                </c:pt>
                <c:pt idx="86">
                  <c:v>100</c:v>
                </c:pt>
                <c:pt idx="87">
                  <c:v>94.354838709677409</c:v>
                </c:pt>
                <c:pt idx="88">
                  <c:v>88.172043010752688</c:v>
                </c:pt>
                <c:pt idx="89">
                  <c:v>99.180327868852459</c:v>
                </c:pt>
                <c:pt idx="90">
                  <c:v>88.535031847133752</c:v>
                </c:pt>
                <c:pt idx="91">
                  <c:v>83.582089552238799</c:v>
                </c:pt>
                <c:pt idx="92">
                  <c:v>100</c:v>
                </c:pt>
                <c:pt idx="93">
                  <c:v>100</c:v>
                </c:pt>
                <c:pt idx="94">
                  <c:v>89.189189189189193</c:v>
                </c:pt>
                <c:pt idx="95">
                  <c:v>98.63013698630138</c:v>
                </c:pt>
                <c:pt idx="96">
                  <c:v>89.333333333333343</c:v>
                </c:pt>
                <c:pt idx="97">
                  <c:v>93.650793650793645</c:v>
                </c:pt>
                <c:pt idx="98">
                  <c:v>91.428571428571431</c:v>
                </c:pt>
                <c:pt idx="99">
                  <c:v>93.859649122807014</c:v>
                </c:pt>
                <c:pt idx="100">
                  <c:v>96.039603960396036</c:v>
                </c:pt>
                <c:pt idx="101">
                  <c:v>96.525096525096529</c:v>
                </c:pt>
                <c:pt idx="102">
                  <c:v>76.36363636363636</c:v>
                </c:pt>
                <c:pt idx="103">
                  <c:v>97.00374531835206</c:v>
                </c:pt>
                <c:pt idx="104">
                  <c:v>90.740740740740733</c:v>
                </c:pt>
                <c:pt idx="105">
                  <c:v>94.166666666666657</c:v>
                </c:pt>
                <c:pt idx="106">
                  <c:v>94</c:v>
                </c:pt>
                <c:pt idx="107">
                  <c:v>88.571428571428569</c:v>
                </c:pt>
                <c:pt idx="108">
                  <c:v>94.997389932346678</c:v>
                </c:pt>
                <c:pt idx="109">
                  <c:v>100</c:v>
                </c:pt>
                <c:pt idx="110">
                  <c:v>100</c:v>
                </c:pt>
                <c:pt idx="111">
                  <c:v>97.014925373134332</c:v>
                </c:pt>
                <c:pt idx="112">
                  <c:v>100</c:v>
                </c:pt>
                <c:pt idx="113">
                  <c:v>93.589743589743591</c:v>
                </c:pt>
                <c:pt idx="114">
                  <c:v>89.743589743589695</c:v>
                </c:pt>
                <c:pt idx="115">
                  <c:v>92.327365728900261</c:v>
                </c:pt>
                <c:pt idx="116">
                  <c:v>82.30088495575221</c:v>
                </c:pt>
                <c:pt idx="117">
                  <c:v>100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233600"/>
        <c:axId val="102235136"/>
      </c:lineChart>
      <c:catAx>
        <c:axId val="102233600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2235136"/>
        <c:crosses val="autoZero"/>
        <c:auto val="1"/>
        <c:lblAlgn val="ctr"/>
        <c:lblOffset val="100"/>
        <c:noMultiLvlLbl val="0"/>
      </c:catAx>
      <c:valAx>
        <c:axId val="102235136"/>
        <c:scaling>
          <c:orientation val="minMax"/>
          <c:max val="100"/>
          <c:min val="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2233600"/>
        <c:crosses val="autoZero"/>
        <c:crossBetween val="between"/>
        <c:majorUnit val="5"/>
        <c:minorUnit val="2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1828313311149642"/>
          <c:y val="3.106028686789694E-3"/>
          <c:w val="0.56676783579128065"/>
          <c:h val="5.529254111752576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55563</xdr:colOff>
      <xdr:row>0</xdr:row>
      <xdr:rowOff>59530</xdr:rowOff>
    </xdr:from>
    <xdr:to>
      <xdr:col>34</xdr:col>
      <xdr:colOff>543719</xdr:colOff>
      <xdr:row>0</xdr:row>
      <xdr:rowOff>5072063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0</xdr:row>
      <xdr:rowOff>1976438</xdr:rowOff>
    </xdr:from>
    <xdr:to>
      <xdr:col>1</xdr:col>
      <xdr:colOff>154781</xdr:colOff>
      <xdr:row>0</xdr:row>
      <xdr:rowOff>2096030</xdr:rowOff>
    </xdr:to>
    <xdr:sp macro="" textlink="">
      <xdr:nvSpPr>
        <xdr:cNvPr id="3" name="TextBox 2">
          <a:extLst>
            <a:ext uri="{FF2B5EF4-FFF2-40B4-BE49-F238E27FC236}">
              <a16:creationId xmlns="" xmlns:a16="http://schemas.microsoft.com/office/drawing/2014/main" id="{22802FF2-75EE-499D-9773-F0C4E2E0D7DC}"/>
            </a:ext>
          </a:extLst>
        </xdr:cNvPr>
        <xdr:cNvSpPr txBox="1"/>
      </xdr:nvSpPr>
      <xdr:spPr>
        <a:xfrm>
          <a:off x="381000" y="1976438"/>
          <a:ext cx="154781" cy="11959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lang="ru-RU" sz="110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0.10816</cdr:x>
      <cdr:y>0.057</cdr:y>
    </cdr:from>
    <cdr:to>
      <cdr:x>0.10877</cdr:x>
      <cdr:y>0.71496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324401" y="285735"/>
          <a:ext cx="13192" cy="329804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0.21633</cdr:x>
      <cdr:y>0.05043</cdr:y>
    </cdr:from>
    <cdr:to>
      <cdr:x>0.21736</cdr:x>
      <cdr:y>0.70546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4649101" y="252782"/>
          <a:ext cx="22117" cy="32833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0.36496</cdr:x>
      <cdr:y>0.0494</cdr:y>
    </cdr:from>
    <cdr:to>
      <cdr:x>0.36532</cdr:x>
      <cdr:y>0.71021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7895437" y="247628"/>
          <a:ext cx="7667" cy="331234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0.53935</cdr:x>
      <cdr:y>0.05358</cdr:y>
    </cdr:from>
    <cdr:to>
      <cdr:x>0.53947</cdr:x>
      <cdr:y>0.70388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>
          <a:off x="11668131" y="268573"/>
          <a:ext cx="2639" cy="325964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0.66376</cdr:x>
      <cdr:y>0.058</cdr:y>
    </cdr:from>
    <cdr:to>
      <cdr:x>0.66422</cdr:x>
      <cdr:y>0.70599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4359556" y="290727"/>
          <a:ext cx="9964" cy="32480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0.91921</cdr:x>
      <cdr:y>0.04987</cdr:y>
    </cdr:from>
    <cdr:to>
      <cdr:x>0.92154</cdr:x>
      <cdr:y>0.70599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9885856" y="249977"/>
          <a:ext cx="50498" cy="328882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0.02558</cdr:x>
      <cdr:y>0.04892</cdr:y>
    </cdr:from>
    <cdr:to>
      <cdr:x>0.02622</cdr:x>
      <cdr:y>0.70546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549778" y="245229"/>
          <a:ext cx="13784" cy="329092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0</xdr:row>
      <xdr:rowOff>59530</xdr:rowOff>
    </xdr:from>
    <xdr:to>
      <xdr:col>34</xdr:col>
      <xdr:colOff>500063</xdr:colOff>
      <xdr:row>0</xdr:row>
      <xdr:rowOff>5083969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0</xdr:row>
      <xdr:rowOff>1976438</xdr:rowOff>
    </xdr:from>
    <xdr:to>
      <xdr:col>1</xdr:col>
      <xdr:colOff>154781</xdr:colOff>
      <xdr:row>0</xdr:row>
      <xdr:rowOff>2096030</xdr:rowOff>
    </xdr:to>
    <xdr:sp macro="" textlink="">
      <xdr:nvSpPr>
        <xdr:cNvPr id="4" name="TextBox 3">
          <a:extLst>
            <a:ext uri="{FF2B5EF4-FFF2-40B4-BE49-F238E27FC236}">
              <a16:creationId xmlns="" xmlns:a16="http://schemas.microsoft.com/office/drawing/2014/main" id="{22802FF2-75EE-499D-9773-F0C4E2E0D7DC}"/>
            </a:ext>
          </a:extLst>
        </xdr:cNvPr>
        <xdr:cNvSpPr txBox="1"/>
      </xdr:nvSpPr>
      <xdr:spPr>
        <a:xfrm>
          <a:off x="381000" y="1976438"/>
          <a:ext cx="154781" cy="11959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lang="ru-RU" sz="110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0.10409</cdr:x>
      <cdr:y>0.05977</cdr:y>
    </cdr:from>
    <cdr:to>
      <cdr:x>0.10414</cdr:x>
      <cdr:y>0.68325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2254250" y="300316"/>
          <a:ext cx="986" cy="313265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0.21161</cdr:x>
      <cdr:y>0.06308</cdr:y>
    </cdr:from>
    <cdr:to>
      <cdr:x>0.2121</cdr:x>
      <cdr:y>0.68747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4582676" y="316934"/>
          <a:ext cx="10491" cy="313720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0.36213</cdr:x>
      <cdr:y>0.06385</cdr:y>
    </cdr:from>
    <cdr:to>
      <cdr:x>0.3626</cdr:x>
      <cdr:y>0.68747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 flipH="1">
          <a:off x="7842250" y="320788"/>
          <a:ext cx="10278" cy="313334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0.5372</cdr:x>
      <cdr:y>0.05977</cdr:y>
    </cdr:from>
    <cdr:to>
      <cdr:x>0.53757</cdr:x>
      <cdr:y>0.68747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>
          <a:off x="11633606" y="300297"/>
          <a:ext cx="8061" cy="315384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0.66195</cdr:x>
      <cdr:y>0.06681</cdr:y>
    </cdr:from>
    <cdr:to>
      <cdr:x>0.66219</cdr:x>
      <cdr:y>0.68957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4335267" y="335693"/>
          <a:ext cx="5150" cy="312902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0.91973</cdr:x>
      <cdr:y>0.06398</cdr:y>
    </cdr:from>
    <cdr:to>
      <cdr:x>0.92044</cdr:x>
      <cdr:y>0.69168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 flipH="1">
          <a:off x="19917833" y="321486"/>
          <a:ext cx="15350" cy="315381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0.02004</cdr:x>
      <cdr:y>0.05637</cdr:y>
    </cdr:from>
    <cdr:to>
      <cdr:x>0.02034</cdr:x>
      <cdr:y>0.68747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 flipH="1">
          <a:off x="433917" y="283223"/>
          <a:ext cx="6530" cy="317091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24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style="5" customWidth="1"/>
    <col min="2" max="2" width="33" style="5" customWidth="1"/>
    <col min="3" max="3" width="7.7109375" style="5" customWidth="1"/>
    <col min="4" max="4" width="9.5703125" style="5" customWidth="1"/>
    <col min="5" max="7" width="7.7109375" style="5" customWidth="1"/>
    <col min="8" max="8" width="9.5703125" style="5" customWidth="1"/>
    <col min="9" max="10" width="7.7109375" style="5" customWidth="1"/>
    <col min="11" max="11" width="7.85546875" style="5" customWidth="1"/>
    <col min="12" max="12" width="9.5703125" style="5" customWidth="1"/>
    <col min="13" max="15" width="7.7109375" style="5" customWidth="1"/>
    <col min="16" max="16" width="9.5703125" style="5" customWidth="1"/>
    <col min="17" max="18" width="7.7109375" style="5" customWidth="1"/>
    <col min="19" max="19" width="8.7109375" style="5" customWidth="1"/>
    <col min="20" max="20" width="9.140625" style="5" customWidth="1"/>
    <col min="21" max="16384" width="9.140625" style="5"/>
  </cols>
  <sheetData>
    <row r="1" spans="1:24" ht="409.5" customHeight="1" thickBot="1" x14ac:dyDescent="0.3"/>
    <row r="2" spans="1:24" ht="15" customHeight="1" x14ac:dyDescent="0.25">
      <c r="A2" s="379" t="s">
        <v>0</v>
      </c>
      <c r="B2" s="381" t="s">
        <v>76</v>
      </c>
      <c r="C2" s="383">
        <v>2024</v>
      </c>
      <c r="D2" s="384"/>
      <c r="E2" s="384"/>
      <c r="F2" s="377"/>
      <c r="G2" s="383">
        <v>2023</v>
      </c>
      <c r="H2" s="384"/>
      <c r="I2" s="384"/>
      <c r="J2" s="377"/>
      <c r="K2" s="383">
        <v>2022</v>
      </c>
      <c r="L2" s="384"/>
      <c r="M2" s="384"/>
      <c r="N2" s="377"/>
      <c r="O2" s="383">
        <v>2021</v>
      </c>
      <c r="P2" s="384"/>
      <c r="Q2" s="384"/>
      <c r="R2" s="377"/>
      <c r="S2" s="377" t="s">
        <v>78</v>
      </c>
    </row>
    <row r="3" spans="1:24" ht="51" customHeight="1" thickBot="1" x14ac:dyDescent="0.3">
      <c r="A3" s="380"/>
      <c r="B3" s="382"/>
      <c r="C3" s="177" t="s">
        <v>79</v>
      </c>
      <c r="D3" s="91" t="s">
        <v>86</v>
      </c>
      <c r="E3" s="178" t="s">
        <v>80</v>
      </c>
      <c r="F3" s="92" t="s">
        <v>66</v>
      </c>
      <c r="G3" s="177" t="s">
        <v>79</v>
      </c>
      <c r="H3" s="91" t="s">
        <v>86</v>
      </c>
      <c r="I3" s="178" t="s">
        <v>80</v>
      </c>
      <c r="J3" s="92" t="s">
        <v>66</v>
      </c>
      <c r="K3" s="177" t="s">
        <v>79</v>
      </c>
      <c r="L3" s="91" t="s">
        <v>86</v>
      </c>
      <c r="M3" s="178" t="s">
        <v>80</v>
      </c>
      <c r="N3" s="92" t="s">
        <v>66</v>
      </c>
      <c r="O3" s="177" t="s">
        <v>79</v>
      </c>
      <c r="P3" s="91" t="s">
        <v>86</v>
      </c>
      <c r="Q3" s="178" t="s">
        <v>80</v>
      </c>
      <c r="R3" s="92" t="s">
        <v>66</v>
      </c>
      <c r="S3" s="378"/>
    </row>
    <row r="4" spans="1:24" ht="15" customHeight="1" thickBot="1" x14ac:dyDescent="0.3">
      <c r="A4" s="81"/>
      <c r="B4" s="82" t="s">
        <v>87</v>
      </c>
      <c r="C4" s="96">
        <f>C5+C15+C28+C46+C67+C82+C113</f>
        <v>13560</v>
      </c>
      <c r="D4" s="180">
        <f>AVERAGE(D6:D14,D16:D27,D29:D45,D47:D66,D68:D81,D83:D112,D114:D122)</f>
        <v>78.433419643295309</v>
      </c>
      <c r="E4" s="167">
        <v>78.14</v>
      </c>
      <c r="F4" s="97"/>
      <c r="G4" s="96">
        <f>G5+G15+G28+G46+G67+G82+G113</f>
        <v>12901</v>
      </c>
      <c r="H4" s="180">
        <f>AVERAGE(H6:H14,H16:H27,H29:H45,H47:H66,H68:H81,H83:H112,H114:H122)</f>
        <v>90.557912289600267</v>
      </c>
      <c r="I4" s="167">
        <v>90.2</v>
      </c>
      <c r="J4" s="97"/>
      <c r="K4" s="96">
        <f>K5+K15+K28+K46+K67+K82+K113</f>
        <v>11986</v>
      </c>
      <c r="L4" s="180">
        <f>AVERAGE(L6:L14,L16:L27,L29:L45,L47:L66,L68:L81,L83:L112,L114:L122)</f>
        <v>92.792493556998537</v>
      </c>
      <c r="M4" s="167">
        <v>93.33</v>
      </c>
      <c r="N4" s="97"/>
      <c r="O4" s="96">
        <f>O5+O15+O28+O46+O67+O82+O113</f>
        <v>11679</v>
      </c>
      <c r="P4" s="180">
        <f>AVERAGE(P6:P14,P16:P27,P29:P45,P47:P66,P68:P81,P83:P112,P114:P122)</f>
        <v>93.201214046399713</v>
      </c>
      <c r="Q4" s="167">
        <v>93.77</v>
      </c>
      <c r="R4" s="97"/>
      <c r="S4" s="83"/>
      <c r="U4" s="51"/>
      <c r="V4" s="13" t="s">
        <v>68</v>
      </c>
    </row>
    <row r="5" spans="1:24" ht="15" customHeight="1" thickBot="1" x14ac:dyDescent="0.3">
      <c r="A5" s="80"/>
      <c r="B5" s="84" t="s">
        <v>88</v>
      </c>
      <c r="C5" s="98">
        <f>SUM(C6:C14)</f>
        <v>859</v>
      </c>
      <c r="D5" s="181">
        <f>AVERAGE(D6:D14)</f>
        <v>84.94636328299103</v>
      </c>
      <c r="E5" s="165">
        <v>78.14</v>
      </c>
      <c r="F5" s="99"/>
      <c r="G5" s="98">
        <f>SUM(G6:G14)</f>
        <v>871</v>
      </c>
      <c r="H5" s="181">
        <f>AVERAGE(H6:H14)</f>
        <v>90.462564002894737</v>
      </c>
      <c r="I5" s="165">
        <v>90.2</v>
      </c>
      <c r="J5" s="99"/>
      <c r="K5" s="98">
        <f>SUM(K6:K14)</f>
        <v>904</v>
      </c>
      <c r="L5" s="181">
        <f>AVERAGE(L6:L14)</f>
        <v>94.700977529811709</v>
      </c>
      <c r="M5" s="165">
        <v>93.33</v>
      </c>
      <c r="N5" s="99"/>
      <c r="O5" s="98">
        <f>SUM(O6:O14)</f>
        <v>852</v>
      </c>
      <c r="P5" s="181">
        <f>AVERAGE(P6:P14)</f>
        <v>97.811663752430306</v>
      </c>
      <c r="Q5" s="165">
        <v>93.77</v>
      </c>
      <c r="R5" s="99"/>
      <c r="S5" s="85"/>
      <c r="U5" s="72"/>
      <c r="V5" s="13" t="s">
        <v>77</v>
      </c>
    </row>
    <row r="6" spans="1:24" ht="15" customHeight="1" x14ac:dyDescent="0.25">
      <c r="A6" s="171">
        <v>1</v>
      </c>
      <c r="B6" s="4" t="s">
        <v>47</v>
      </c>
      <c r="C6" s="279">
        <v>44</v>
      </c>
      <c r="D6" s="119">
        <v>88.63636363636364</v>
      </c>
      <c r="E6" s="299">
        <v>78.14</v>
      </c>
      <c r="F6" s="285">
        <v>33</v>
      </c>
      <c r="G6" s="279">
        <v>47</v>
      </c>
      <c r="H6" s="119">
        <v>100</v>
      </c>
      <c r="I6" s="299">
        <v>90.2</v>
      </c>
      <c r="J6" s="285">
        <v>1</v>
      </c>
      <c r="K6" s="271">
        <v>42</v>
      </c>
      <c r="L6" s="119">
        <v>92.857142857142861</v>
      </c>
      <c r="M6" s="16">
        <v>93.33</v>
      </c>
      <c r="N6" s="319">
        <v>68</v>
      </c>
      <c r="O6" s="271">
        <v>45</v>
      </c>
      <c r="P6" s="119">
        <v>100</v>
      </c>
      <c r="Q6" s="16">
        <v>93.77</v>
      </c>
      <c r="R6" s="319">
        <v>4</v>
      </c>
      <c r="S6" s="185">
        <f t="shared" ref="S6:S45" si="0">R6+N6+J6+F6</f>
        <v>106</v>
      </c>
      <c r="U6" s="174"/>
      <c r="V6" s="13" t="s">
        <v>71</v>
      </c>
    </row>
    <row r="7" spans="1:24" ht="15" customHeight="1" x14ac:dyDescent="0.25">
      <c r="A7" s="189">
        <v>2</v>
      </c>
      <c r="B7" s="3" t="s">
        <v>104</v>
      </c>
      <c r="C7" s="279">
        <v>126</v>
      </c>
      <c r="D7" s="119">
        <v>88.095238095238102</v>
      </c>
      <c r="E7" s="293">
        <v>78.14</v>
      </c>
      <c r="F7" s="284">
        <v>37</v>
      </c>
      <c r="G7" s="279">
        <v>97</v>
      </c>
      <c r="H7" s="119">
        <v>100</v>
      </c>
      <c r="I7" s="293">
        <v>90.2</v>
      </c>
      <c r="J7" s="284">
        <v>2</v>
      </c>
      <c r="K7" s="276">
        <v>114</v>
      </c>
      <c r="L7" s="119">
        <v>99.122807017543863</v>
      </c>
      <c r="M7" s="15">
        <v>93.33</v>
      </c>
      <c r="N7" s="319">
        <v>19</v>
      </c>
      <c r="O7" s="276">
        <v>92</v>
      </c>
      <c r="P7" s="119">
        <v>100</v>
      </c>
      <c r="Q7" s="15">
        <v>93.77</v>
      </c>
      <c r="R7" s="319">
        <v>1</v>
      </c>
      <c r="S7" s="183">
        <f t="shared" si="0"/>
        <v>59</v>
      </c>
      <c r="U7" s="14"/>
      <c r="V7" s="13" t="s">
        <v>69</v>
      </c>
      <c r="X7" s="46"/>
    </row>
    <row r="8" spans="1:24" ht="15" customHeight="1" x14ac:dyDescent="0.25">
      <c r="A8" s="189">
        <v>3</v>
      </c>
      <c r="B8" s="3" t="s">
        <v>48</v>
      </c>
      <c r="C8" s="279">
        <v>167</v>
      </c>
      <c r="D8" s="119">
        <v>91.616766467065872</v>
      </c>
      <c r="E8" s="293">
        <v>78.14</v>
      </c>
      <c r="F8" s="284">
        <v>20</v>
      </c>
      <c r="G8" s="279">
        <v>159</v>
      </c>
      <c r="H8" s="119">
        <v>74.213836477987428</v>
      </c>
      <c r="I8" s="293">
        <v>90.2</v>
      </c>
      <c r="J8" s="284">
        <v>101</v>
      </c>
      <c r="K8" s="276">
        <v>149</v>
      </c>
      <c r="L8" s="119">
        <v>95.973154362416111</v>
      </c>
      <c r="M8" s="15">
        <v>93.33</v>
      </c>
      <c r="N8" s="319">
        <v>48</v>
      </c>
      <c r="O8" s="276">
        <v>164</v>
      </c>
      <c r="P8" s="119">
        <v>94.512195121951223</v>
      </c>
      <c r="Q8" s="15">
        <v>93.77</v>
      </c>
      <c r="R8" s="319">
        <v>60</v>
      </c>
      <c r="S8" s="188">
        <f t="shared" si="0"/>
        <v>229</v>
      </c>
      <c r="U8"/>
      <c r="V8" s="13"/>
      <c r="X8" s="46"/>
    </row>
    <row r="9" spans="1:24" ht="15" customHeight="1" x14ac:dyDescent="0.25">
      <c r="A9" s="186">
        <v>4</v>
      </c>
      <c r="B9" s="3" t="s">
        <v>4</v>
      </c>
      <c r="C9" s="279">
        <v>105</v>
      </c>
      <c r="D9" s="119">
        <v>98.095238095238102</v>
      </c>
      <c r="E9" s="293">
        <v>78.14</v>
      </c>
      <c r="F9" s="284">
        <v>5</v>
      </c>
      <c r="G9" s="279">
        <v>102</v>
      </c>
      <c r="H9" s="119">
        <v>85.294117647058826</v>
      </c>
      <c r="I9" s="293">
        <v>90.2</v>
      </c>
      <c r="J9" s="284">
        <v>85</v>
      </c>
      <c r="K9" s="276">
        <v>118</v>
      </c>
      <c r="L9" s="119">
        <v>100</v>
      </c>
      <c r="M9" s="15">
        <v>93.33</v>
      </c>
      <c r="N9" s="319">
        <v>1</v>
      </c>
      <c r="O9" s="276">
        <v>110</v>
      </c>
      <c r="P9" s="119">
        <v>100</v>
      </c>
      <c r="Q9" s="15">
        <v>93.77</v>
      </c>
      <c r="R9" s="319">
        <v>3</v>
      </c>
      <c r="S9" s="172">
        <f t="shared" si="0"/>
        <v>94</v>
      </c>
      <c r="U9"/>
      <c r="X9" s="46"/>
    </row>
    <row r="10" spans="1:24" ht="15" customHeight="1" x14ac:dyDescent="0.25">
      <c r="A10" s="186">
        <v>5</v>
      </c>
      <c r="B10" s="4" t="s">
        <v>105</v>
      </c>
      <c r="C10" s="279">
        <v>101</v>
      </c>
      <c r="D10" s="119">
        <v>94.059405940594061</v>
      </c>
      <c r="E10" s="299">
        <v>78.14</v>
      </c>
      <c r="F10" s="285">
        <v>15</v>
      </c>
      <c r="G10" s="279">
        <v>91</v>
      </c>
      <c r="H10" s="119">
        <v>100</v>
      </c>
      <c r="I10" s="299">
        <v>90.2</v>
      </c>
      <c r="J10" s="285">
        <v>3</v>
      </c>
      <c r="K10" s="271">
        <v>70</v>
      </c>
      <c r="L10" s="119">
        <v>91.428571428571431</v>
      </c>
      <c r="M10" s="16">
        <v>93.33</v>
      </c>
      <c r="N10" s="319">
        <v>75</v>
      </c>
      <c r="O10" s="271">
        <v>70</v>
      </c>
      <c r="P10" s="119">
        <v>100</v>
      </c>
      <c r="Q10" s="16">
        <v>93.77</v>
      </c>
      <c r="R10" s="319">
        <v>2</v>
      </c>
      <c r="S10" s="172">
        <f t="shared" si="0"/>
        <v>95</v>
      </c>
      <c r="U10"/>
      <c r="V10" s="46"/>
      <c r="X10" s="46"/>
    </row>
    <row r="11" spans="1:24" ht="15" customHeight="1" x14ac:dyDescent="0.25">
      <c r="A11" s="186">
        <v>6</v>
      </c>
      <c r="B11" s="3" t="s">
        <v>106</v>
      </c>
      <c r="C11" s="279">
        <v>95</v>
      </c>
      <c r="D11" s="119">
        <v>68.421052631578945</v>
      </c>
      <c r="E11" s="293">
        <v>78.14</v>
      </c>
      <c r="F11" s="284">
        <v>79</v>
      </c>
      <c r="G11" s="279">
        <v>89</v>
      </c>
      <c r="H11" s="119">
        <v>98.876404494382029</v>
      </c>
      <c r="I11" s="293">
        <v>90.2</v>
      </c>
      <c r="J11" s="284">
        <v>19</v>
      </c>
      <c r="K11" s="276">
        <v>101</v>
      </c>
      <c r="L11" s="119">
        <v>96.039603960396036</v>
      </c>
      <c r="M11" s="15">
        <v>93.33</v>
      </c>
      <c r="N11" s="319">
        <v>46</v>
      </c>
      <c r="O11" s="276">
        <v>78</v>
      </c>
      <c r="P11" s="119">
        <v>92.307692307692307</v>
      </c>
      <c r="Q11" s="15">
        <v>93.77</v>
      </c>
      <c r="R11" s="319">
        <v>75</v>
      </c>
      <c r="S11" s="172">
        <f t="shared" si="0"/>
        <v>219</v>
      </c>
      <c r="U11"/>
      <c r="V11" s="46"/>
      <c r="X11" s="46"/>
    </row>
    <row r="12" spans="1:24" ht="15" customHeight="1" x14ac:dyDescent="0.25">
      <c r="A12" s="186">
        <v>7</v>
      </c>
      <c r="B12" s="4" t="s">
        <v>107</v>
      </c>
      <c r="C12" s="279">
        <v>128</v>
      </c>
      <c r="D12" s="119">
        <v>88.28125</v>
      </c>
      <c r="E12" s="299">
        <v>78.14</v>
      </c>
      <c r="F12" s="285">
        <v>36</v>
      </c>
      <c r="G12" s="279">
        <v>110</v>
      </c>
      <c r="H12" s="119">
        <v>98.181818181818187</v>
      </c>
      <c r="I12" s="299">
        <v>90.2</v>
      </c>
      <c r="J12" s="285">
        <v>25</v>
      </c>
      <c r="K12" s="271">
        <v>104</v>
      </c>
      <c r="L12" s="119">
        <v>99.038461538461547</v>
      </c>
      <c r="M12" s="16">
        <v>93.33</v>
      </c>
      <c r="N12" s="319">
        <v>21</v>
      </c>
      <c r="O12" s="271">
        <v>98</v>
      </c>
      <c r="P12" s="119">
        <v>98.979591836734699</v>
      </c>
      <c r="Q12" s="16">
        <v>93.77</v>
      </c>
      <c r="R12" s="319">
        <v>30</v>
      </c>
      <c r="S12" s="183">
        <f t="shared" si="0"/>
        <v>112</v>
      </c>
      <c r="U12"/>
      <c r="V12" s="46"/>
      <c r="X12" s="46"/>
    </row>
    <row r="13" spans="1:24" ht="15" customHeight="1" x14ac:dyDescent="0.25">
      <c r="A13" s="186">
        <v>8</v>
      </c>
      <c r="B13" s="4" t="s">
        <v>5</v>
      </c>
      <c r="C13" s="279">
        <v>93</v>
      </c>
      <c r="D13" s="119">
        <v>62.365591397849457</v>
      </c>
      <c r="E13" s="299">
        <v>78.14</v>
      </c>
      <c r="F13" s="285">
        <v>94</v>
      </c>
      <c r="G13" s="279">
        <v>90</v>
      </c>
      <c r="H13" s="119">
        <v>86.666666666666671</v>
      </c>
      <c r="I13" s="299">
        <v>90.2</v>
      </c>
      <c r="J13" s="285">
        <v>82</v>
      </c>
      <c r="K13" s="271">
        <v>106</v>
      </c>
      <c r="L13" s="119">
        <v>85.84905660377359</v>
      </c>
      <c r="M13" s="16">
        <v>93.33</v>
      </c>
      <c r="N13" s="319">
        <v>92</v>
      </c>
      <c r="O13" s="271">
        <v>91</v>
      </c>
      <c r="P13" s="119">
        <v>94.505494505494511</v>
      </c>
      <c r="Q13" s="16">
        <v>93.77</v>
      </c>
      <c r="R13" s="319">
        <v>61</v>
      </c>
      <c r="S13" s="172">
        <f t="shared" si="0"/>
        <v>329</v>
      </c>
      <c r="U13"/>
      <c r="V13" s="46"/>
      <c r="X13" s="46"/>
    </row>
    <row r="14" spans="1:24" ht="15" customHeight="1" thickBot="1" x14ac:dyDescent="0.3">
      <c r="A14" s="187">
        <v>9</v>
      </c>
      <c r="B14" s="3" t="s">
        <v>96</v>
      </c>
      <c r="C14" s="279"/>
      <c r="D14" s="119"/>
      <c r="E14" s="293">
        <v>78.14</v>
      </c>
      <c r="F14" s="284">
        <v>108</v>
      </c>
      <c r="G14" s="279">
        <v>86</v>
      </c>
      <c r="H14" s="119">
        <v>70.930232558139537</v>
      </c>
      <c r="I14" s="293">
        <v>90.2</v>
      </c>
      <c r="J14" s="284">
        <v>103</v>
      </c>
      <c r="K14" s="276">
        <v>100</v>
      </c>
      <c r="L14" s="119">
        <v>92</v>
      </c>
      <c r="M14" s="15">
        <v>93.33</v>
      </c>
      <c r="N14" s="319">
        <v>72</v>
      </c>
      <c r="O14" s="276">
        <v>104</v>
      </c>
      <c r="P14" s="119">
        <v>100</v>
      </c>
      <c r="Q14" s="15">
        <v>93.77</v>
      </c>
      <c r="R14" s="319">
        <v>5</v>
      </c>
      <c r="S14" s="172">
        <f t="shared" si="0"/>
        <v>288</v>
      </c>
      <c r="U14"/>
      <c r="V14" s="46"/>
      <c r="X14" s="46"/>
    </row>
    <row r="15" spans="1:24" ht="15" customHeight="1" thickBot="1" x14ac:dyDescent="0.3">
      <c r="A15" s="86"/>
      <c r="B15" s="87" t="s">
        <v>89</v>
      </c>
      <c r="C15" s="100">
        <f>SUM(C16:C27)</f>
        <v>1207</v>
      </c>
      <c r="D15" s="88">
        <f>AVERAGE(D16:D27)</f>
        <v>79.378429920203303</v>
      </c>
      <c r="E15" s="166">
        <v>78.14</v>
      </c>
      <c r="F15" s="101"/>
      <c r="G15" s="100">
        <f>SUM(G16:G27)</f>
        <v>1266</v>
      </c>
      <c r="H15" s="88">
        <f>AVERAGE(H16:H27)</f>
        <v>91.187977067505813</v>
      </c>
      <c r="I15" s="166">
        <v>90.2</v>
      </c>
      <c r="J15" s="101"/>
      <c r="K15" s="100">
        <f>SUM(K16:K27)</f>
        <v>1140</v>
      </c>
      <c r="L15" s="88">
        <f>AVERAGE(L16:L27)</f>
        <v>92.074647450693149</v>
      </c>
      <c r="M15" s="166">
        <v>93.33</v>
      </c>
      <c r="N15" s="101"/>
      <c r="O15" s="100">
        <f>SUM(O16:O27)</f>
        <v>1163</v>
      </c>
      <c r="P15" s="88">
        <f>AVERAGE(P16:P27)</f>
        <v>93.610920565111712</v>
      </c>
      <c r="Q15" s="166">
        <v>93.77</v>
      </c>
      <c r="R15" s="101"/>
      <c r="S15" s="89"/>
      <c r="U15"/>
      <c r="V15" s="46"/>
      <c r="X15" s="46"/>
    </row>
    <row r="16" spans="1:24" ht="15" customHeight="1" x14ac:dyDescent="0.25">
      <c r="A16" s="186">
        <v>1</v>
      </c>
      <c r="B16" s="3" t="s">
        <v>6</v>
      </c>
      <c r="C16" s="279">
        <v>97</v>
      </c>
      <c r="D16" s="119">
        <v>97.938144329896915</v>
      </c>
      <c r="E16" s="293">
        <v>78.14</v>
      </c>
      <c r="F16" s="284">
        <v>6</v>
      </c>
      <c r="G16" s="279">
        <v>100</v>
      </c>
      <c r="H16" s="119">
        <v>99</v>
      </c>
      <c r="I16" s="293">
        <v>90.2</v>
      </c>
      <c r="J16" s="284">
        <v>17</v>
      </c>
      <c r="K16" s="276">
        <v>102</v>
      </c>
      <c r="L16" s="119">
        <v>93.137254901960787</v>
      </c>
      <c r="M16" s="15">
        <v>93.33</v>
      </c>
      <c r="N16" s="319">
        <v>67</v>
      </c>
      <c r="O16" s="276">
        <v>83</v>
      </c>
      <c r="P16" s="119">
        <v>96.385542168674704</v>
      </c>
      <c r="Q16" s="15">
        <v>93.77</v>
      </c>
      <c r="R16" s="319">
        <v>48</v>
      </c>
      <c r="S16" s="172">
        <f t="shared" si="0"/>
        <v>138</v>
      </c>
      <c r="U16" s="46"/>
      <c r="V16" s="46"/>
      <c r="X16" s="46"/>
    </row>
    <row r="17" spans="1:24" ht="15" customHeight="1" x14ac:dyDescent="0.25">
      <c r="A17" s="186">
        <v>2</v>
      </c>
      <c r="B17" s="3" t="s">
        <v>7</v>
      </c>
      <c r="C17" s="279">
        <v>73</v>
      </c>
      <c r="D17" s="119">
        <v>90.410958904109577</v>
      </c>
      <c r="E17" s="293">
        <v>78.14</v>
      </c>
      <c r="F17" s="284">
        <v>25</v>
      </c>
      <c r="G17" s="279">
        <v>69</v>
      </c>
      <c r="H17" s="119">
        <v>91.304347826086953</v>
      </c>
      <c r="I17" s="293">
        <v>90.2</v>
      </c>
      <c r="J17" s="284">
        <v>62</v>
      </c>
      <c r="K17" s="276">
        <v>65</v>
      </c>
      <c r="L17" s="119">
        <v>98.461538461538467</v>
      </c>
      <c r="M17" s="15">
        <v>93.33</v>
      </c>
      <c r="N17" s="319">
        <v>27</v>
      </c>
      <c r="O17" s="276">
        <v>73</v>
      </c>
      <c r="P17" s="119">
        <v>94.520547945205479</v>
      </c>
      <c r="Q17" s="15">
        <v>93.77</v>
      </c>
      <c r="R17" s="319">
        <v>59</v>
      </c>
      <c r="S17" s="172">
        <f t="shared" si="0"/>
        <v>173</v>
      </c>
      <c r="U17" s="46"/>
      <c r="V17" s="46"/>
      <c r="X17" s="46"/>
    </row>
    <row r="18" spans="1:24" ht="15" customHeight="1" x14ac:dyDescent="0.25">
      <c r="A18" s="186">
        <v>3</v>
      </c>
      <c r="B18" s="3" t="s">
        <v>10</v>
      </c>
      <c r="C18" s="279"/>
      <c r="D18" s="119"/>
      <c r="E18" s="293">
        <v>78.14</v>
      </c>
      <c r="F18" s="284">
        <v>108</v>
      </c>
      <c r="G18" s="279">
        <v>97</v>
      </c>
      <c r="H18" s="119">
        <v>94.845360824742272</v>
      </c>
      <c r="I18" s="293">
        <v>90.2</v>
      </c>
      <c r="J18" s="284">
        <v>43</v>
      </c>
      <c r="K18" s="276">
        <v>92</v>
      </c>
      <c r="L18" s="119">
        <v>95.65217391304347</v>
      </c>
      <c r="M18" s="15">
        <v>93.33</v>
      </c>
      <c r="N18" s="319">
        <v>52</v>
      </c>
      <c r="O18" s="276">
        <v>97</v>
      </c>
      <c r="P18" s="119">
        <v>96.907216494845358</v>
      </c>
      <c r="Q18" s="15">
        <v>93.77</v>
      </c>
      <c r="R18" s="319">
        <v>45</v>
      </c>
      <c r="S18" s="183">
        <f t="shared" si="0"/>
        <v>248</v>
      </c>
      <c r="U18" s="46"/>
      <c r="V18" s="46"/>
      <c r="X18" s="46"/>
    </row>
    <row r="19" spans="1:24" ht="15" customHeight="1" x14ac:dyDescent="0.25">
      <c r="A19" s="186">
        <v>4</v>
      </c>
      <c r="B19" s="3" t="s">
        <v>108</v>
      </c>
      <c r="C19" s="279">
        <v>180</v>
      </c>
      <c r="D19" s="119">
        <v>98.333333333333343</v>
      </c>
      <c r="E19" s="293">
        <v>78.14</v>
      </c>
      <c r="F19" s="284">
        <v>4</v>
      </c>
      <c r="G19" s="279">
        <v>181</v>
      </c>
      <c r="H19" s="119">
        <v>98.342541436464089</v>
      </c>
      <c r="I19" s="293">
        <v>90.2</v>
      </c>
      <c r="J19" s="284">
        <v>24</v>
      </c>
      <c r="K19" s="276">
        <v>146</v>
      </c>
      <c r="L19" s="119">
        <v>100</v>
      </c>
      <c r="M19" s="15">
        <v>93.33</v>
      </c>
      <c r="N19" s="319">
        <v>2</v>
      </c>
      <c r="O19" s="276">
        <v>156</v>
      </c>
      <c r="P19" s="119">
        <v>98.076923076923066</v>
      </c>
      <c r="Q19" s="15">
        <v>93.77</v>
      </c>
      <c r="R19" s="319">
        <v>35</v>
      </c>
      <c r="S19" s="172">
        <f t="shared" si="0"/>
        <v>65</v>
      </c>
      <c r="U19" s="46"/>
      <c r="V19" s="46"/>
      <c r="X19" s="46"/>
    </row>
    <row r="20" spans="1:24" ht="15" customHeight="1" x14ac:dyDescent="0.25">
      <c r="A20" s="186">
        <v>5</v>
      </c>
      <c r="B20" s="3" t="s">
        <v>64</v>
      </c>
      <c r="C20" s="279">
        <v>165</v>
      </c>
      <c r="D20" s="119">
        <v>80.606060606060609</v>
      </c>
      <c r="E20" s="293">
        <v>78.14</v>
      </c>
      <c r="F20" s="284">
        <v>54</v>
      </c>
      <c r="G20" s="279">
        <v>148</v>
      </c>
      <c r="H20" s="119">
        <v>97.972972972972968</v>
      </c>
      <c r="I20" s="293">
        <v>90.2</v>
      </c>
      <c r="J20" s="284">
        <v>28</v>
      </c>
      <c r="K20" s="276">
        <v>137</v>
      </c>
      <c r="L20" s="119">
        <v>100</v>
      </c>
      <c r="M20" s="15">
        <v>93.33</v>
      </c>
      <c r="N20" s="319">
        <v>3</v>
      </c>
      <c r="O20" s="276">
        <v>137</v>
      </c>
      <c r="P20" s="119">
        <v>99.270072992700733</v>
      </c>
      <c r="Q20" s="15">
        <v>93.77</v>
      </c>
      <c r="R20" s="319">
        <v>28</v>
      </c>
      <c r="S20" s="172">
        <f t="shared" si="0"/>
        <v>113</v>
      </c>
      <c r="U20" s="46"/>
      <c r="V20" s="46"/>
      <c r="X20" s="46"/>
    </row>
    <row r="21" spans="1:24" ht="15" customHeight="1" x14ac:dyDescent="0.25">
      <c r="A21" s="186">
        <v>6</v>
      </c>
      <c r="B21" s="3" t="s">
        <v>109</v>
      </c>
      <c r="C21" s="279">
        <v>112</v>
      </c>
      <c r="D21" s="119">
        <v>83.035714285714292</v>
      </c>
      <c r="E21" s="293">
        <v>78.14</v>
      </c>
      <c r="F21" s="284">
        <v>48</v>
      </c>
      <c r="G21" s="279">
        <v>103</v>
      </c>
      <c r="H21" s="119">
        <v>95.145631067961176</v>
      </c>
      <c r="I21" s="293">
        <v>90.2</v>
      </c>
      <c r="J21" s="284">
        <v>41</v>
      </c>
      <c r="K21" s="276">
        <v>86</v>
      </c>
      <c r="L21" s="119">
        <v>87.20930232558139</v>
      </c>
      <c r="M21" s="15">
        <v>93.33</v>
      </c>
      <c r="N21" s="319">
        <v>90</v>
      </c>
      <c r="O21" s="276">
        <v>83</v>
      </c>
      <c r="P21" s="119">
        <v>100</v>
      </c>
      <c r="Q21" s="15">
        <v>93.77</v>
      </c>
      <c r="R21" s="319">
        <v>6</v>
      </c>
      <c r="S21" s="172">
        <f t="shared" si="0"/>
        <v>185</v>
      </c>
      <c r="U21" s="46"/>
      <c r="V21" s="46"/>
      <c r="X21" s="46"/>
    </row>
    <row r="22" spans="1:24" ht="15" customHeight="1" x14ac:dyDescent="0.25">
      <c r="A22" s="186">
        <v>7</v>
      </c>
      <c r="B22" s="4" t="s">
        <v>110</v>
      </c>
      <c r="C22" s="279">
        <v>97</v>
      </c>
      <c r="D22" s="119">
        <v>63.917525773195877</v>
      </c>
      <c r="E22" s="299">
        <v>78.14</v>
      </c>
      <c r="F22" s="285">
        <v>91</v>
      </c>
      <c r="G22" s="279">
        <v>109</v>
      </c>
      <c r="H22" s="119">
        <v>94.495412844036707</v>
      </c>
      <c r="I22" s="299">
        <v>90.2</v>
      </c>
      <c r="J22" s="285">
        <v>45</v>
      </c>
      <c r="K22" s="271">
        <v>109</v>
      </c>
      <c r="L22" s="119">
        <v>96.330275229357795</v>
      </c>
      <c r="M22" s="16">
        <v>93.33</v>
      </c>
      <c r="N22" s="319">
        <v>44</v>
      </c>
      <c r="O22" s="271">
        <v>104</v>
      </c>
      <c r="P22" s="119">
        <v>91.34615384615384</v>
      </c>
      <c r="Q22" s="16">
        <v>93.77</v>
      </c>
      <c r="R22" s="319">
        <v>79</v>
      </c>
      <c r="S22" s="183">
        <f t="shared" si="0"/>
        <v>259</v>
      </c>
      <c r="U22" s="46"/>
      <c r="V22" s="46"/>
      <c r="X22" s="46"/>
    </row>
    <row r="23" spans="1:24" ht="15" customHeight="1" x14ac:dyDescent="0.25">
      <c r="A23" s="186">
        <v>8</v>
      </c>
      <c r="B23" s="4" t="s">
        <v>8</v>
      </c>
      <c r="C23" s="279">
        <v>60</v>
      </c>
      <c r="D23" s="119">
        <v>90</v>
      </c>
      <c r="E23" s="299">
        <v>78.14</v>
      </c>
      <c r="F23" s="285">
        <v>27</v>
      </c>
      <c r="G23" s="279">
        <v>70</v>
      </c>
      <c r="H23" s="119">
        <v>95.714285714285708</v>
      </c>
      <c r="I23" s="299">
        <v>90.2</v>
      </c>
      <c r="J23" s="285">
        <v>36</v>
      </c>
      <c r="K23" s="271">
        <v>50</v>
      </c>
      <c r="L23" s="119">
        <v>98</v>
      </c>
      <c r="M23" s="16">
        <v>93.33</v>
      </c>
      <c r="N23" s="319">
        <v>30</v>
      </c>
      <c r="O23" s="271">
        <v>84</v>
      </c>
      <c r="P23" s="119">
        <v>97.61904761904762</v>
      </c>
      <c r="Q23" s="16">
        <v>93.77</v>
      </c>
      <c r="R23" s="319">
        <v>38</v>
      </c>
      <c r="S23" s="172">
        <f t="shared" si="0"/>
        <v>131</v>
      </c>
      <c r="U23" s="46"/>
      <c r="V23" s="46"/>
      <c r="X23" s="46"/>
    </row>
    <row r="24" spans="1:24" ht="15" customHeight="1" x14ac:dyDescent="0.25">
      <c r="A24" s="186">
        <v>9</v>
      </c>
      <c r="B24" s="3" t="s">
        <v>155</v>
      </c>
      <c r="C24" s="279">
        <v>110</v>
      </c>
      <c r="D24" s="119">
        <v>90</v>
      </c>
      <c r="E24" s="293">
        <v>78.14</v>
      </c>
      <c r="F24" s="284">
        <v>28</v>
      </c>
      <c r="G24" s="279">
        <v>67</v>
      </c>
      <c r="H24" s="119">
        <v>97.014925373134332</v>
      </c>
      <c r="I24" s="293">
        <v>90.2</v>
      </c>
      <c r="J24" s="284">
        <v>33</v>
      </c>
      <c r="K24" s="276">
        <v>61</v>
      </c>
      <c r="L24" s="119">
        <v>93.442622950819668</v>
      </c>
      <c r="M24" s="15">
        <v>93.33</v>
      </c>
      <c r="N24" s="319">
        <v>65</v>
      </c>
      <c r="O24" s="276">
        <v>79</v>
      </c>
      <c r="P24" s="119">
        <v>94.936708860759495</v>
      </c>
      <c r="Q24" s="15">
        <v>93.77</v>
      </c>
      <c r="R24" s="319">
        <v>55</v>
      </c>
      <c r="S24" s="172">
        <f t="shared" si="0"/>
        <v>181</v>
      </c>
      <c r="U24" s="46"/>
      <c r="V24" s="46"/>
      <c r="X24" s="46"/>
    </row>
    <row r="25" spans="1:24" ht="15" customHeight="1" x14ac:dyDescent="0.25">
      <c r="A25" s="186">
        <v>10</v>
      </c>
      <c r="B25" s="3" t="s">
        <v>111</v>
      </c>
      <c r="C25" s="279">
        <v>103</v>
      </c>
      <c r="D25" s="119">
        <v>72.815533980582529</v>
      </c>
      <c r="E25" s="293">
        <v>78.14</v>
      </c>
      <c r="F25" s="284">
        <v>69</v>
      </c>
      <c r="G25" s="279">
        <v>89</v>
      </c>
      <c r="H25" s="119">
        <v>77.528089887640448</v>
      </c>
      <c r="I25" s="293">
        <v>90.2</v>
      </c>
      <c r="J25" s="284">
        <v>97</v>
      </c>
      <c r="K25" s="276">
        <v>123</v>
      </c>
      <c r="L25" s="119">
        <v>93.495934959349597</v>
      </c>
      <c r="M25" s="15">
        <v>93.33</v>
      </c>
      <c r="N25" s="319">
        <v>64</v>
      </c>
      <c r="O25" s="276">
        <v>91</v>
      </c>
      <c r="P25" s="119">
        <v>92.307692307692307</v>
      </c>
      <c r="Q25" s="15">
        <v>93.77</v>
      </c>
      <c r="R25" s="319">
        <v>76</v>
      </c>
      <c r="S25" s="172">
        <f t="shared" si="0"/>
        <v>306</v>
      </c>
      <c r="U25" s="46"/>
      <c r="V25" s="46"/>
      <c r="X25" s="46"/>
    </row>
    <row r="26" spans="1:24" ht="15" customHeight="1" x14ac:dyDescent="0.25">
      <c r="A26" s="186">
        <v>11</v>
      </c>
      <c r="B26" s="3" t="s">
        <v>112</v>
      </c>
      <c r="C26" s="279">
        <v>141</v>
      </c>
      <c r="D26" s="119">
        <v>52.4822695035461</v>
      </c>
      <c r="E26" s="293">
        <v>78.14</v>
      </c>
      <c r="F26" s="284">
        <v>103</v>
      </c>
      <c r="G26" s="279">
        <v>153</v>
      </c>
      <c r="H26" s="119">
        <v>80.392156862745097</v>
      </c>
      <c r="I26" s="293">
        <v>90.2</v>
      </c>
      <c r="J26" s="284">
        <v>93</v>
      </c>
      <c r="K26" s="276">
        <v>105</v>
      </c>
      <c r="L26" s="119">
        <v>86.666666666666671</v>
      </c>
      <c r="M26" s="15">
        <v>93.33</v>
      </c>
      <c r="N26" s="319">
        <v>91</v>
      </c>
      <c r="O26" s="276">
        <v>122</v>
      </c>
      <c r="P26" s="119">
        <v>93.442622950819668</v>
      </c>
      <c r="Q26" s="15">
        <v>93.77</v>
      </c>
      <c r="R26" s="319">
        <v>69</v>
      </c>
      <c r="S26" s="172">
        <f t="shared" si="0"/>
        <v>356</v>
      </c>
      <c r="U26" s="46"/>
      <c r="V26" s="46"/>
      <c r="X26" s="46"/>
    </row>
    <row r="27" spans="1:24" ht="15" customHeight="1" thickBot="1" x14ac:dyDescent="0.3">
      <c r="A27" s="186">
        <v>12</v>
      </c>
      <c r="B27" s="3" t="s">
        <v>113</v>
      </c>
      <c r="C27" s="279">
        <v>69</v>
      </c>
      <c r="D27" s="119">
        <v>53.623188405797102</v>
      </c>
      <c r="E27" s="293">
        <v>78.14</v>
      </c>
      <c r="F27" s="284">
        <v>102</v>
      </c>
      <c r="G27" s="279">
        <v>80</v>
      </c>
      <c r="H27" s="119">
        <v>72.5</v>
      </c>
      <c r="I27" s="293">
        <v>90.2</v>
      </c>
      <c r="J27" s="284">
        <v>102</v>
      </c>
      <c r="K27" s="276">
        <v>64</v>
      </c>
      <c r="L27" s="119">
        <v>62.5</v>
      </c>
      <c r="M27" s="15">
        <v>93.33</v>
      </c>
      <c r="N27" s="319">
        <v>109</v>
      </c>
      <c r="O27" s="276">
        <v>54</v>
      </c>
      <c r="P27" s="119">
        <v>68.518518518518519</v>
      </c>
      <c r="Q27" s="15">
        <v>93.77</v>
      </c>
      <c r="R27" s="319">
        <v>106</v>
      </c>
      <c r="S27" s="172">
        <f t="shared" si="0"/>
        <v>419</v>
      </c>
      <c r="U27" s="46"/>
      <c r="V27" s="46"/>
      <c r="X27" s="46"/>
    </row>
    <row r="28" spans="1:24" ht="15" customHeight="1" thickBot="1" x14ac:dyDescent="0.3">
      <c r="A28" s="86"/>
      <c r="B28" s="87" t="s">
        <v>90</v>
      </c>
      <c r="C28" s="100">
        <f>SUM(C29:C45)</f>
        <v>1712</v>
      </c>
      <c r="D28" s="88">
        <f>AVERAGE(D29:D45)</f>
        <v>74.446936506618982</v>
      </c>
      <c r="E28" s="166">
        <v>78.14</v>
      </c>
      <c r="F28" s="101"/>
      <c r="G28" s="100">
        <f>SUM(G29:G45)</f>
        <v>1547</v>
      </c>
      <c r="H28" s="88">
        <f>AVERAGE(H29:H45)</f>
        <v>88.103664896111823</v>
      </c>
      <c r="I28" s="166">
        <v>90.2</v>
      </c>
      <c r="J28" s="101"/>
      <c r="K28" s="100">
        <f>SUM(K29:K45)</f>
        <v>1575</v>
      </c>
      <c r="L28" s="88">
        <f>AVERAGE(L29:L45)</f>
        <v>89.752193855416152</v>
      </c>
      <c r="M28" s="166">
        <v>93.33</v>
      </c>
      <c r="N28" s="101"/>
      <c r="O28" s="100">
        <f>SUM(O29:O45)</f>
        <v>1545</v>
      </c>
      <c r="P28" s="88">
        <f>AVERAGE(P29:P45)</f>
        <v>89.092519709362506</v>
      </c>
      <c r="Q28" s="166">
        <v>93.77</v>
      </c>
      <c r="R28" s="101"/>
      <c r="S28" s="89"/>
      <c r="U28" s="46"/>
      <c r="V28" s="46"/>
      <c r="X28" s="46"/>
    </row>
    <row r="29" spans="1:24" ht="15" customHeight="1" x14ac:dyDescent="0.25">
      <c r="A29" s="171">
        <v>1</v>
      </c>
      <c r="B29" s="16" t="s">
        <v>63</v>
      </c>
      <c r="C29" s="145">
        <v>125</v>
      </c>
      <c r="D29" s="119">
        <v>59.2</v>
      </c>
      <c r="E29" s="299">
        <v>78.14</v>
      </c>
      <c r="F29" s="16">
        <v>100</v>
      </c>
      <c r="G29" s="145">
        <v>116</v>
      </c>
      <c r="H29" s="119">
        <v>68.103448275862064</v>
      </c>
      <c r="I29" s="299">
        <v>90.2</v>
      </c>
      <c r="J29" s="16">
        <v>106</v>
      </c>
      <c r="K29" s="16">
        <v>137</v>
      </c>
      <c r="L29" s="119">
        <v>91.970802919708035</v>
      </c>
      <c r="M29" s="16">
        <v>93.33</v>
      </c>
      <c r="N29" s="335">
        <v>73</v>
      </c>
      <c r="O29" s="118">
        <v>125</v>
      </c>
      <c r="P29" s="119">
        <v>91.2</v>
      </c>
      <c r="Q29" s="16">
        <v>93.77</v>
      </c>
      <c r="R29" s="335">
        <v>80</v>
      </c>
      <c r="S29" s="173">
        <f t="shared" si="0"/>
        <v>359</v>
      </c>
      <c r="U29" s="46"/>
      <c r="V29" s="46"/>
      <c r="X29" s="46"/>
    </row>
    <row r="30" spans="1:24" ht="15" customHeight="1" x14ac:dyDescent="0.25">
      <c r="A30" s="189">
        <v>2</v>
      </c>
      <c r="B30" s="16" t="s">
        <v>114</v>
      </c>
      <c r="C30" s="118">
        <v>128</v>
      </c>
      <c r="D30" s="119">
        <v>90.625</v>
      </c>
      <c r="E30" s="299">
        <v>78.14</v>
      </c>
      <c r="F30" s="16">
        <v>23</v>
      </c>
      <c r="G30" s="118">
        <v>119</v>
      </c>
      <c r="H30" s="119">
        <v>99.159663865546221</v>
      </c>
      <c r="I30" s="299">
        <v>90.2</v>
      </c>
      <c r="J30" s="16">
        <v>16</v>
      </c>
      <c r="K30" s="16">
        <v>130</v>
      </c>
      <c r="L30" s="119">
        <v>96.923076923076934</v>
      </c>
      <c r="M30" s="16">
        <v>93.33</v>
      </c>
      <c r="N30" s="335">
        <v>39</v>
      </c>
      <c r="O30" s="118">
        <v>114</v>
      </c>
      <c r="P30" s="119">
        <v>98.245614035087726</v>
      </c>
      <c r="Q30" s="16">
        <v>93.77</v>
      </c>
      <c r="R30" s="335">
        <v>34</v>
      </c>
      <c r="S30" s="183">
        <f t="shared" si="0"/>
        <v>112</v>
      </c>
      <c r="U30" s="46"/>
      <c r="V30" s="46"/>
      <c r="X30" s="46"/>
    </row>
    <row r="31" spans="1:24" ht="15" customHeight="1" x14ac:dyDescent="0.25">
      <c r="A31" s="186">
        <v>3</v>
      </c>
      <c r="B31" s="15" t="s">
        <v>62</v>
      </c>
      <c r="C31" s="118">
        <v>161</v>
      </c>
      <c r="D31" s="119">
        <v>82.608695652173907</v>
      </c>
      <c r="E31" s="293">
        <v>78.14</v>
      </c>
      <c r="F31" s="15">
        <v>50</v>
      </c>
      <c r="G31" s="118">
        <v>163</v>
      </c>
      <c r="H31" s="119">
        <v>88.957055214723923</v>
      </c>
      <c r="I31" s="293">
        <v>90.2</v>
      </c>
      <c r="J31" s="15">
        <v>74</v>
      </c>
      <c r="K31" s="15">
        <v>135</v>
      </c>
      <c r="L31" s="119">
        <v>92.592592592592595</v>
      </c>
      <c r="M31" s="15">
        <v>93.33</v>
      </c>
      <c r="N31" s="335">
        <v>69</v>
      </c>
      <c r="O31" s="118">
        <v>105</v>
      </c>
      <c r="P31" s="119">
        <v>87.61904761904762</v>
      </c>
      <c r="Q31" s="15">
        <v>93.77</v>
      </c>
      <c r="R31" s="335">
        <v>96</v>
      </c>
      <c r="S31" s="172">
        <f t="shared" si="0"/>
        <v>289</v>
      </c>
      <c r="U31" s="46"/>
      <c r="V31" s="46"/>
      <c r="X31" s="46"/>
    </row>
    <row r="32" spans="1:24" ht="15" customHeight="1" x14ac:dyDescent="0.25">
      <c r="A32" s="186">
        <v>4</v>
      </c>
      <c r="B32" s="16" t="s">
        <v>115</v>
      </c>
      <c r="C32" s="118">
        <v>82</v>
      </c>
      <c r="D32" s="119">
        <v>52.439024390243901</v>
      </c>
      <c r="E32" s="299">
        <v>78.14</v>
      </c>
      <c r="F32" s="16">
        <v>104</v>
      </c>
      <c r="G32" s="118">
        <v>103</v>
      </c>
      <c r="H32" s="119">
        <v>93.203883495145632</v>
      </c>
      <c r="I32" s="299">
        <v>90.2</v>
      </c>
      <c r="J32" s="16">
        <v>54</v>
      </c>
      <c r="K32" s="16">
        <v>88</v>
      </c>
      <c r="L32" s="119">
        <v>100</v>
      </c>
      <c r="M32" s="16">
        <v>93.33</v>
      </c>
      <c r="N32" s="335">
        <v>4</v>
      </c>
      <c r="O32" s="145">
        <v>97</v>
      </c>
      <c r="P32" s="119">
        <v>94.845360824742272</v>
      </c>
      <c r="Q32" s="16">
        <v>93.77</v>
      </c>
      <c r="R32" s="335">
        <v>56</v>
      </c>
      <c r="S32" s="172">
        <f t="shared" si="0"/>
        <v>218</v>
      </c>
      <c r="U32" s="46"/>
      <c r="V32" s="46"/>
      <c r="X32" s="46"/>
    </row>
    <row r="33" spans="1:24" ht="15" customHeight="1" x14ac:dyDescent="0.25">
      <c r="A33" s="186">
        <v>5</v>
      </c>
      <c r="B33" s="15" t="s">
        <v>61</v>
      </c>
      <c r="C33" s="15">
        <v>93</v>
      </c>
      <c r="D33" s="293">
        <v>62.365591397849457</v>
      </c>
      <c r="E33" s="293">
        <v>78.14</v>
      </c>
      <c r="F33" s="15">
        <v>95</v>
      </c>
      <c r="G33" s="15"/>
      <c r="H33" s="15"/>
      <c r="I33" s="293">
        <v>90.2</v>
      </c>
      <c r="J33" s="15">
        <v>109</v>
      </c>
      <c r="K33" s="15">
        <v>93</v>
      </c>
      <c r="L33" s="119">
        <v>81.72043010752688</v>
      </c>
      <c r="M33" s="15">
        <v>93.33</v>
      </c>
      <c r="N33" s="335">
        <v>102</v>
      </c>
      <c r="O33" s="118">
        <v>94</v>
      </c>
      <c r="P33" s="119">
        <v>89.361702127659584</v>
      </c>
      <c r="Q33" s="15">
        <v>93.77</v>
      </c>
      <c r="R33" s="335">
        <v>89</v>
      </c>
      <c r="S33" s="172">
        <f t="shared" si="0"/>
        <v>395</v>
      </c>
      <c r="U33" s="46"/>
      <c r="V33" s="46"/>
      <c r="X33" s="46"/>
    </row>
    <row r="34" spans="1:24" ht="15" customHeight="1" x14ac:dyDescent="0.25">
      <c r="A34" s="186">
        <v>6</v>
      </c>
      <c r="B34" s="15" t="s">
        <v>11</v>
      </c>
      <c r="C34" s="118">
        <v>56</v>
      </c>
      <c r="D34" s="119">
        <v>66.071428571428569</v>
      </c>
      <c r="E34" s="293">
        <v>78.14</v>
      </c>
      <c r="F34" s="15">
        <v>84</v>
      </c>
      <c r="G34" s="118">
        <v>54</v>
      </c>
      <c r="H34" s="119">
        <v>98.148148148148152</v>
      </c>
      <c r="I34" s="293">
        <v>90.2</v>
      </c>
      <c r="J34" s="15">
        <v>27</v>
      </c>
      <c r="K34" s="15">
        <v>54</v>
      </c>
      <c r="L34" s="119">
        <v>68.518518518518519</v>
      </c>
      <c r="M34" s="15">
        <v>93.33</v>
      </c>
      <c r="N34" s="335">
        <v>107</v>
      </c>
      <c r="O34" s="118">
        <v>54</v>
      </c>
      <c r="P34" s="119">
        <v>66.666666666666657</v>
      </c>
      <c r="Q34" s="15">
        <v>93.77</v>
      </c>
      <c r="R34" s="335">
        <v>107</v>
      </c>
      <c r="S34" s="172">
        <f t="shared" si="0"/>
        <v>325</v>
      </c>
      <c r="U34" s="46"/>
      <c r="V34" s="46"/>
      <c r="X34" s="46"/>
    </row>
    <row r="35" spans="1:24" ht="15" customHeight="1" x14ac:dyDescent="0.25">
      <c r="A35" s="186">
        <v>7</v>
      </c>
      <c r="B35" s="15" t="s">
        <v>116</v>
      </c>
      <c r="C35" s="118">
        <v>145</v>
      </c>
      <c r="D35" s="119">
        <v>67.586206896551715</v>
      </c>
      <c r="E35" s="293">
        <v>78.14</v>
      </c>
      <c r="F35" s="15">
        <v>81</v>
      </c>
      <c r="G35" s="118">
        <v>124</v>
      </c>
      <c r="H35" s="119">
        <v>87.096774193548384</v>
      </c>
      <c r="I35" s="293">
        <v>90.2</v>
      </c>
      <c r="J35" s="15">
        <v>79</v>
      </c>
      <c r="K35" s="15">
        <v>123</v>
      </c>
      <c r="L35" s="119">
        <v>89.430894308943095</v>
      </c>
      <c r="M35" s="15">
        <v>93.33</v>
      </c>
      <c r="N35" s="335">
        <v>83</v>
      </c>
      <c r="O35" s="118">
        <v>147</v>
      </c>
      <c r="P35" s="119">
        <v>96.598639455782305</v>
      </c>
      <c r="Q35" s="15">
        <v>93.77</v>
      </c>
      <c r="R35" s="335">
        <v>46</v>
      </c>
      <c r="S35" s="172">
        <f t="shared" si="0"/>
        <v>289</v>
      </c>
      <c r="U35" s="46"/>
      <c r="V35" s="46"/>
      <c r="X35" s="46"/>
    </row>
    <row r="36" spans="1:24" ht="15" customHeight="1" x14ac:dyDescent="0.25">
      <c r="A36" s="186">
        <v>8</v>
      </c>
      <c r="B36" s="15" t="s">
        <v>12</v>
      </c>
      <c r="C36" s="118">
        <v>48</v>
      </c>
      <c r="D36" s="119">
        <v>66.666666666666671</v>
      </c>
      <c r="E36" s="293">
        <v>78.14</v>
      </c>
      <c r="F36" s="15">
        <v>82</v>
      </c>
      <c r="G36" s="118">
        <v>50</v>
      </c>
      <c r="H36" s="119">
        <v>52</v>
      </c>
      <c r="I36" s="293">
        <v>90.2</v>
      </c>
      <c r="J36" s="15">
        <v>108</v>
      </c>
      <c r="K36" s="15">
        <v>65</v>
      </c>
      <c r="L36" s="119">
        <v>95.384615384615387</v>
      </c>
      <c r="M36" s="15">
        <v>93.33</v>
      </c>
      <c r="N36" s="335">
        <v>56</v>
      </c>
      <c r="O36" s="118">
        <v>59</v>
      </c>
      <c r="P36" s="119">
        <v>79.66101694915254</v>
      </c>
      <c r="Q36" s="15">
        <v>93.77</v>
      </c>
      <c r="R36" s="335">
        <v>102</v>
      </c>
      <c r="S36" s="172">
        <f t="shared" si="0"/>
        <v>348</v>
      </c>
      <c r="U36" s="46"/>
      <c r="V36" s="46"/>
      <c r="X36" s="46"/>
    </row>
    <row r="37" spans="1:24" ht="15" customHeight="1" x14ac:dyDescent="0.25">
      <c r="A37" s="186">
        <v>9</v>
      </c>
      <c r="B37" s="15" t="s">
        <v>13</v>
      </c>
      <c r="C37" s="118">
        <v>103</v>
      </c>
      <c r="D37" s="119">
        <v>88.349514563106794</v>
      </c>
      <c r="E37" s="293">
        <v>78.14</v>
      </c>
      <c r="F37" s="15">
        <v>35</v>
      </c>
      <c r="G37" s="118">
        <v>74</v>
      </c>
      <c r="H37" s="119">
        <v>91.891891891891902</v>
      </c>
      <c r="I37" s="293">
        <v>90.2</v>
      </c>
      <c r="J37" s="15">
        <v>60</v>
      </c>
      <c r="K37" s="15">
        <v>76</v>
      </c>
      <c r="L37" s="119">
        <v>67.10526315789474</v>
      </c>
      <c r="M37" s="15">
        <v>93.33</v>
      </c>
      <c r="N37" s="335">
        <v>108</v>
      </c>
      <c r="O37" s="118">
        <v>80</v>
      </c>
      <c r="P37" s="119">
        <v>90</v>
      </c>
      <c r="Q37" s="15">
        <v>93.77</v>
      </c>
      <c r="R37" s="335">
        <v>84</v>
      </c>
      <c r="S37" s="172">
        <f t="shared" si="0"/>
        <v>287</v>
      </c>
      <c r="U37" s="46"/>
      <c r="V37" s="46"/>
      <c r="X37" s="46"/>
    </row>
    <row r="38" spans="1:24" ht="15" customHeight="1" x14ac:dyDescent="0.25">
      <c r="A38" s="186">
        <v>10</v>
      </c>
      <c r="B38" s="15" t="s">
        <v>117</v>
      </c>
      <c r="C38" s="118">
        <v>50</v>
      </c>
      <c r="D38" s="119">
        <v>56</v>
      </c>
      <c r="E38" s="293">
        <v>78.14</v>
      </c>
      <c r="F38" s="15">
        <v>101</v>
      </c>
      <c r="G38" s="118">
        <v>21</v>
      </c>
      <c r="H38" s="119">
        <v>90.476190476190482</v>
      </c>
      <c r="I38" s="293">
        <v>90.2</v>
      </c>
      <c r="J38" s="15">
        <v>68</v>
      </c>
      <c r="K38" s="15">
        <v>29</v>
      </c>
      <c r="L38" s="119">
        <v>89.65517241379311</v>
      </c>
      <c r="M38" s="15">
        <v>93.33</v>
      </c>
      <c r="N38" s="335">
        <v>82</v>
      </c>
      <c r="O38" s="118">
        <v>40</v>
      </c>
      <c r="P38" s="119">
        <v>92.5</v>
      </c>
      <c r="Q38" s="15">
        <v>93.77</v>
      </c>
      <c r="R38" s="335">
        <v>73</v>
      </c>
      <c r="S38" s="172">
        <f t="shared" si="0"/>
        <v>324</v>
      </c>
      <c r="U38" s="46"/>
      <c r="V38" s="46"/>
      <c r="X38" s="46"/>
    </row>
    <row r="39" spans="1:24" ht="15" customHeight="1" x14ac:dyDescent="0.25">
      <c r="A39" s="186">
        <v>11</v>
      </c>
      <c r="B39" s="15" t="s">
        <v>118</v>
      </c>
      <c r="C39" s="118">
        <v>125</v>
      </c>
      <c r="D39" s="119">
        <v>72.8</v>
      </c>
      <c r="E39" s="293">
        <v>78.14</v>
      </c>
      <c r="F39" s="15">
        <v>71</v>
      </c>
      <c r="G39" s="118">
        <v>170</v>
      </c>
      <c r="H39" s="119">
        <v>76.470588235294116</v>
      </c>
      <c r="I39" s="293">
        <v>90.2</v>
      </c>
      <c r="J39" s="15">
        <v>99</v>
      </c>
      <c r="K39" s="15">
        <v>142</v>
      </c>
      <c r="L39" s="119">
        <v>88.732394366197184</v>
      </c>
      <c r="M39" s="15">
        <v>93.33</v>
      </c>
      <c r="N39" s="335">
        <v>87</v>
      </c>
      <c r="O39" s="118">
        <v>134</v>
      </c>
      <c r="P39" s="119">
        <v>76.119402985074629</v>
      </c>
      <c r="Q39" s="15">
        <v>93.77</v>
      </c>
      <c r="R39" s="335">
        <v>104</v>
      </c>
      <c r="S39" s="172">
        <f t="shared" si="0"/>
        <v>361</v>
      </c>
      <c r="U39" s="46"/>
      <c r="V39" s="46"/>
      <c r="X39" s="46"/>
    </row>
    <row r="40" spans="1:24" ht="15" customHeight="1" x14ac:dyDescent="0.25">
      <c r="A40" s="186">
        <v>12</v>
      </c>
      <c r="B40" s="15" t="s">
        <v>14</v>
      </c>
      <c r="C40" s="118">
        <v>100</v>
      </c>
      <c r="D40" s="119">
        <v>82</v>
      </c>
      <c r="E40" s="293">
        <v>78.14</v>
      </c>
      <c r="F40" s="15">
        <v>51</v>
      </c>
      <c r="G40" s="118">
        <v>64</v>
      </c>
      <c r="H40" s="119">
        <v>100</v>
      </c>
      <c r="I40" s="293">
        <v>90.2</v>
      </c>
      <c r="J40" s="15">
        <v>4</v>
      </c>
      <c r="K40" s="15">
        <v>93</v>
      </c>
      <c r="L40" s="119">
        <v>97.849462365591393</v>
      </c>
      <c r="M40" s="15">
        <v>93.33</v>
      </c>
      <c r="N40" s="335">
        <v>31</v>
      </c>
      <c r="O40" s="118">
        <v>82</v>
      </c>
      <c r="P40" s="119">
        <v>89.024390243902445</v>
      </c>
      <c r="Q40" s="15">
        <v>93.77</v>
      </c>
      <c r="R40" s="335">
        <v>92</v>
      </c>
      <c r="S40" s="172">
        <f t="shared" si="0"/>
        <v>178</v>
      </c>
      <c r="U40" s="46"/>
      <c r="V40" s="46"/>
      <c r="X40" s="46"/>
    </row>
    <row r="41" spans="1:24" ht="15" customHeight="1" x14ac:dyDescent="0.25">
      <c r="A41" s="186">
        <v>13</v>
      </c>
      <c r="B41" s="16" t="s">
        <v>119</v>
      </c>
      <c r="C41" s="145">
        <v>111</v>
      </c>
      <c r="D41" s="119">
        <v>95.49549549549549</v>
      </c>
      <c r="E41" s="299">
        <v>78.14</v>
      </c>
      <c r="F41" s="16">
        <v>9</v>
      </c>
      <c r="G41" s="145">
        <v>100</v>
      </c>
      <c r="H41" s="119">
        <v>97</v>
      </c>
      <c r="I41" s="299">
        <v>90.2</v>
      </c>
      <c r="J41" s="16">
        <v>34</v>
      </c>
      <c r="K41" s="16">
        <v>67</v>
      </c>
      <c r="L41" s="119">
        <v>95.522388059701484</v>
      </c>
      <c r="M41" s="16">
        <v>93.33</v>
      </c>
      <c r="N41" s="335">
        <v>53</v>
      </c>
      <c r="O41" s="118">
        <v>72</v>
      </c>
      <c r="P41" s="119">
        <v>97.222222222222229</v>
      </c>
      <c r="Q41" s="16">
        <v>93.77</v>
      </c>
      <c r="R41" s="335">
        <v>41</v>
      </c>
      <c r="S41" s="172">
        <f t="shared" si="0"/>
        <v>137</v>
      </c>
      <c r="U41" s="46"/>
      <c r="V41" s="46"/>
      <c r="X41" s="46"/>
    </row>
    <row r="42" spans="1:24" ht="15" customHeight="1" x14ac:dyDescent="0.25">
      <c r="A42" s="186">
        <v>14</v>
      </c>
      <c r="B42" s="15" t="s">
        <v>15</v>
      </c>
      <c r="C42" s="118">
        <v>77</v>
      </c>
      <c r="D42" s="119">
        <v>85.714285714285708</v>
      </c>
      <c r="E42" s="293">
        <v>78.14</v>
      </c>
      <c r="F42" s="15">
        <v>41</v>
      </c>
      <c r="G42" s="118">
        <v>76</v>
      </c>
      <c r="H42" s="119">
        <v>89.473684210526315</v>
      </c>
      <c r="I42" s="293">
        <v>90.2</v>
      </c>
      <c r="J42" s="15">
        <v>72</v>
      </c>
      <c r="K42" s="15">
        <v>55</v>
      </c>
      <c r="L42" s="119">
        <v>96.363636363636374</v>
      </c>
      <c r="M42" s="15">
        <v>93.33</v>
      </c>
      <c r="N42" s="335">
        <v>43</v>
      </c>
      <c r="O42" s="118">
        <v>76</v>
      </c>
      <c r="P42" s="119">
        <v>86.84210526315789</v>
      </c>
      <c r="Q42" s="15">
        <v>93.77</v>
      </c>
      <c r="R42" s="335">
        <v>98</v>
      </c>
      <c r="S42" s="172">
        <f t="shared" si="0"/>
        <v>254</v>
      </c>
      <c r="U42" s="46"/>
      <c r="V42" s="46"/>
      <c r="X42" s="46"/>
    </row>
    <row r="43" spans="1:24" ht="15" customHeight="1" x14ac:dyDescent="0.25">
      <c r="A43" s="186">
        <v>15</v>
      </c>
      <c r="B43" s="15" t="s">
        <v>120</v>
      </c>
      <c r="C43" s="118">
        <v>72</v>
      </c>
      <c r="D43" s="119">
        <v>69.444444444444443</v>
      </c>
      <c r="E43" s="293">
        <v>78.14</v>
      </c>
      <c r="F43" s="15">
        <v>74</v>
      </c>
      <c r="G43" s="118">
        <v>59</v>
      </c>
      <c r="H43" s="119">
        <v>84.745762711864415</v>
      </c>
      <c r="I43" s="293">
        <v>90.2</v>
      </c>
      <c r="J43" s="15">
        <v>87</v>
      </c>
      <c r="K43" s="15">
        <v>61</v>
      </c>
      <c r="L43" s="119">
        <v>83.606557377049171</v>
      </c>
      <c r="M43" s="15">
        <v>93.33</v>
      </c>
      <c r="N43" s="335">
        <v>96</v>
      </c>
      <c r="O43" s="118">
        <v>60</v>
      </c>
      <c r="P43" s="119">
        <v>81.666666666666671</v>
      </c>
      <c r="Q43" s="15">
        <v>93.77</v>
      </c>
      <c r="R43" s="335">
        <v>101</v>
      </c>
      <c r="S43" s="172">
        <f t="shared" si="0"/>
        <v>358</v>
      </c>
      <c r="U43" s="46"/>
      <c r="V43" s="46"/>
      <c r="X43" s="46"/>
    </row>
    <row r="44" spans="1:24" ht="15" customHeight="1" x14ac:dyDescent="0.25">
      <c r="A44" s="186">
        <v>16</v>
      </c>
      <c r="B44" s="15" t="s">
        <v>16</v>
      </c>
      <c r="C44" s="118">
        <v>124</v>
      </c>
      <c r="D44" s="119">
        <v>79.838709677419359</v>
      </c>
      <c r="E44" s="293">
        <v>78.14</v>
      </c>
      <c r="F44" s="15">
        <v>59</v>
      </c>
      <c r="G44" s="118">
        <v>126</v>
      </c>
      <c r="H44" s="119">
        <v>97.61904761904762</v>
      </c>
      <c r="I44" s="293">
        <v>90.2</v>
      </c>
      <c r="J44" s="15">
        <v>30</v>
      </c>
      <c r="K44" s="15">
        <v>115</v>
      </c>
      <c r="L44" s="119">
        <v>91.304347826086953</v>
      </c>
      <c r="M44" s="15">
        <v>93.33</v>
      </c>
      <c r="N44" s="335">
        <v>76</v>
      </c>
      <c r="O44" s="145">
        <v>100</v>
      </c>
      <c r="P44" s="119">
        <v>97</v>
      </c>
      <c r="Q44" s="15">
        <v>93.77</v>
      </c>
      <c r="R44" s="335">
        <v>44</v>
      </c>
      <c r="S44" s="172">
        <f t="shared" si="0"/>
        <v>209</v>
      </c>
      <c r="U44" s="46"/>
      <c r="V44" s="46"/>
      <c r="X44" s="46"/>
    </row>
    <row r="45" spans="1:24" ht="15" customHeight="1" thickBot="1" x14ac:dyDescent="0.3">
      <c r="A45" s="186">
        <v>17</v>
      </c>
      <c r="B45" s="15" t="s">
        <v>17</v>
      </c>
      <c r="C45" s="118">
        <v>112</v>
      </c>
      <c r="D45" s="119">
        <v>88.392857142857139</v>
      </c>
      <c r="E45" s="293">
        <v>78.14</v>
      </c>
      <c r="F45" s="15">
        <v>34</v>
      </c>
      <c r="G45" s="118">
        <v>128</v>
      </c>
      <c r="H45" s="119">
        <v>95.3125</v>
      </c>
      <c r="I45" s="293">
        <v>90.2</v>
      </c>
      <c r="J45" s="15">
        <v>40</v>
      </c>
      <c r="K45" s="15">
        <v>112</v>
      </c>
      <c r="L45" s="119">
        <v>99.107142857142861</v>
      </c>
      <c r="M45" s="15">
        <v>93.33</v>
      </c>
      <c r="N45" s="335">
        <v>20</v>
      </c>
      <c r="O45" s="118">
        <v>106</v>
      </c>
      <c r="P45" s="119">
        <v>100</v>
      </c>
      <c r="Q45" s="15">
        <v>93.77</v>
      </c>
      <c r="R45" s="335">
        <v>7</v>
      </c>
      <c r="S45" s="172">
        <f t="shared" si="0"/>
        <v>101</v>
      </c>
      <c r="U45" s="46"/>
      <c r="V45" s="46"/>
      <c r="X45" s="46"/>
    </row>
    <row r="46" spans="1:24" ht="15" customHeight="1" thickBot="1" x14ac:dyDescent="0.3">
      <c r="A46" s="86"/>
      <c r="B46" s="87" t="s">
        <v>91</v>
      </c>
      <c r="C46" s="100">
        <f>SUM(C47:C66)</f>
        <v>2151</v>
      </c>
      <c r="D46" s="88">
        <f>AVERAGE(D47:D66)</f>
        <v>76.880498297431743</v>
      </c>
      <c r="E46" s="166">
        <v>78.14</v>
      </c>
      <c r="F46" s="101"/>
      <c r="G46" s="100">
        <f>SUM(G47:G66)</f>
        <v>1960</v>
      </c>
      <c r="H46" s="88">
        <f>AVERAGE(H47:H66)</f>
        <v>89.107357239445832</v>
      </c>
      <c r="I46" s="166">
        <v>90.2</v>
      </c>
      <c r="J46" s="101"/>
      <c r="K46" s="100">
        <f>SUM(K47:K66)</f>
        <v>1786</v>
      </c>
      <c r="L46" s="88">
        <f>AVERAGE(L47:L66)</f>
        <v>92.532058776477328</v>
      </c>
      <c r="M46" s="166">
        <v>93.33</v>
      </c>
      <c r="N46" s="101"/>
      <c r="O46" s="100">
        <f>SUM(O47:O66)</f>
        <v>1825</v>
      </c>
      <c r="P46" s="88">
        <f>AVERAGE(P47:P66)</f>
        <v>94.115763648877916</v>
      </c>
      <c r="Q46" s="166">
        <v>93.77</v>
      </c>
      <c r="R46" s="101"/>
      <c r="S46" s="89"/>
      <c r="U46" s="46"/>
      <c r="V46" s="46"/>
      <c r="X46" s="46"/>
    </row>
    <row r="47" spans="1:24" ht="15" customHeight="1" x14ac:dyDescent="0.25">
      <c r="A47" s="189">
        <v>1</v>
      </c>
      <c r="B47" s="3" t="s">
        <v>18</v>
      </c>
      <c r="C47" s="279">
        <v>205</v>
      </c>
      <c r="D47" s="119">
        <v>61.463414634146339</v>
      </c>
      <c r="E47" s="293">
        <v>78.14</v>
      </c>
      <c r="F47" s="284">
        <v>97</v>
      </c>
      <c r="G47" s="279">
        <v>238</v>
      </c>
      <c r="H47" s="119">
        <v>88.235294117647058</v>
      </c>
      <c r="I47" s="293">
        <v>90.2</v>
      </c>
      <c r="J47" s="284">
        <v>76</v>
      </c>
      <c r="K47" s="276">
        <v>211</v>
      </c>
      <c r="L47" s="119">
        <v>95.73459715639811</v>
      </c>
      <c r="M47" s="15">
        <v>93.33</v>
      </c>
      <c r="N47" s="319">
        <v>51</v>
      </c>
      <c r="O47" s="276">
        <v>223</v>
      </c>
      <c r="P47" s="119">
        <v>89.68609865470853</v>
      </c>
      <c r="Q47" s="15">
        <v>93.77</v>
      </c>
      <c r="R47" s="319">
        <v>87</v>
      </c>
      <c r="S47" s="183">
        <f t="shared" ref="S47:S66" si="1">R47+N47+J47+F47</f>
        <v>311</v>
      </c>
      <c r="U47" s="46"/>
      <c r="V47" s="46"/>
      <c r="X47" s="46"/>
    </row>
    <row r="48" spans="1:24" ht="15" customHeight="1" x14ac:dyDescent="0.25">
      <c r="A48" s="189">
        <v>2</v>
      </c>
      <c r="B48" s="3" t="s">
        <v>121</v>
      </c>
      <c r="C48" s="279">
        <v>84</v>
      </c>
      <c r="D48" s="119">
        <v>100</v>
      </c>
      <c r="E48" s="293">
        <v>78.14</v>
      </c>
      <c r="F48" s="284">
        <v>1</v>
      </c>
      <c r="G48" s="279">
        <v>56</v>
      </c>
      <c r="H48" s="119">
        <v>100</v>
      </c>
      <c r="I48" s="293">
        <v>90.2</v>
      </c>
      <c r="J48" s="284">
        <v>5</v>
      </c>
      <c r="K48" s="276">
        <v>56</v>
      </c>
      <c r="L48" s="119">
        <v>100</v>
      </c>
      <c r="M48" s="15">
        <v>93.33</v>
      </c>
      <c r="N48" s="319">
        <v>5</v>
      </c>
      <c r="O48" s="276">
        <v>61</v>
      </c>
      <c r="P48" s="119">
        <v>100</v>
      </c>
      <c r="Q48" s="15">
        <v>93.77</v>
      </c>
      <c r="R48" s="319">
        <v>9</v>
      </c>
      <c r="S48" s="172">
        <f t="shared" si="1"/>
        <v>20</v>
      </c>
      <c r="U48" s="46"/>
      <c r="V48" s="46"/>
      <c r="X48" s="46"/>
    </row>
    <row r="49" spans="1:24" ht="15" customHeight="1" x14ac:dyDescent="0.25">
      <c r="A49" s="186">
        <v>3</v>
      </c>
      <c r="B49" s="3" t="s">
        <v>57</v>
      </c>
      <c r="C49" s="279">
        <v>194</v>
      </c>
      <c r="D49" s="119">
        <v>91.75257731958763</v>
      </c>
      <c r="E49" s="293">
        <v>78.14</v>
      </c>
      <c r="F49" s="284">
        <v>19</v>
      </c>
      <c r="G49" s="279">
        <v>184</v>
      </c>
      <c r="H49" s="119">
        <v>93.478260869565219</v>
      </c>
      <c r="I49" s="293">
        <v>90.2</v>
      </c>
      <c r="J49" s="284">
        <v>53</v>
      </c>
      <c r="K49" s="276">
        <v>165</v>
      </c>
      <c r="L49" s="119">
        <v>95.757575757575751</v>
      </c>
      <c r="M49" s="15">
        <v>93.33</v>
      </c>
      <c r="N49" s="319">
        <v>50</v>
      </c>
      <c r="O49" s="276">
        <v>177</v>
      </c>
      <c r="P49" s="119">
        <v>100</v>
      </c>
      <c r="Q49" s="15">
        <v>93.77</v>
      </c>
      <c r="R49" s="319">
        <v>8</v>
      </c>
      <c r="S49" s="172">
        <f t="shared" si="1"/>
        <v>130</v>
      </c>
      <c r="U49" s="46"/>
      <c r="V49" s="46"/>
      <c r="X49" s="46"/>
    </row>
    <row r="50" spans="1:24" ht="15" customHeight="1" x14ac:dyDescent="0.25">
      <c r="A50" s="186">
        <v>4</v>
      </c>
      <c r="B50" s="3" t="s">
        <v>60</v>
      </c>
      <c r="C50" s="279">
        <v>281</v>
      </c>
      <c r="D50" s="119">
        <v>68.683274021352304</v>
      </c>
      <c r="E50" s="293">
        <v>78.14</v>
      </c>
      <c r="F50" s="284">
        <v>78</v>
      </c>
      <c r="G50" s="279">
        <v>234</v>
      </c>
      <c r="H50" s="119">
        <v>88.461538461538453</v>
      </c>
      <c r="I50" s="293">
        <v>90.2</v>
      </c>
      <c r="J50" s="284">
        <v>75</v>
      </c>
      <c r="K50" s="276">
        <v>233</v>
      </c>
      <c r="L50" s="119">
        <v>95.278969957081543</v>
      </c>
      <c r="M50" s="15">
        <v>93.33</v>
      </c>
      <c r="N50" s="319">
        <v>57</v>
      </c>
      <c r="O50" s="276">
        <v>216</v>
      </c>
      <c r="P50" s="119">
        <v>95.370370370370381</v>
      </c>
      <c r="Q50" s="15">
        <v>93.77</v>
      </c>
      <c r="R50" s="319">
        <v>53</v>
      </c>
      <c r="S50" s="172">
        <f t="shared" si="1"/>
        <v>263</v>
      </c>
      <c r="U50" s="46"/>
      <c r="V50" s="46"/>
      <c r="X50" s="46"/>
    </row>
    <row r="51" spans="1:24" ht="15" customHeight="1" x14ac:dyDescent="0.25">
      <c r="A51" s="186">
        <v>5</v>
      </c>
      <c r="B51" s="3" t="s">
        <v>82</v>
      </c>
      <c r="C51" s="279">
        <v>123</v>
      </c>
      <c r="D51" s="119">
        <v>86.178861788617894</v>
      </c>
      <c r="E51" s="293">
        <v>78.14</v>
      </c>
      <c r="F51" s="284">
        <v>40</v>
      </c>
      <c r="G51" s="279">
        <v>140</v>
      </c>
      <c r="H51" s="119">
        <v>100</v>
      </c>
      <c r="I51" s="293">
        <v>90.2</v>
      </c>
      <c r="J51" s="284">
        <v>6</v>
      </c>
      <c r="K51" s="276">
        <v>110</v>
      </c>
      <c r="L51" s="119">
        <v>95.454545454545453</v>
      </c>
      <c r="M51" s="15">
        <v>93.33</v>
      </c>
      <c r="N51" s="319">
        <v>54</v>
      </c>
      <c r="O51" s="276">
        <v>141</v>
      </c>
      <c r="P51" s="119">
        <v>100</v>
      </c>
      <c r="Q51" s="15">
        <v>93.77</v>
      </c>
      <c r="R51" s="319">
        <v>10</v>
      </c>
      <c r="S51" s="172">
        <f t="shared" si="1"/>
        <v>110</v>
      </c>
      <c r="U51" s="46"/>
      <c r="V51" s="46"/>
      <c r="X51" s="46"/>
    </row>
    <row r="52" spans="1:24" ht="15" customHeight="1" x14ac:dyDescent="0.25">
      <c r="A52" s="186">
        <v>6</v>
      </c>
      <c r="B52" s="3" t="s">
        <v>20</v>
      </c>
      <c r="C52" s="279">
        <v>108</v>
      </c>
      <c r="D52" s="119">
        <v>87.962962962962962</v>
      </c>
      <c r="E52" s="293">
        <v>78.14</v>
      </c>
      <c r="F52" s="284">
        <v>38</v>
      </c>
      <c r="G52" s="279">
        <v>93</v>
      </c>
      <c r="H52" s="119">
        <v>92.473118279569889</v>
      </c>
      <c r="I52" s="293">
        <v>90.2</v>
      </c>
      <c r="J52" s="284">
        <v>56</v>
      </c>
      <c r="K52" s="276">
        <v>104</v>
      </c>
      <c r="L52" s="119">
        <v>88.461538461538467</v>
      </c>
      <c r="M52" s="15">
        <v>93.33</v>
      </c>
      <c r="N52" s="319">
        <v>88</v>
      </c>
      <c r="O52" s="276">
        <v>103</v>
      </c>
      <c r="P52" s="119">
        <v>90.291262135922324</v>
      </c>
      <c r="Q52" s="15">
        <v>93.77</v>
      </c>
      <c r="R52" s="319">
        <v>83</v>
      </c>
      <c r="S52" s="172">
        <f t="shared" si="1"/>
        <v>265</v>
      </c>
      <c r="U52" s="46"/>
      <c r="V52" s="46"/>
      <c r="X52" s="46"/>
    </row>
    <row r="53" spans="1:24" ht="15" customHeight="1" x14ac:dyDescent="0.25">
      <c r="A53" s="186">
        <v>7</v>
      </c>
      <c r="B53" s="3" t="s">
        <v>122</v>
      </c>
      <c r="C53" s="276">
        <v>30</v>
      </c>
      <c r="D53" s="293">
        <v>100</v>
      </c>
      <c r="E53" s="293">
        <v>78.14</v>
      </c>
      <c r="F53" s="284">
        <v>2</v>
      </c>
      <c r="G53" s="276"/>
      <c r="H53" s="15"/>
      <c r="I53" s="293">
        <v>90.2</v>
      </c>
      <c r="J53" s="284">
        <v>109</v>
      </c>
      <c r="K53" s="276">
        <v>30</v>
      </c>
      <c r="L53" s="119">
        <v>83.333333333333343</v>
      </c>
      <c r="M53" s="15">
        <v>93.33</v>
      </c>
      <c r="N53" s="319">
        <v>98</v>
      </c>
      <c r="O53" s="276">
        <v>26</v>
      </c>
      <c r="P53" s="119">
        <v>96.15384615384616</v>
      </c>
      <c r="Q53" s="15">
        <v>93.77</v>
      </c>
      <c r="R53" s="319">
        <v>49</v>
      </c>
      <c r="S53" s="188">
        <f t="shared" si="1"/>
        <v>258</v>
      </c>
      <c r="U53" s="46"/>
      <c r="V53" s="46"/>
      <c r="X53" s="46"/>
    </row>
    <row r="54" spans="1:24" ht="15" customHeight="1" x14ac:dyDescent="0.25">
      <c r="A54" s="186">
        <v>8</v>
      </c>
      <c r="B54" s="3" t="s">
        <v>156</v>
      </c>
      <c r="C54" s="279">
        <v>107</v>
      </c>
      <c r="D54" s="119">
        <v>65.420560747663558</v>
      </c>
      <c r="E54" s="293">
        <v>78.14</v>
      </c>
      <c r="F54" s="284">
        <v>87</v>
      </c>
      <c r="G54" s="279">
        <v>110</v>
      </c>
      <c r="H54" s="119">
        <v>95.454545454545453</v>
      </c>
      <c r="I54" s="293">
        <v>90.2</v>
      </c>
      <c r="J54" s="284">
        <v>38</v>
      </c>
      <c r="K54" s="276">
        <v>110</v>
      </c>
      <c r="L54" s="119">
        <v>95.454545454545453</v>
      </c>
      <c r="M54" s="15">
        <v>93.33</v>
      </c>
      <c r="N54" s="319">
        <v>55</v>
      </c>
      <c r="O54" s="276">
        <v>104</v>
      </c>
      <c r="P54" s="119">
        <v>89.423076923076934</v>
      </c>
      <c r="Q54" s="15">
        <v>93.77</v>
      </c>
      <c r="R54" s="319">
        <v>88</v>
      </c>
      <c r="S54" s="172">
        <f t="shared" si="1"/>
        <v>268</v>
      </c>
      <c r="U54" s="46"/>
      <c r="V54" s="46"/>
      <c r="X54" s="46"/>
    </row>
    <row r="55" spans="1:24" ht="15" customHeight="1" x14ac:dyDescent="0.25">
      <c r="A55" s="186">
        <v>9</v>
      </c>
      <c r="B55" s="3" t="s">
        <v>22</v>
      </c>
      <c r="C55" s="279">
        <v>47</v>
      </c>
      <c r="D55" s="119">
        <v>44.680851063829792</v>
      </c>
      <c r="E55" s="293">
        <v>78.14</v>
      </c>
      <c r="F55" s="284">
        <v>106</v>
      </c>
      <c r="G55" s="279">
        <v>43</v>
      </c>
      <c r="H55" s="119">
        <v>65.116279069767444</v>
      </c>
      <c r="I55" s="293">
        <v>90.2</v>
      </c>
      <c r="J55" s="284">
        <v>107</v>
      </c>
      <c r="K55" s="276">
        <v>30</v>
      </c>
      <c r="L55" s="119">
        <v>76.666666666666671</v>
      </c>
      <c r="M55" s="15">
        <v>93.33</v>
      </c>
      <c r="N55" s="319">
        <v>104</v>
      </c>
      <c r="O55" s="276">
        <v>48</v>
      </c>
      <c r="P55" s="119">
        <v>56.25</v>
      </c>
      <c r="Q55" s="15">
        <v>93.77</v>
      </c>
      <c r="R55" s="319">
        <v>108</v>
      </c>
      <c r="S55" s="172">
        <f t="shared" si="1"/>
        <v>425</v>
      </c>
      <c r="U55" s="46"/>
      <c r="V55" s="46"/>
      <c r="X55" s="46"/>
    </row>
    <row r="56" spans="1:24" ht="15" customHeight="1" x14ac:dyDescent="0.25">
      <c r="A56" s="186">
        <v>10</v>
      </c>
      <c r="B56" s="3" t="s">
        <v>59</v>
      </c>
      <c r="C56" s="279">
        <v>29</v>
      </c>
      <c r="D56" s="119">
        <v>93.103448275862064</v>
      </c>
      <c r="E56" s="293">
        <v>78.14</v>
      </c>
      <c r="F56" s="284">
        <v>17</v>
      </c>
      <c r="G56" s="279">
        <v>28</v>
      </c>
      <c r="H56" s="119">
        <v>89.285714285714292</v>
      </c>
      <c r="I56" s="293">
        <v>90.2</v>
      </c>
      <c r="J56" s="284">
        <v>73</v>
      </c>
      <c r="K56" s="276">
        <v>21</v>
      </c>
      <c r="L56" s="119">
        <v>85.714285714285722</v>
      </c>
      <c r="M56" s="15">
        <v>93.33</v>
      </c>
      <c r="N56" s="319">
        <v>93</v>
      </c>
      <c r="O56" s="276">
        <v>34</v>
      </c>
      <c r="P56" s="119">
        <v>100</v>
      </c>
      <c r="Q56" s="15">
        <v>93.77</v>
      </c>
      <c r="R56" s="319">
        <v>11</v>
      </c>
      <c r="S56" s="172">
        <f t="shared" si="1"/>
        <v>194</v>
      </c>
      <c r="U56" s="46"/>
      <c r="V56" s="46"/>
      <c r="X56" s="46"/>
    </row>
    <row r="57" spans="1:24" ht="15" customHeight="1" x14ac:dyDescent="0.25">
      <c r="A57" s="186">
        <v>11</v>
      </c>
      <c r="B57" s="3" t="s">
        <v>23</v>
      </c>
      <c r="C57" s="279"/>
      <c r="D57" s="119"/>
      <c r="E57" s="293">
        <v>78.14</v>
      </c>
      <c r="F57" s="284">
        <v>108</v>
      </c>
      <c r="G57" s="279">
        <v>51</v>
      </c>
      <c r="H57" s="119">
        <v>90.196078431372541</v>
      </c>
      <c r="I57" s="293">
        <v>90.2</v>
      </c>
      <c r="J57" s="284">
        <v>70</v>
      </c>
      <c r="K57" s="276">
        <v>38</v>
      </c>
      <c r="L57" s="119">
        <v>97.368421052631575</v>
      </c>
      <c r="M57" s="15">
        <v>93.33</v>
      </c>
      <c r="N57" s="319">
        <v>35</v>
      </c>
      <c r="O57" s="276">
        <v>34</v>
      </c>
      <c r="P57" s="119">
        <v>91.176470588235304</v>
      </c>
      <c r="Q57" s="15">
        <v>93.77</v>
      </c>
      <c r="R57" s="319">
        <v>81</v>
      </c>
      <c r="S57" s="172">
        <f t="shared" si="1"/>
        <v>294</v>
      </c>
      <c r="U57" s="46"/>
      <c r="V57" s="46"/>
      <c r="X57" s="46"/>
    </row>
    <row r="58" spans="1:24" ht="15" customHeight="1" x14ac:dyDescent="0.25">
      <c r="A58" s="186">
        <v>12</v>
      </c>
      <c r="B58" s="3" t="s">
        <v>58</v>
      </c>
      <c r="C58" s="279">
        <v>50</v>
      </c>
      <c r="D58" s="119">
        <v>22</v>
      </c>
      <c r="E58" s="293">
        <v>78.14</v>
      </c>
      <c r="F58" s="284">
        <v>107</v>
      </c>
      <c r="G58" s="279">
        <v>44</v>
      </c>
      <c r="H58" s="119">
        <v>100</v>
      </c>
      <c r="I58" s="293">
        <v>90.2</v>
      </c>
      <c r="J58" s="284">
        <v>7</v>
      </c>
      <c r="K58" s="276">
        <v>91</v>
      </c>
      <c r="L58" s="119">
        <v>100</v>
      </c>
      <c r="M58" s="15">
        <v>93.33</v>
      </c>
      <c r="N58" s="319">
        <v>6</v>
      </c>
      <c r="O58" s="276">
        <v>74</v>
      </c>
      <c r="P58" s="119">
        <v>100</v>
      </c>
      <c r="Q58" s="15">
        <v>93.77</v>
      </c>
      <c r="R58" s="319">
        <v>12</v>
      </c>
      <c r="S58" s="172">
        <f t="shared" si="1"/>
        <v>132</v>
      </c>
      <c r="U58" s="46"/>
      <c r="V58" s="46"/>
      <c r="X58" s="46"/>
    </row>
    <row r="59" spans="1:24" ht="15" customHeight="1" x14ac:dyDescent="0.25">
      <c r="A59" s="186">
        <v>13</v>
      </c>
      <c r="B59" s="3" t="s">
        <v>157</v>
      </c>
      <c r="C59" s="279">
        <v>127</v>
      </c>
      <c r="D59" s="119">
        <v>64.566929133858267</v>
      </c>
      <c r="E59" s="293">
        <v>78.14</v>
      </c>
      <c r="F59" s="284">
        <v>89</v>
      </c>
      <c r="G59" s="279">
        <v>107</v>
      </c>
      <c r="H59" s="119">
        <v>95.327102803738313</v>
      </c>
      <c r="I59" s="293">
        <v>90.2</v>
      </c>
      <c r="J59" s="284">
        <v>39</v>
      </c>
      <c r="K59" s="276">
        <v>110</v>
      </c>
      <c r="L59" s="119">
        <v>79.090909090909093</v>
      </c>
      <c r="M59" s="15">
        <v>93.33</v>
      </c>
      <c r="N59" s="319">
        <v>103</v>
      </c>
      <c r="O59" s="276">
        <v>97</v>
      </c>
      <c r="P59" s="119">
        <v>97.938144329896915</v>
      </c>
      <c r="Q59" s="15">
        <v>93.77</v>
      </c>
      <c r="R59" s="319">
        <v>36</v>
      </c>
      <c r="S59" s="172">
        <f t="shared" si="1"/>
        <v>267</v>
      </c>
      <c r="U59" s="46"/>
      <c r="V59" s="46"/>
      <c r="X59" s="46"/>
    </row>
    <row r="60" spans="1:24" ht="15" customHeight="1" x14ac:dyDescent="0.25">
      <c r="A60" s="186">
        <v>14</v>
      </c>
      <c r="B60" s="3" t="s">
        <v>56</v>
      </c>
      <c r="C60" s="279">
        <v>46</v>
      </c>
      <c r="D60" s="119">
        <v>69.565217391304344</v>
      </c>
      <c r="E60" s="293">
        <v>78.14</v>
      </c>
      <c r="F60" s="284">
        <v>73</v>
      </c>
      <c r="G60" s="279">
        <v>16</v>
      </c>
      <c r="H60" s="119">
        <v>100</v>
      </c>
      <c r="I60" s="293">
        <v>90.2</v>
      </c>
      <c r="J60" s="284">
        <v>8</v>
      </c>
      <c r="K60" s="276">
        <v>13</v>
      </c>
      <c r="L60" s="119">
        <v>84.615384615384613</v>
      </c>
      <c r="M60" s="15">
        <v>93.33</v>
      </c>
      <c r="N60" s="319">
        <v>95</v>
      </c>
      <c r="O60" s="276">
        <v>16</v>
      </c>
      <c r="P60" s="119">
        <v>93.75</v>
      </c>
      <c r="Q60" s="15">
        <v>93.77</v>
      </c>
      <c r="R60" s="319">
        <v>66</v>
      </c>
      <c r="S60" s="172">
        <f t="shared" si="1"/>
        <v>242</v>
      </c>
      <c r="U60" s="46"/>
      <c r="V60" s="46"/>
      <c r="X60" s="46"/>
    </row>
    <row r="61" spans="1:24" ht="15" customHeight="1" x14ac:dyDescent="0.25">
      <c r="A61" s="186">
        <v>15</v>
      </c>
      <c r="B61" s="3" t="s">
        <v>123</v>
      </c>
      <c r="C61" s="279">
        <v>92</v>
      </c>
      <c r="D61" s="119">
        <v>94.565217391304344</v>
      </c>
      <c r="E61" s="293">
        <v>78.14</v>
      </c>
      <c r="F61" s="284">
        <v>13</v>
      </c>
      <c r="G61" s="279">
        <v>102</v>
      </c>
      <c r="H61" s="119">
        <v>85.294117647058812</v>
      </c>
      <c r="I61" s="293">
        <v>90.2</v>
      </c>
      <c r="J61" s="284">
        <v>86</v>
      </c>
      <c r="K61" s="276">
        <v>84</v>
      </c>
      <c r="L61" s="119">
        <v>95.238095238095241</v>
      </c>
      <c r="M61" s="15">
        <v>93.33</v>
      </c>
      <c r="N61" s="319">
        <v>58</v>
      </c>
      <c r="O61" s="276">
        <v>95</v>
      </c>
      <c r="P61" s="119">
        <v>95.78947368421052</v>
      </c>
      <c r="Q61" s="15">
        <v>93.77</v>
      </c>
      <c r="R61" s="319">
        <v>52</v>
      </c>
      <c r="S61" s="172">
        <f t="shared" si="1"/>
        <v>209</v>
      </c>
      <c r="U61" s="46"/>
      <c r="V61" s="46"/>
      <c r="X61" s="46"/>
    </row>
    <row r="62" spans="1:24" ht="15" customHeight="1" x14ac:dyDescent="0.25">
      <c r="A62" s="186">
        <v>16</v>
      </c>
      <c r="B62" s="3" t="s">
        <v>24</v>
      </c>
      <c r="C62" s="279">
        <v>86</v>
      </c>
      <c r="D62" s="119">
        <v>89.534883720930225</v>
      </c>
      <c r="E62" s="293">
        <v>78.14</v>
      </c>
      <c r="F62" s="284">
        <v>29</v>
      </c>
      <c r="G62" s="279">
        <v>88</v>
      </c>
      <c r="H62" s="119">
        <v>68.181818181818187</v>
      </c>
      <c r="I62" s="293">
        <v>90.2</v>
      </c>
      <c r="J62" s="284">
        <v>104</v>
      </c>
      <c r="K62" s="276">
        <v>80</v>
      </c>
      <c r="L62" s="119">
        <v>100</v>
      </c>
      <c r="M62" s="15">
        <v>93.33</v>
      </c>
      <c r="N62" s="319">
        <v>7</v>
      </c>
      <c r="O62" s="276">
        <v>81</v>
      </c>
      <c r="P62" s="119">
        <v>100</v>
      </c>
      <c r="Q62" s="15">
        <v>93.77</v>
      </c>
      <c r="R62" s="319">
        <v>13</v>
      </c>
      <c r="S62" s="172">
        <f t="shared" si="1"/>
        <v>153</v>
      </c>
      <c r="U62" s="46"/>
      <c r="V62" s="46"/>
      <c r="X62" s="46"/>
    </row>
    <row r="63" spans="1:24" ht="15" customHeight="1" x14ac:dyDescent="0.25">
      <c r="A63" s="186">
        <v>17</v>
      </c>
      <c r="B63" s="4" t="s">
        <v>25</v>
      </c>
      <c r="C63" s="279">
        <v>115</v>
      </c>
      <c r="D63" s="119">
        <v>94.782608695652172</v>
      </c>
      <c r="E63" s="299">
        <v>78.14</v>
      </c>
      <c r="F63" s="285">
        <v>11</v>
      </c>
      <c r="G63" s="279">
        <v>96</v>
      </c>
      <c r="H63" s="119">
        <v>100</v>
      </c>
      <c r="I63" s="299">
        <v>90.2</v>
      </c>
      <c r="J63" s="285">
        <v>9</v>
      </c>
      <c r="K63" s="271">
        <v>94</v>
      </c>
      <c r="L63" s="119">
        <v>100</v>
      </c>
      <c r="M63" s="16">
        <v>93.33</v>
      </c>
      <c r="N63" s="319">
        <v>8</v>
      </c>
      <c r="O63" s="271">
        <v>83</v>
      </c>
      <c r="P63" s="119">
        <v>100</v>
      </c>
      <c r="Q63" s="16">
        <v>93.77</v>
      </c>
      <c r="R63" s="319">
        <v>14</v>
      </c>
      <c r="S63" s="172">
        <f t="shared" si="1"/>
        <v>42</v>
      </c>
      <c r="U63" s="46"/>
      <c r="V63" s="46"/>
      <c r="X63" s="46"/>
    </row>
    <row r="64" spans="1:24" ht="15" customHeight="1" x14ac:dyDescent="0.25">
      <c r="A64" s="186">
        <v>18</v>
      </c>
      <c r="B64" s="4" t="s">
        <v>26</v>
      </c>
      <c r="C64" s="279">
        <v>124</v>
      </c>
      <c r="D64" s="119">
        <v>88.709677419354847</v>
      </c>
      <c r="E64" s="299">
        <v>78.14</v>
      </c>
      <c r="F64" s="285">
        <v>32</v>
      </c>
      <c r="G64" s="279">
        <v>135</v>
      </c>
      <c r="H64" s="119">
        <v>91.111111111111114</v>
      </c>
      <c r="I64" s="299">
        <v>90.2</v>
      </c>
      <c r="J64" s="285">
        <v>65</v>
      </c>
      <c r="K64" s="271">
        <v>123</v>
      </c>
      <c r="L64" s="119">
        <v>98.373983739837399</v>
      </c>
      <c r="M64" s="16">
        <v>93.33</v>
      </c>
      <c r="N64" s="319">
        <v>29</v>
      </c>
      <c r="O64" s="271">
        <v>110</v>
      </c>
      <c r="P64" s="119">
        <v>97.27272727272728</v>
      </c>
      <c r="Q64" s="16">
        <v>93.77</v>
      </c>
      <c r="R64" s="319">
        <v>40</v>
      </c>
      <c r="S64" s="183">
        <f t="shared" si="1"/>
        <v>166</v>
      </c>
      <c r="U64" s="46"/>
      <c r="V64" s="46"/>
      <c r="X64" s="46"/>
    </row>
    <row r="65" spans="1:24" ht="15" customHeight="1" x14ac:dyDescent="0.25">
      <c r="A65" s="187">
        <v>19</v>
      </c>
      <c r="B65" s="3" t="s">
        <v>21</v>
      </c>
      <c r="C65" s="279">
        <v>97</v>
      </c>
      <c r="D65" s="119">
        <v>73.195876288659804</v>
      </c>
      <c r="E65" s="293">
        <v>78.14</v>
      </c>
      <c r="F65" s="284">
        <v>68</v>
      </c>
      <c r="G65" s="279">
        <v>88</v>
      </c>
      <c r="H65" s="119">
        <v>68.181818181818187</v>
      </c>
      <c r="I65" s="293">
        <v>90.2</v>
      </c>
      <c r="J65" s="284">
        <v>105</v>
      </c>
      <c r="K65" s="276">
        <v>83</v>
      </c>
      <c r="L65" s="119">
        <v>91.566265060240966</v>
      </c>
      <c r="M65" s="15">
        <v>93.33</v>
      </c>
      <c r="N65" s="319">
        <v>74</v>
      </c>
      <c r="O65" s="276">
        <v>102</v>
      </c>
      <c r="P65" s="119">
        <v>95.098039215686271</v>
      </c>
      <c r="Q65" s="15">
        <v>93.77</v>
      </c>
      <c r="R65" s="319">
        <v>54</v>
      </c>
      <c r="S65" s="183">
        <f t="shared" si="1"/>
        <v>301</v>
      </c>
      <c r="U65" s="46"/>
      <c r="V65" s="46"/>
      <c r="X65" s="46"/>
    </row>
    <row r="66" spans="1:24" ht="15" customHeight="1" thickBot="1" x14ac:dyDescent="0.3">
      <c r="A66" s="187">
        <v>20</v>
      </c>
      <c r="B66" s="3" t="s">
        <v>153</v>
      </c>
      <c r="C66" s="276">
        <v>206</v>
      </c>
      <c r="D66" s="293">
        <v>64.5631067961165</v>
      </c>
      <c r="E66" s="293">
        <v>78.14</v>
      </c>
      <c r="F66" s="284">
        <v>90</v>
      </c>
      <c r="G66" s="276">
        <v>107</v>
      </c>
      <c r="H66" s="293">
        <v>82.242990654205613</v>
      </c>
      <c r="I66" s="293">
        <v>90.2</v>
      </c>
      <c r="J66" s="284">
        <v>91</v>
      </c>
      <c r="K66" s="276"/>
      <c r="L66" s="119"/>
      <c r="M66" s="15">
        <v>93.33</v>
      </c>
      <c r="N66" s="319">
        <v>110</v>
      </c>
      <c r="O66" s="276"/>
      <c r="P66" s="119"/>
      <c r="Q66" s="15">
        <v>93.77</v>
      </c>
      <c r="R66" s="319">
        <v>110</v>
      </c>
      <c r="S66" s="172">
        <f t="shared" si="1"/>
        <v>401</v>
      </c>
      <c r="U66" s="46"/>
      <c r="V66" s="46"/>
      <c r="X66" s="46"/>
    </row>
    <row r="67" spans="1:24" ht="15" customHeight="1" thickBot="1" x14ac:dyDescent="0.3">
      <c r="A67" s="86"/>
      <c r="B67" s="87" t="s">
        <v>92</v>
      </c>
      <c r="C67" s="100">
        <f>SUM(C68:C81)</f>
        <v>1689</v>
      </c>
      <c r="D67" s="88">
        <f>AVERAGE(D68:D81)</f>
        <v>81.974484658042627</v>
      </c>
      <c r="E67" s="166">
        <v>78.14</v>
      </c>
      <c r="F67" s="101"/>
      <c r="G67" s="100">
        <f>SUM(G68:G81)</f>
        <v>1739</v>
      </c>
      <c r="H67" s="88">
        <f>AVERAGE(H68:H81)</f>
        <v>94.62856820355276</v>
      </c>
      <c r="I67" s="166">
        <v>90.2</v>
      </c>
      <c r="J67" s="101"/>
      <c r="K67" s="100">
        <f>SUM(K68:K81)</f>
        <v>1411</v>
      </c>
      <c r="L67" s="88">
        <f>AVERAGE(L68:L81)</f>
        <v>96.954702428602133</v>
      </c>
      <c r="M67" s="166">
        <v>93.33</v>
      </c>
      <c r="N67" s="101"/>
      <c r="O67" s="100">
        <f>SUM(O68:O81)</f>
        <v>1495</v>
      </c>
      <c r="P67" s="88">
        <f>AVERAGE(P68:P81)</f>
        <v>94.266748470849024</v>
      </c>
      <c r="Q67" s="166">
        <v>93.77</v>
      </c>
      <c r="R67" s="101"/>
      <c r="S67" s="89"/>
      <c r="U67" s="46"/>
      <c r="V67" s="46"/>
      <c r="X67" s="46"/>
    </row>
    <row r="68" spans="1:24" ht="15" customHeight="1" x14ac:dyDescent="0.25">
      <c r="A68" s="184">
        <v>1</v>
      </c>
      <c r="B68" s="3" t="s">
        <v>55</v>
      </c>
      <c r="C68" s="279">
        <v>128</v>
      </c>
      <c r="D68" s="119">
        <v>97.65625</v>
      </c>
      <c r="E68" s="293">
        <v>78.14</v>
      </c>
      <c r="F68" s="284">
        <v>8</v>
      </c>
      <c r="G68" s="279">
        <v>141</v>
      </c>
      <c r="H68" s="119">
        <v>100</v>
      </c>
      <c r="I68" s="293">
        <v>90.2</v>
      </c>
      <c r="J68" s="284">
        <v>10</v>
      </c>
      <c r="K68" s="276">
        <v>95</v>
      </c>
      <c r="L68" s="119">
        <v>100</v>
      </c>
      <c r="M68" s="15">
        <v>93.33</v>
      </c>
      <c r="N68" s="319">
        <v>9</v>
      </c>
      <c r="O68" s="276">
        <v>92</v>
      </c>
      <c r="P68" s="119">
        <v>100</v>
      </c>
      <c r="Q68" s="15">
        <v>93.77</v>
      </c>
      <c r="R68" s="319">
        <v>15</v>
      </c>
      <c r="S68" s="194">
        <f t="shared" ref="S68:S81" si="2">R68+N68+J68+F68</f>
        <v>42</v>
      </c>
      <c r="U68" s="46"/>
      <c r="V68" s="46"/>
      <c r="X68" s="46"/>
    </row>
    <row r="69" spans="1:24" ht="15" customHeight="1" x14ac:dyDescent="0.25">
      <c r="A69" s="186">
        <v>2</v>
      </c>
      <c r="B69" s="3" t="s">
        <v>83</v>
      </c>
      <c r="C69" s="279">
        <v>119</v>
      </c>
      <c r="D69" s="119">
        <v>80.672268907563023</v>
      </c>
      <c r="E69" s="293">
        <v>78.14</v>
      </c>
      <c r="F69" s="284">
        <v>52</v>
      </c>
      <c r="G69" s="279">
        <v>103</v>
      </c>
      <c r="H69" s="119">
        <v>95.145631067961176</v>
      </c>
      <c r="I69" s="293">
        <v>90.2</v>
      </c>
      <c r="J69" s="284">
        <v>42</v>
      </c>
      <c r="K69" s="276">
        <v>114</v>
      </c>
      <c r="L69" s="119">
        <v>96.491228070175438</v>
      </c>
      <c r="M69" s="15">
        <v>93.33</v>
      </c>
      <c r="N69" s="319">
        <v>41</v>
      </c>
      <c r="O69" s="276">
        <v>110</v>
      </c>
      <c r="P69" s="119">
        <v>100</v>
      </c>
      <c r="Q69" s="15">
        <v>93.77</v>
      </c>
      <c r="R69" s="319">
        <v>16</v>
      </c>
      <c r="S69" s="172">
        <f t="shared" si="2"/>
        <v>151</v>
      </c>
      <c r="U69" s="46"/>
      <c r="V69" s="46"/>
      <c r="X69" s="46"/>
    </row>
    <row r="70" spans="1:24" ht="15" customHeight="1" x14ac:dyDescent="0.25">
      <c r="A70" s="186">
        <v>3</v>
      </c>
      <c r="B70" s="3" t="s">
        <v>124</v>
      </c>
      <c r="C70" s="279">
        <v>166</v>
      </c>
      <c r="D70" s="119">
        <v>90.361445783132524</v>
      </c>
      <c r="E70" s="293">
        <v>78.14</v>
      </c>
      <c r="F70" s="284">
        <v>26</v>
      </c>
      <c r="G70" s="279">
        <v>191</v>
      </c>
      <c r="H70" s="119">
        <v>98.429319371727757</v>
      </c>
      <c r="I70" s="293">
        <v>90.2</v>
      </c>
      <c r="J70" s="284">
        <v>23</v>
      </c>
      <c r="K70" s="276">
        <v>154</v>
      </c>
      <c r="L70" s="119">
        <v>98.701298701298697</v>
      </c>
      <c r="M70" s="15">
        <v>93.33</v>
      </c>
      <c r="N70" s="319">
        <v>25</v>
      </c>
      <c r="O70" s="276">
        <v>165</v>
      </c>
      <c r="P70" s="119">
        <v>100</v>
      </c>
      <c r="Q70" s="15">
        <v>93.77</v>
      </c>
      <c r="R70" s="319">
        <v>18</v>
      </c>
      <c r="S70" s="172">
        <f t="shared" si="2"/>
        <v>92</v>
      </c>
      <c r="U70" s="46"/>
      <c r="V70" s="46"/>
      <c r="X70" s="46"/>
    </row>
    <row r="71" spans="1:24" ht="15" customHeight="1" x14ac:dyDescent="0.25">
      <c r="A71" s="195">
        <v>4</v>
      </c>
      <c r="B71" s="3" t="s">
        <v>125</v>
      </c>
      <c r="C71" s="279">
        <v>86</v>
      </c>
      <c r="D71" s="119">
        <v>76.744186046511629</v>
      </c>
      <c r="E71" s="293">
        <v>78.14</v>
      </c>
      <c r="F71" s="284">
        <v>64</v>
      </c>
      <c r="G71" s="279">
        <v>98</v>
      </c>
      <c r="H71" s="119">
        <v>93.877551020408163</v>
      </c>
      <c r="I71" s="293">
        <v>90.2</v>
      </c>
      <c r="J71" s="284">
        <v>51</v>
      </c>
      <c r="K71" s="276">
        <v>74</v>
      </c>
      <c r="L71" s="119">
        <v>94.594594594594597</v>
      </c>
      <c r="M71" s="15">
        <v>93.33</v>
      </c>
      <c r="N71" s="319">
        <v>61</v>
      </c>
      <c r="O71" s="276">
        <v>67</v>
      </c>
      <c r="P71" s="119">
        <v>55.223880597014926</v>
      </c>
      <c r="Q71" s="15">
        <v>93.77</v>
      </c>
      <c r="R71" s="319">
        <v>109</v>
      </c>
      <c r="S71" s="172">
        <f t="shared" si="2"/>
        <v>285</v>
      </c>
      <c r="U71" s="46"/>
      <c r="V71" s="46"/>
      <c r="X71" s="46"/>
    </row>
    <row r="72" spans="1:24" ht="15" customHeight="1" x14ac:dyDescent="0.25">
      <c r="A72" s="196">
        <v>5</v>
      </c>
      <c r="B72" s="4" t="s">
        <v>54</v>
      </c>
      <c r="C72" s="279">
        <v>92</v>
      </c>
      <c r="D72" s="119">
        <v>97.826086956521749</v>
      </c>
      <c r="E72" s="299">
        <v>78.14</v>
      </c>
      <c r="F72" s="285">
        <v>7</v>
      </c>
      <c r="G72" s="279">
        <v>80</v>
      </c>
      <c r="H72" s="119">
        <v>91.25</v>
      </c>
      <c r="I72" s="299">
        <v>90.2</v>
      </c>
      <c r="J72" s="285">
        <v>63</v>
      </c>
      <c r="K72" s="271">
        <v>81</v>
      </c>
      <c r="L72" s="119">
        <v>100</v>
      </c>
      <c r="M72" s="16">
        <v>93.33</v>
      </c>
      <c r="N72" s="319">
        <v>10</v>
      </c>
      <c r="O72" s="271">
        <v>103</v>
      </c>
      <c r="P72" s="119">
        <v>100</v>
      </c>
      <c r="Q72" s="16">
        <v>93.77</v>
      </c>
      <c r="R72" s="319">
        <v>17</v>
      </c>
      <c r="S72" s="192">
        <f t="shared" si="2"/>
        <v>97</v>
      </c>
      <c r="U72" s="46"/>
      <c r="V72" s="46"/>
      <c r="X72" s="46"/>
    </row>
    <row r="73" spans="1:24" ht="15" customHeight="1" x14ac:dyDescent="0.25">
      <c r="A73" s="186">
        <v>6</v>
      </c>
      <c r="B73" s="3" t="s">
        <v>126</v>
      </c>
      <c r="C73" s="279"/>
      <c r="D73" s="119"/>
      <c r="E73" s="293">
        <v>78.14</v>
      </c>
      <c r="F73" s="284">
        <v>108</v>
      </c>
      <c r="G73" s="279">
        <v>83</v>
      </c>
      <c r="H73" s="119">
        <v>98.795180722891558</v>
      </c>
      <c r="I73" s="293">
        <v>90.2</v>
      </c>
      <c r="J73" s="284">
        <v>21</v>
      </c>
      <c r="K73" s="276">
        <v>83</v>
      </c>
      <c r="L73" s="119">
        <v>97.590361445783145</v>
      </c>
      <c r="M73" s="15">
        <v>93.33</v>
      </c>
      <c r="N73" s="319">
        <v>33</v>
      </c>
      <c r="O73" s="276">
        <v>80</v>
      </c>
      <c r="P73" s="119">
        <v>97.5</v>
      </c>
      <c r="Q73" s="15">
        <v>93.77</v>
      </c>
      <c r="R73" s="319">
        <v>39</v>
      </c>
      <c r="S73" s="172">
        <f t="shared" si="2"/>
        <v>201</v>
      </c>
      <c r="U73" s="46"/>
      <c r="V73" s="46"/>
      <c r="X73" s="46"/>
    </row>
    <row r="74" spans="1:24" ht="15" customHeight="1" x14ac:dyDescent="0.25">
      <c r="A74" s="186">
        <v>7</v>
      </c>
      <c r="B74" s="3" t="s">
        <v>127</v>
      </c>
      <c r="C74" s="279">
        <v>98</v>
      </c>
      <c r="D74" s="119">
        <v>94.897959183673478</v>
      </c>
      <c r="E74" s="293">
        <v>78.14</v>
      </c>
      <c r="F74" s="284">
        <v>10</v>
      </c>
      <c r="G74" s="279">
        <v>96</v>
      </c>
      <c r="H74" s="119">
        <v>97.916666666666671</v>
      </c>
      <c r="I74" s="293">
        <v>90.2</v>
      </c>
      <c r="J74" s="284">
        <v>29</v>
      </c>
      <c r="K74" s="276">
        <v>81</v>
      </c>
      <c r="L74" s="119">
        <v>100</v>
      </c>
      <c r="M74" s="15">
        <v>93.33</v>
      </c>
      <c r="N74" s="319">
        <v>11</v>
      </c>
      <c r="O74" s="276">
        <v>98</v>
      </c>
      <c r="P74" s="119">
        <v>98.979591836734699</v>
      </c>
      <c r="Q74" s="15">
        <v>93.77</v>
      </c>
      <c r="R74" s="319">
        <v>31</v>
      </c>
      <c r="S74" s="172">
        <f t="shared" si="2"/>
        <v>81</v>
      </c>
      <c r="U74" s="46"/>
      <c r="V74" s="46"/>
      <c r="X74" s="46"/>
    </row>
    <row r="75" spans="1:24" ht="15" customHeight="1" x14ac:dyDescent="0.25">
      <c r="A75" s="186">
        <v>8</v>
      </c>
      <c r="B75" s="4" t="s">
        <v>128</v>
      </c>
      <c r="C75" s="279">
        <v>148</v>
      </c>
      <c r="D75" s="119">
        <v>50</v>
      </c>
      <c r="E75" s="299">
        <v>78.14</v>
      </c>
      <c r="F75" s="285">
        <v>105</v>
      </c>
      <c r="G75" s="279">
        <v>175</v>
      </c>
      <c r="H75" s="119">
        <v>82.285714285714278</v>
      </c>
      <c r="I75" s="299">
        <v>90.2</v>
      </c>
      <c r="J75" s="285">
        <v>90</v>
      </c>
      <c r="K75" s="271">
        <v>164</v>
      </c>
      <c r="L75" s="119">
        <v>83.536585365853654</v>
      </c>
      <c r="M75" s="16">
        <v>93.33</v>
      </c>
      <c r="N75" s="319">
        <v>97</v>
      </c>
      <c r="O75" s="271">
        <v>155</v>
      </c>
      <c r="P75" s="119">
        <v>91.612903225806463</v>
      </c>
      <c r="Q75" s="16">
        <v>93.77</v>
      </c>
      <c r="R75" s="319">
        <v>77</v>
      </c>
      <c r="S75" s="172">
        <f t="shared" si="2"/>
        <v>369</v>
      </c>
      <c r="U75" s="46"/>
      <c r="V75" s="46"/>
      <c r="X75" s="46"/>
    </row>
    <row r="76" spans="1:24" ht="15" customHeight="1" x14ac:dyDescent="0.25">
      <c r="A76" s="186">
        <v>9</v>
      </c>
      <c r="B76" s="3" t="s">
        <v>53</v>
      </c>
      <c r="C76" s="279">
        <v>60</v>
      </c>
      <c r="D76" s="119">
        <v>65</v>
      </c>
      <c r="E76" s="293">
        <v>78.14</v>
      </c>
      <c r="F76" s="284">
        <v>88</v>
      </c>
      <c r="G76" s="279">
        <v>69</v>
      </c>
      <c r="H76" s="119">
        <v>94.20289855072464</v>
      </c>
      <c r="I76" s="293">
        <v>90.2</v>
      </c>
      <c r="J76" s="284">
        <v>48</v>
      </c>
      <c r="K76" s="276">
        <v>88</v>
      </c>
      <c r="L76" s="119">
        <v>97.72727272727272</v>
      </c>
      <c r="M76" s="15">
        <v>93.33</v>
      </c>
      <c r="N76" s="319">
        <v>32</v>
      </c>
      <c r="O76" s="276">
        <v>74</v>
      </c>
      <c r="P76" s="119">
        <v>95.945945945945937</v>
      </c>
      <c r="Q76" s="15">
        <v>93.77</v>
      </c>
      <c r="R76" s="319">
        <v>51</v>
      </c>
      <c r="S76" s="172">
        <f t="shared" si="2"/>
        <v>219</v>
      </c>
      <c r="U76" s="46"/>
      <c r="V76" s="46"/>
      <c r="X76" s="46"/>
    </row>
    <row r="77" spans="1:24" ht="15" customHeight="1" x14ac:dyDescent="0.25">
      <c r="A77" s="186">
        <v>10</v>
      </c>
      <c r="B77" s="3" t="s">
        <v>154</v>
      </c>
      <c r="C77" s="276">
        <v>207</v>
      </c>
      <c r="D77" s="293">
        <v>94.68599033816426</v>
      </c>
      <c r="E77" s="293">
        <v>78.14</v>
      </c>
      <c r="F77" s="284">
        <v>12</v>
      </c>
      <c r="G77" s="276">
        <v>168</v>
      </c>
      <c r="H77" s="293">
        <v>98.80952380952381</v>
      </c>
      <c r="I77" s="293">
        <v>90.2</v>
      </c>
      <c r="J77" s="284">
        <v>20</v>
      </c>
      <c r="K77" s="276"/>
      <c r="L77" s="119"/>
      <c r="M77" s="15">
        <v>93.33</v>
      </c>
      <c r="N77" s="319">
        <v>110</v>
      </c>
      <c r="O77" s="276">
        <v>213</v>
      </c>
      <c r="P77" s="119">
        <v>100</v>
      </c>
      <c r="Q77" s="15">
        <v>93.77</v>
      </c>
      <c r="R77" s="319">
        <v>19</v>
      </c>
      <c r="S77" s="172">
        <f t="shared" si="2"/>
        <v>161</v>
      </c>
      <c r="U77" s="46"/>
      <c r="V77" s="46"/>
      <c r="X77" s="46"/>
    </row>
    <row r="78" spans="1:24" ht="15" customHeight="1" x14ac:dyDescent="0.25">
      <c r="A78" s="186">
        <v>11</v>
      </c>
      <c r="B78" s="3" t="s">
        <v>129</v>
      </c>
      <c r="C78" s="279">
        <v>138</v>
      </c>
      <c r="D78" s="119">
        <v>61.594202898550726</v>
      </c>
      <c r="E78" s="293">
        <v>78.14</v>
      </c>
      <c r="F78" s="284">
        <v>96</v>
      </c>
      <c r="G78" s="279">
        <v>152</v>
      </c>
      <c r="H78" s="119">
        <v>82.23684210526315</v>
      </c>
      <c r="I78" s="293">
        <v>90.2</v>
      </c>
      <c r="J78" s="284">
        <v>92</v>
      </c>
      <c r="K78" s="276">
        <v>144</v>
      </c>
      <c r="L78" s="119">
        <v>96.527777777777771</v>
      </c>
      <c r="M78" s="15">
        <v>93.33</v>
      </c>
      <c r="N78" s="319">
        <v>40</v>
      </c>
      <c r="O78" s="276">
        <v>158</v>
      </c>
      <c r="P78" s="119">
        <v>87.341772151898738</v>
      </c>
      <c r="Q78" s="15">
        <v>93.77</v>
      </c>
      <c r="R78" s="319">
        <v>97</v>
      </c>
      <c r="S78" s="172">
        <f t="shared" si="2"/>
        <v>325</v>
      </c>
      <c r="U78" s="46"/>
      <c r="V78" s="46"/>
      <c r="X78" s="46"/>
    </row>
    <row r="79" spans="1:24" ht="15" customHeight="1" x14ac:dyDescent="0.25">
      <c r="A79" s="186">
        <v>12</v>
      </c>
      <c r="B79" s="3" t="s">
        <v>130</v>
      </c>
      <c r="C79" s="279">
        <v>90</v>
      </c>
      <c r="D79" s="119">
        <v>83.333333333333343</v>
      </c>
      <c r="E79" s="293">
        <v>78.14</v>
      </c>
      <c r="F79" s="284">
        <v>47</v>
      </c>
      <c r="G79" s="279">
        <v>88</v>
      </c>
      <c r="H79" s="119">
        <v>100</v>
      </c>
      <c r="I79" s="293">
        <v>90.2</v>
      </c>
      <c r="J79" s="284">
        <v>11</v>
      </c>
      <c r="K79" s="276">
        <v>68</v>
      </c>
      <c r="L79" s="119">
        <v>97.058823529411768</v>
      </c>
      <c r="M79" s="15">
        <v>93.33</v>
      </c>
      <c r="N79" s="319">
        <v>38</v>
      </c>
      <c r="O79" s="276">
        <v>92</v>
      </c>
      <c r="P79" s="119">
        <v>100</v>
      </c>
      <c r="Q79" s="15">
        <v>93.77</v>
      </c>
      <c r="R79" s="319">
        <v>20</v>
      </c>
      <c r="S79" s="172">
        <f t="shared" si="2"/>
        <v>116</v>
      </c>
      <c r="U79" s="46"/>
      <c r="V79" s="46"/>
      <c r="X79" s="46"/>
    </row>
    <row r="80" spans="1:24" ht="15" customHeight="1" x14ac:dyDescent="0.25">
      <c r="A80" s="186">
        <v>13</v>
      </c>
      <c r="B80" s="3" t="s">
        <v>52</v>
      </c>
      <c r="C80" s="279">
        <v>110</v>
      </c>
      <c r="D80" s="119">
        <v>89.090909090909093</v>
      </c>
      <c r="E80" s="293">
        <v>78.14</v>
      </c>
      <c r="F80" s="284">
        <v>31</v>
      </c>
      <c r="G80" s="279">
        <v>113</v>
      </c>
      <c r="H80" s="119">
        <v>97.345132743362825</v>
      </c>
      <c r="I80" s="293">
        <v>90.2</v>
      </c>
      <c r="J80" s="284">
        <v>31</v>
      </c>
      <c r="K80" s="276">
        <v>78</v>
      </c>
      <c r="L80" s="119">
        <v>98.71794871794873</v>
      </c>
      <c r="M80" s="15">
        <v>93.33</v>
      </c>
      <c r="N80" s="319">
        <v>24</v>
      </c>
      <c r="O80" s="276">
        <v>88</v>
      </c>
      <c r="P80" s="119">
        <v>98.863636363636374</v>
      </c>
      <c r="Q80" s="15">
        <v>93.77</v>
      </c>
      <c r="R80" s="319">
        <v>32</v>
      </c>
      <c r="S80" s="172">
        <f t="shared" si="2"/>
        <v>118</v>
      </c>
      <c r="U80" s="46"/>
      <c r="V80" s="46"/>
      <c r="X80" s="46"/>
    </row>
    <row r="81" spans="1:24" ht="15" customHeight="1" thickBot="1" x14ac:dyDescent="0.3">
      <c r="A81" s="186">
        <v>14</v>
      </c>
      <c r="B81" s="3" t="s">
        <v>131</v>
      </c>
      <c r="C81" s="279">
        <v>247</v>
      </c>
      <c r="D81" s="119">
        <v>83.805668016194332</v>
      </c>
      <c r="E81" s="293">
        <v>78.14</v>
      </c>
      <c r="F81" s="284">
        <v>44</v>
      </c>
      <c r="G81" s="279">
        <v>182</v>
      </c>
      <c r="H81" s="119">
        <v>94.505494505494511</v>
      </c>
      <c r="I81" s="293">
        <v>90.2</v>
      </c>
      <c r="J81" s="284">
        <v>44</v>
      </c>
      <c r="K81" s="276">
        <v>187</v>
      </c>
      <c r="L81" s="119">
        <v>99.465240641711233</v>
      </c>
      <c r="M81" s="15">
        <v>93.33</v>
      </c>
      <c r="N81" s="319">
        <v>18</v>
      </c>
      <c r="O81" s="276"/>
      <c r="P81" s="119"/>
      <c r="Q81" s="15">
        <v>93.77</v>
      </c>
      <c r="R81" s="319">
        <v>110</v>
      </c>
      <c r="S81" s="183">
        <f t="shared" si="2"/>
        <v>216</v>
      </c>
      <c r="U81" s="46"/>
      <c r="V81" s="46"/>
      <c r="X81" s="46"/>
    </row>
    <row r="82" spans="1:24" ht="15" customHeight="1" thickBot="1" x14ac:dyDescent="0.3">
      <c r="A82" s="86"/>
      <c r="B82" s="90" t="s">
        <v>93</v>
      </c>
      <c r="C82" s="102">
        <f>SUM(C83:C112)</f>
        <v>4747</v>
      </c>
      <c r="D82" s="182">
        <f>AVERAGE(D83:D112)</f>
        <v>75.42412380335233</v>
      </c>
      <c r="E82" s="168">
        <v>78.14</v>
      </c>
      <c r="F82" s="103"/>
      <c r="G82" s="102">
        <f>SUM(G83:G112)</f>
        <v>4340</v>
      </c>
      <c r="H82" s="182">
        <f>AVERAGE(H83:H112)</f>
        <v>89.49056099557572</v>
      </c>
      <c r="I82" s="168">
        <v>90.2</v>
      </c>
      <c r="J82" s="103"/>
      <c r="K82" s="102">
        <f>SUM(K83:K112)</f>
        <v>4118</v>
      </c>
      <c r="L82" s="182">
        <f>AVERAGE(L83:L112)</f>
        <v>91.738588028899599</v>
      </c>
      <c r="M82" s="168">
        <v>93.33</v>
      </c>
      <c r="N82" s="103"/>
      <c r="O82" s="102">
        <f>SUM(O83:O112)</f>
        <v>3808</v>
      </c>
      <c r="P82" s="182">
        <f>AVERAGE(P83:P112)</f>
        <v>92.402657553478491</v>
      </c>
      <c r="Q82" s="168">
        <v>93.77</v>
      </c>
      <c r="R82" s="103"/>
      <c r="S82" s="89"/>
      <c r="U82" s="46"/>
      <c r="V82" s="46"/>
      <c r="X82" s="46"/>
    </row>
    <row r="83" spans="1:24" ht="15" customHeight="1" x14ac:dyDescent="0.25">
      <c r="A83" s="189">
        <v>1</v>
      </c>
      <c r="B83" s="3" t="s">
        <v>132</v>
      </c>
      <c r="C83" s="279">
        <v>101</v>
      </c>
      <c r="D83" s="119">
        <v>80.198019801980195</v>
      </c>
      <c r="E83" s="293">
        <v>78.14</v>
      </c>
      <c r="F83" s="284">
        <v>57</v>
      </c>
      <c r="G83" s="279">
        <v>92</v>
      </c>
      <c r="H83" s="119">
        <v>92.391304347826093</v>
      </c>
      <c r="I83" s="293">
        <v>90.2</v>
      </c>
      <c r="J83" s="284">
        <v>57</v>
      </c>
      <c r="K83" s="276">
        <v>80</v>
      </c>
      <c r="L83" s="119">
        <v>100</v>
      </c>
      <c r="M83" s="15">
        <v>93.33</v>
      </c>
      <c r="N83" s="319">
        <v>12</v>
      </c>
      <c r="O83" s="276">
        <v>93</v>
      </c>
      <c r="P83" s="119">
        <v>88.172043010752688</v>
      </c>
      <c r="Q83" s="15">
        <v>93.77</v>
      </c>
      <c r="R83" s="319">
        <v>95</v>
      </c>
      <c r="S83" s="173">
        <f t="shared" ref="S83:S112" si="3">R83+N83+J83+F83</f>
        <v>221</v>
      </c>
      <c r="U83" s="46"/>
      <c r="V83" s="46"/>
      <c r="X83" s="46"/>
    </row>
    <row r="84" spans="1:24" ht="15" customHeight="1" x14ac:dyDescent="0.25">
      <c r="A84" s="186">
        <v>2</v>
      </c>
      <c r="B84" s="3" t="s">
        <v>27</v>
      </c>
      <c r="C84" s="279">
        <v>66</v>
      </c>
      <c r="D84" s="119">
        <v>77.27272727272728</v>
      </c>
      <c r="E84" s="293">
        <v>78.14</v>
      </c>
      <c r="F84" s="284">
        <v>63</v>
      </c>
      <c r="G84" s="279">
        <v>62</v>
      </c>
      <c r="H84" s="119">
        <v>93.548387096774192</v>
      </c>
      <c r="I84" s="293">
        <v>90.2</v>
      </c>
      <c r="J84" s="284">
        <v>52</v>
      </c>
      <c r="K84" s="276">
        <v>46</v>
      </c>
      <c r="L84" s="119">
        <v>82.608695652173907</v>
      </c>
      <c r="M84" s="15">
        <v>93.33</v>
      </c>
      <c r="N84" s="319">
        <v>100</v>
      </c>
      <c r="O84" s="276">
        <v>67</v>
      </c>
      <c r="P84" s="119">
        <v>83.582089552238799</v>
      </c>
      <c r="Q84" s="15">
        <v>93.77</v>
      </c>
      <c r="R84" s="319">
        <v>99</v>
      </c>
      <c r="S84" s="172">
        <f t="shared" si="3"/>
        <v>314</v>
      </c>
      <c r="U84" s="46"/>
      <c r="V84" s="46"/>
      <c r="X84" s="46"/>
    </row>
    <row r="85" spans="1:24" ht="15" customHeight="1" x14ac:dyDescent="0.25">
      <c r="A85" s="186">
        <v>3</v>
      </c>
      <c r="B85" s="3" t="s">
        <v>133</v>
      </c>
      <c r="C85" s="279">
        <v>116</v>
      </c>
      <c r="D85" s="119">
        <v>68.103448275862064</v>
      </c>
      <c r="E85" s="293">
        <v>78.14</v>
      </c>
      <c r="F85" s="284">
        <v>80</v>
      </c>
      <c r="G85" s="279">
        <v>110</v>
      </c>
      <c r="H85" s="119">
        <v>97.27272727272728</v>
      </c>
      <c r="I85" s="293">
        <v>90.2</v>
      </c>
      <c r="J85" s="284">
        <v>32</v>
      </c>
      <c r="K85" s="276">
        <v>105</v>
      </c>
      <c r="L85" s="119">
        <v>97.142857142857139</v>
      </c>
      <c r="M85" s="15">
        <v>93.33</v>
      </c>
      <c r="N85" s="319">
        <v>37</v>
      </c>
      <c r="O85" s="276">
        <v>101</v>
      </c>
      <c r="P85" s="119">
        <v>96.039603960396036</v>
      </c>
      <c r="Q85" s="15">
        <v>93.77</v>
      </c>
      <c r="R85" s="319">
        <v>50</v>
      </c>
      <c r="S85" s="172">
        <f t="shared" si="3"/>
        <v>199</v>
      </c>
      <c r="U85" s="46"/>
      <c r="V85" s="46"/>
      <c r="X85" s="46"/>
    </row>
    <row r="86" spans="1:24" ht="15" customHeight="1" x14ac:dyDescent="0.25">
      <c r="A86" s="186">
        <v>4</v>
      </c>
      <c r="B86" s="3" t="s">
        <v>134</v>
      </c>
      <c r="C86" s="279">
        <v>119</v>
      </c>
      <c r="D86" s="119">
        <v>80.672268907563023</v>
      </c>
      <c r="E86" s="293">
        <v>78.14</v>
      </c>
      <c r="F86" s="284">
        <v>53</v>
      </c>
      <c r="G86" s="279">
        <v>121</v>
      </c>
      <c r="H86" s="119">
        <v>90.909090909090907</v>
      </c>
      <c r="I86" s="293">
        <v>90.2</v>
      </c>
      <c r="J86" s="284">
        <v>66</v>
      </c>
      <c r="K86" s="276">
        <v>100</v>
      </c>
      <c r="L86" s="119">
        <v>100</v>
      </c>
      <c r="M86" s="15">
        <v>93.33</v>
      </c>
      <c r="N86" s="319">
        <v>13</v>
      </c>
      <c r="O86" s="276">
        <v>106</v>
      </c>
      <c r="P86" s="119">
        <v>100</v>
      </c>
      <c r="Q86" s="15">
        <v>93.77</v>
      </c>
      <c r="R86" s="319">
        <v>22</v>
      </c>
      <c r="S86" s="172">
        <f t="shared" si="3"/>
        <v>154</v>
      </c>
      <c r="U86" s="46"/>
      <c r="V86" s="46"/>
      <c r="X86" s="46"/>
    </row>
    <row r="87" spans="1:24" ht="15" customHeight="1" x14ac:dyDescent="0.25">
      <c r="A87" s="186">
        <v>5</v>
      </c>
      <c r="B87" s="3" t="s">
        <v>135</v>
      </c>
      <c r="C87" s="279">
        <v>169</v>
      </c>
      <c r="D87" s="119">
        <v>86.982248520710073</v>
      </c>
      <c r="E87" s="293">
        <v>78.14</v>
      </c>
      <c r="F87" s="284">
        <v>39</v>
      </c>
      <c r="G87" s="279">
        <v>150</v>
      </c>
      <c r="H87" s="119">
        <v>94</v>
      </c>
      <c r="I87" s="293">
        <v>90.2</v>
      </c>
      <c r="J87" s="284">
        <v>50</v>
      </c>
      <c r="K87" s="276">
        <v>155</v>
      </c>
      <c r="L87" s="119">
        <v>72.258064516129025</v>
      </c>
      <c r="M87" s="15">
        <v>93.33</v>
      </c>
      <c r="N87" s="319">
        <v>106</v>
      </c>
      <c r="O87" s="276">
        <v>132</v>
      </c>
      <c r="P87" s="119">
        <v>97.72727272727272</v>
      </c>
      <c r="Q87" s="15">
        <v>93.77</v>
      </c>
      <c r="R87" s="319">
        <v>37</v>
      </c>
      <c r="S87" s="172">
        <f t="shared" si="3"/>
        <v>232</v>
      </c>
      <c r="U87" s="46"/>
      <c r="V87" s="46"/>
      <c r="X87" s="46"/>
    </row>
    <row r="88" spans="1:24" ht="15" customHeight="1" x14ac:dyDescent="0.25">
      <c r="A88" s="186">
        <v>6</v>
      </c>
      <c r="B88" s="3" t="s">
        <v>136</v>
      </c>
      <c r="C88" s="279">
        <v>213</v>
      </c>
      <c r="D88" s="119">
        <v>82.629107981220656</v>
      </c>
      <c r="E88" s="293">
        <v>78.14</v>
      </c>
      <c r="F88" s="284">
        <v>49</v>
      </c>
      <c r="G88" s="279">
        <v>220</v>
      </c>
      <c r="H88" s="119">
        <v>90.454545454545453</v>
      </c>
      <c r="I88" s="293">
        <v>90.2</v>
      </c>
      <c r="J88" s="284">
        <v>69</v>
      </c>
      <c r="K88" s="276">
        <v>182</v>
      </c>
      <c r="L88" s="119">
        <v>97.252747252747255</v>
      </c>
      <c r="M88" s="15">
        <v>93.33</v>
      </c>
      <c r="N88" s="319">
        <v>36</v>
      </c>
      <c r="O88" s="276">
        <v>174</v>
      </c>
      <c r="P88" s="119">
        <v>94.827586206896541</v>
      </c>
      <c r="Q88" s="15">
        <v>93.77</v>
      </c>
      <c r="R88" s="319">
        <v>57</v>
      </c>
      <c r="S88" s="172">
        <f t="shared" si="3"/>
        <v>211</v>
      </c>
      <c r="U88" s="46"/>
      <c r="V88" s="46"/>
      <c r="X88" s="46"/>
    </row>
    <row r="89" spans="1:24" ht="15" customHeight="1" x14ac:dyDescent="0.25">
      <c r="A89" s="186">
        <v>7</v>
      </c>
      <c r="B89" s="3" t="s">
        <v>28</v>
      </c>
      <c r="C89" s="279">
        <v>71</v>
      </c>
      <c r="D89" s="119">
        <v>74.647887323943664</v>
      </c>
      <c r="E89" s="293">
        <v>78.14</v>
      </c>
      <c r="F89" s="284">
        <v>66</v>
      </c>
      <c r="G89" s="279">
        <v>37</v>
      </c>
      <c r="H89" s="119">
        <v>100</v>
      </c>
      <c r="I89" s="293">
        <v>90.2</v>
      </c>
      <c r="J89" s="284">
        <v>12</v>
      </c>
      <c r="K89" s="276">
        <v>41</v>
      </c>
      <c r="L89" s="119">
        <v>75.609756097560975</v>
      </c>
      <c r="M89" s="15">
        <v>93.33</v>
      </c>
      <c r="N89" s="319">
        <v>105</v>
      </c>
      <c r="O89" s="276">
        <v>49</v>
      </c>
      <c r="P89" s="119">
        <v>100</v>
      </c>
      <c r="Q89" s="15">
        <v>93.77</v>
      </c>
      <c r="R89" s="319">
        <v>23</v>
      </c>
      <c r="S89" s="172">
        <f t="shared" si="3"/>
        <v>206</v>
      </c>
      <c r="U89" s="46"/>
      <c r="V89" s="46"/>
      <c r="X89" s="46"/>
    </row>
    <row r="90" spans="1:24" ht="15" customHeight="1" x14ac:dyDescent="0.25">
      <c r="A90" s="186">
        <v>8</v>
      </c>
      <c r="B90" s="3" t="s">
        <v>137</v>
      </c>
      <c r="C90" s="279">
        <v>86</v>
      </c>
      <c r="D90" s="119">
        <v>94.186046511627907</v>
      </c>
      <c r="E90" s="293">
        <v>78.14</v>
      </c>
      <c r="F90" s="284">
        <v>14</v>
      </c>
      <c r="G90" s="279">
        <v>88</v>
      </c>
      <c r="H90" s="119">
        <v>92.045454545454547</v>
      </c>
      <c r="I90" s="293">
        <v>90.2</v>
      </c>
      <c r="J90" s="284">
        <v>59</v>
      </c>
      <c r="K90" s="276">
        <v>61</v>
      </c>
      <c r="L90" s="119">
        <v>90.163934426229503</v>
      </c>
      <c r="M90" s="15">
        <v>93.33</v>
      </c>
      <c r="N90" s="319">
        <v>79</v>
      </c>
      <c r="O90" s="276">
        <v>70</v>
      </c>
      <c r="P90" s="119">
        <v>90</v>
      </c>
      <c r="Q90" s="15">
        <v>93.77</v>
      </c>
      <c r="R90" s="319">
        <v>85</v>
      </c>
      <c r="S90" s="172">
        <f t="shared" si="3"/>
        <v>237</v>
      </c>
      <c r="U90" s="46"/>
      <c r="V90" s="46"/>
      <c r="X90" s="46"/>
    </row>
    <row r="91" spans="1:24" ht="15" customHeight="1" x14ac:dyDescent="0.25">
      <c r="A91" s="186">
        <v>9</v>
      </c>
      <c r="B91" s="3" t="s">
        <v>138</v>
      </c>
      <c r="C91" s="279">
        <v>99</v>
      </c>
      <c r="D91" s="119">
        <v>84.848484848484844</v>
      </c>
      <c r="E91" s="293">
        <v>78.14</v>
      </c>
      <c r="F91" s="284">
        <v>42</v>
      </c>
      <c r="G91" s="279">
        <v>107</v>
      </c>
      <c r="H91" s="119">
        <v>76.635514018691595</v>
      </c>
      <c r="I91" s="293">
        <v>90.2</v>
      </c>
      <c r="J91" s="284">
        <v>98</v>
      </c>
      <c r="K91" s="276">
        <v>107</v>
      </c>
      <c r="L91" s="119">
        <v>89.719626168224295</v>
      </c>
      <c r="M91" s="15">
        <v>93.33</v>
      </c>
      <c r="N91" s="319">
        <v>81</v>
      </c>
      <c r="O91" s="276">
        <v>94</v>
      </c>
      <c r="P91" s="119">
        <v>72.340425531914889</v>
      </c>
      <c r="Q91" s="15">
        <v>93.77</v>
      </c>
      <c r="R91" s="319">
        <v>105</v>
      </c>
      <c r="S91" s="172">
        <f t="shared" si="3"/>
        <v>326</v>
      </c>
      <c r="U91" s="46"/>
      <c r="V91" s="46"/>
      <c r="X91" s="46"/>
    </row>
    <row r="92" spans="1:24" ht="15" customHeight="1" x14ac:dyDescent="0.25">
      <c r="A92" s="186">
        <v>10</v>
      </c>
      <c r="B92" s="3" t="s">
        <v>139</v>
      </c>
      <c r="C92" s="279">
        <v>124</v>
      </c>
      <c r="D92" s="119">
        <v>63.70967741935484</v>
      </c>
      <c r="E92" s="293">
        <v>78.14</v>
      </c>
      <c r="F92" s="284">
        <v>92</v>
      </c>
      <c r="G92" s="279">
        <v>122</v>
      </c>
      <c r="H92" s="119">
        <v>86.885245901639337</v>
      </c>
      <c r="I92" s="293">
        <v>90.2</v>
      </c>
      <c r="J92" s="284">
        <v>81</v>
      </c>
      <c r="K92" s="276">
        <v>181</v>
      </c>
      <c r="L92" s="119">
        <v>100</v>
      </c>
      <c r="M92" s="15">
        <v>93.33</v>
      </c>
      <c r="N92" s="319">
        <v>14</v>
      </c>
      <c r="O92" s="276">
        <v>108</v>
      </c>
      <c r="P92" s="119">
        <v>90.740740740740733</v>
      </c>
      <c r="Q92" s="15">
        <v>93.77</v>
      </c>
      <c r="R92" s="319">
        <v>82</v>
      </c>
      <c r="S92" s="172">
        <f t="shared" si="3"/>
        <v>269</v>
      </c>
      <c r="U92" s="46"/>
      <c r="V92" s="46"/>
      <c r="X92" s="46"/>
    </row>
    <row r="93" spans="1:24" ht="15" customHeight="1" x14ac:dyDescent="0.25">
      <c r="A93" s="186">
        <v>11</v>
      </c>
      <c r="B93" s="3" t="s">
        <v>160</v>
      </c>
      <c r="C93" s="279">
        <v>84</v>
      </c>
      <c r="D93" s="119">
        <v>60.714285714285708</v>
      </c>
      <c r="E93" s="293">
        <v>78.14</v>
      </c>
      <c r="F93" s="284">
        <v>98</v>
      </c>
      <c r="G93" s="279">
        <v>75</v>
      </c>
      <c r="H93" s="119">
        <v>78.666666666666671</v>
      </c>
      <c r="I93" s="293">
        <v>90.2</v>
      </c>
      <c r="J93" s="284">
        <v>94</v>
      </c>
      <c r="K93" s="276">
        <v>75</v>
      </c>
      <c r="L93" s="119">
        <v>89.333333333333329</v>
      </c>
      <c r="M93" s="15">
        <v>93.33</v>
      </c>
      <c r="N93" s="319">
        <v>84</v>
      </c>
      <c r="O93" s="276">
        <v>50</v>
      </c>
      <c r="P93" s="119">
        <v>94</v>
      </c>
      <c r="Q93" s="15">
        <v>93.77</v>
      </c>
      <c r="R93" s="319">
        <v>64</v>
      </c>
      <c r="S93" s="172">
        <f t="shared" si="3"/>
        <v>340</v>
      </c>
      <c r="U93" s="46"/>
      <c r="V93" s="46"/>
      <c r="X93" s="46"/>
    </row>
    <row r="94" spans="1:24" ht="15" customHeight="1" x14ac:dyDescent="0.25">
      <c r="A94" s="186">
        <v>12</v>
      </c>
      <c r="B94" s="3" t="s">
        <v>161</v>
      </c>
      <c r="C94" s="279">
        <v>85</v>
      </c>
      <c r="D94" s="119">
        <v>91.764705882352942</v>
      </c>
      <c r="E94" s="293">
        <v>78.14</v>
      </c>
      <c r="F94" s="284">
        <v>18</v>
      </c>
      <c r="G94" s="279">
        <v>72</v>
      </c>
      <c r="H94" s="119">
        <v>77.777777777777771</v>
      </c>
      <c r="I94" s="293">
        <v>90.2</v>
      </c>
      <c r="J94" s="284">
        <v>96</v>
      </c>
      <c r="K94" s="276">
        <v>59</v>
      </c>
      <c r="L94" s="119">
        <v>93.220338983050851</v>
      </c>
      <c r="M94" s="15">
        <v>93.33</v>
      </c>
      <c r="N94" s="319">
        <v>66</v>
      </c>
      <c r="O94" s="276">
        <v>69</v>
      </c>
      <c r="P94" s="119">
        <v>92.753623188405797</v>
      </c>
      <c r="Q94" s="15">
        <v>93.77</v>
      </c>
      <c r="R94" s="319">
        <v>72</v>
      </c>
      <c r="S94" s="172">
        <f t="shared" si="3"/>
        <v>252</v>
      </c>
      <c r="U94" s="46"/>
      <c r="V94" s="46"/>
      <c r="X94" s="46"/>
    </row>
    <row r="95" spans="1:24" ht="15" customHeight="1" x14ac:dyDescent="0.25">
      <c r="A95" s="186">
        <v>13</v>
      </c>
      <c r="B95" s="3" t="s">
        <v>140</v>
      </c>
      <c r="C95" s="279">
        <v>125</v>
      </c>
      <c r="D95" s="119">
        <v>77.599999999999994</v>
      </c>
      <c r="E95" s="293">
        <v>78.14</v>
      </c>
      <c r="F95" s="284">
        <v>61</v>
      </c>
      <c r="G95" s="279">
        <v>149</v>
      </c>
      <c r="H95" s="119">
        <v>90.604026845637577</v>
      </c>
      <c r="I95" s="293">
        <v>90.2</v>
      </c>
      <c r="J95" s="284">
        <v>67</v>
      </c>
      <c r="K95" s="276">
        <v>129</v>
      </c>
      <c r="L95" s="119">
        <v>89.922480620155042</v>
      </c>
      <c r="M95" s="15">
        <v>93.33</v>
      </c>
      <c r="N95" s="319">
        <v>80</v>
      </c>
      <c r="O95" s="276">
        <v>157</v>
      </c>
      <c r="P95" s="119">
        <v>88.535031847133752</v>
      </c>
      <c r="Q95" s="15">
        <v>93.77</v>
      </c>
      <c r="R95" s="319">
        <v>94</v>
      </c>
      <c r="S95" s="183">
        <f t="shared" si="3"/>
        <v>302</v>
      </c>
      <c r="U95" s="46"/>
      <c r="V95" s="46"/>
      <c r="X95" s="46"/>
    </row>
    <row r="96" spans="1:24" ht="15" customHeight="1" x14ac:dyDescent="0.25">
      <c r="A96" s="186">
        <v>14</v>
      </c>
      <c r="B96" s="4" t="s">
        <v>141</v>
      </c>
      <c r="C96" s="279">
        <v>95</v>
      </c>
      <c r="D96" s="119">
        <v>71.578947368421055</v>
      </c>
      <c r="E96" s="299">
        <v>78.14</v>
      </c>
      <c r="F96" s="285">
        <v>72</v>
      </c>
      <c r="G96" s="279">
        <v>114</v>
      </c>
      <c r="H96" s="119">
        <v>92.10526315789474</v>
      </c>
      <c r="I96" s="299">
        <v>90.2</v>
      </c>
      <c r="J96" s="285">
        <v>58</v>
      </c>
      <c r="K96" s="271">
        <v>91</v>
      </c>
      <c r="L96" s="119">
        <v>98.901098901098905</v>
      </c>
      <c r="M96" s="16">
        <v>93.33</v>
      </c>
      <c r="N96" s="319">
        <v>22</v>
      </c>
      <c r="O96" s="271">
        <v>150</v>
      </c>
      <c r="P96" s="119">
        <v>89.333333333333343</v>
      </c>
      <c r="Q96" s="16">
        <v>93.77</v>
      </c>
      <c r="R96" s="319">
        <v>90</v>
      </c>
      <c r="S96" s="188">
        <f t="shared" si="3"/>
        <v>242</v>
      </c>
      <c r="U96" s="46"/>
      <c r="V96" s="46"/>
      <c r="X96" s="46"/>
    </row>
    <row r="97" spans="1:24" ht="15" customHeight="1" x14ac:dyDescent="0.25">
      <c r="A97" s="195">
        <v>15</v>
      </c>
      <c r="B97" s="3" t="s">
        <v>142</v>
      </c>
      <c r="C97" s="279">
        <v>103</v>
      </c>
      <c r="D97" s="119">
        <v>72.815533980582529</v>
      </c>
      <c r="E97" s="293">
        <v>78.14</v>
      </c>
      <c r="F97" s="284">
        <v>70</v>
      </c>
      <c r="G97" s="279">
        <v>109</v>
      </c>
      <c r="H97" s="119">
        <v>94.495412844036693</v>
      </c>
      <c r="I97" s="293">
        <v>90.2</v>
      </c>
      <c r="J97" s="284">
        <v>46</v>
      </c>
      <c r="K97" s="276">
        <v>72</v>
      </c>
      <c r="L97" s="119">
        <v>90.277777777777771</v>
      </c>
      <c r="M97" s="15">
        <v>93.33</v>
      </c>
      <c r="N97" s="319">
        <v>78</v>
      </c>
      <c r="O97" s="276">
        <v>73</v>
      </c>
      <c r="P97" s="119">
        <v>98.63013698630138</v>
      </c>
      <c r="Q97" s="15">
        <v>93.77</v>
      </c>
      <c r="R97" s="319">
        <v>33</v>
      </c>
      <c r="S97" s="172">
        <f t="shared" si="3"/>
        <v>227</v>
      </c>
      <c r="U97" s="46"/>
      <c r="V97" s="46"/>
      <c r="X97" s="46"/>
    </row>
    <row r="98" spans="1:24" ht="15" customHeight="1" x14ac:dyDescent="0.25">
      <c r="A98" s="186">
        <v>16</v>
      </c>
      <c r="B98" s="3" t="s">
        <v>159</v>
      </c>
      <c r="C98" s="279">
        <v>92</v>
      </c>
      <c r="D98" s="119">
        <v>83.695652173913047</v>
      </c>
      <c r="E98" s="293">
        <v>78.14</v>
      </c>
      <c r="F98" s="284">
        <v>45</v>
      </c>
      <c r="G98" s="279">
        <v>53</v>
      </c>
      <c r="H98" s="119">
        <v>96.226415094339629</v>
      </c>
      <c r="I98" s="293">
        <v>90.2</v>
      </c>
      <c r="J98" s="284">
        <v>35</v>
      </c>
      <c r="K98" s="276">
        <v>77</v>
      </c>
      <c r="L98" s="119">
        <v>98.701298701298697</v>
      </c>
      <c r="M98" s="15">
        <v>93.33</v>
      </c>
      <c r="N98" s="319">
        <v>26</v>
      </c>
      <c r="O98" s="276">
        <v>75</v>
      </c>
      <c r="P98" s="119">
        <v>93.333333333333329</v>
      </c>
      <c r="Q98" s="15">
        <v>93.77</v>
      </c>
      <c r="R98" s="319">
        <v>70</v>
      </c>
      <c r="S98" s="172">
        <f t="shared" si="3"/>
        <v>176</v>
      </c>
      <c r="U98" s="46"/>
      <c r="V98" s="46"/>
      <c r="X98" s="46"/>
    </row>
    <row r="99" spans="1:24" ht="15" customHeight="1" x14ac:dyDescent="0.25">
      <c r="A99" s="186">
        <v>17</v>
      </c>
      <c r="B99" s="3" t="s">
        <v>143</v>
      </c>
      <c r="C99" s="279">
        <v>131</v>
      </c>
      <c r="D99" s="119">
        <v>73.282442748091597</v>
      </c>
      <c r="E99" s="293">
        <v>78.14</v>
      </c>
      <c r="F99" s="284">
        <v>67</v>
      </c>
      <c r="G99" s="279">
        <v>143</v>
      </c>
      <c r="H99" s="119">
        <v>88.111888111888106</v>
      </c>
      <c r="I99" s="293">
        <v>90.2</v>
      </c>
      <c r="J99" s="284">
        <v>77</v>
      </c>
      <c r="K99" s="276">
        <v>123</v>
      </c>
      <c r="L99" s="119">
        <v>97.560975609756099</v>
      </c>
      <c r="M99" s="15">
        <v>93.33</v>
      </c>
      <c r="N99" s="319">
        <v>34</v>
      </c>
      <c r="O99" s="276">
        <v>74</v>
      </c>
      <c r="P99" s="119">
        <v>89.189189189189193</v>
      </c>
      <c r="Q99" s="15">
        <v>93.77</v>
      </c>
      <c r="R99" s="319">
        <v>91</v>
      </c>
      <c r="S99" s="172">
        <f t="shared" si="3"/>
        <v>269</v>
      </c>
      <c r="U99" s="46"/>
      <c r="V99" s="46"/>
      <c r="X99" s="46"/>
    </row>
    <row r="100" spans="1:24" ht="15" customHeight="1" x14ac:dyDescent="0.25">
      <c r="A100" s="186">
        <v>18</v>
      </c>
      <c r="B100" s="4" t="s">
        <v>144</v>
      </c>
      <c r="C100" s="279">
        <v>113</v>
      </c>
      <c r="D100" s="119">
        <v>69.026548672566378</v>
      </c>
      <c r="E100" s="299">
        <v>78.14</v>
      </c>
      <c r="F100" s="285">
        <v>76</v>
      </c>
      <c r="G100" s="279">
        <v>90</v>
      </c>
      <c r="H100" s="119">
        <v>95.555555555555557</v>
      </c>
      <c r="I100" s="299">
        <v>90.2</v>
      </c>
      <c r="J100" s="285">
        <v>37</v>
      </c>
      <c r="K100" s="271">
        <v>105</v>
      </c>
      <c r="L100" s="119">
        <v>81.904761904761898</v>
      </c>
      <c r="M100" s="16">
        <v>93.33</v>
      </c>
      <c r="N100" s="319">
        <v>101</v>
      </c>
      <c r="O100" s="271">
        <v>105</v>
      </c>
      <c r="P100" s="119">
        <v>91.428571428571431</v>
      </c>
      <c r="Q100" s="16">
        <v>93.77</v>
      </c>
      <c r="R100" s="319">
        <v>78</v>
      </c>
      <c r="S100" s="172">
        <f t="shared" si="3"/>
        <v>292</v>
      </c>
      <c r="U100" s="46"/>
      <c r="V100" s="46"/>
      <c r="X100" s="46"/>
    </row>
    <row r="101" spans="1:24" ht="15" customHeight="1" x14ac:dyDescent="0.25">
      <c r="A101" s="186">
        <v>19</v>
      </c>
      <c r="B101" s="3" t="s">
        <v>145</v>
      </c>
      <c r="C101" s="279">
        <v>126</v>
      </c>
      <c r="D101" s="119">
        <v>76.19047619047619</v>
      </c>
      <c r="E101" s="293">
        <v>78.14</v>
      </c>
      <c r="F101" s="284">
        <v>65</v>
      </c>
      <c r="G101" s="279">
        <v>98</v>
      </c>
      <c r="H101" s="119">
        <v>85.714285714285722</v>
      </c>
      <c r="I101" s="293">
        <v>90.2</v>
      </c>
      <c r="J101" s="284">
        <v>83</v>
      </c>
      <c r="K101" s="276">
        <v>94</v>
      </c>
      <c r="L101" s="119">
        <v>93.61702127659575</v>
      </c>
      <c r="M101" s="15">
        <v>93.33</v>
      </c>
      <c r="N101" s="319">
        <v>63</v>
      </c>
      <c r="O101" s="276">
        <v>105</v>
      </c>
      <c r="P101" s="119">
        <v>100</v>
      </c>
      <c r="Q101" s="15">
        <v>93.77</v>
      </c>
      <c r="R101" s="319">
        <v>21</v>
      </c>
      <c r="S101" s="172">
        <f t="shared" si="3"/>
        <v>232</v>
      </c>
      <c r="U101" s="46"/>
      <c r="V101" s="46"/>
      <c r="X101" s="46"/>
    </row>
    <row r="102" spans="1:24" ht="15" customHeight="1" x14ac:dyDescent="0.25">
      <c r="A102" s="186">
        <v>20</v>
      </c>
      <c r="B102" s="3" t="s">
        <v>97</v>
      </c>
      <c r="C102" s="279">
        <v>236</v>
      </c>
      <c r="D102" s="119">
        <v>66.525423728813564</v>
      </c>
      <c r="E102" s="293">
        <v>78.14</v>
      </c>
      <c r="F102" s="284">
        <v>83</v>
      </c>
      <c r="G102" s="279">
        <v>249</v>
      </c>
      <c r="H102" s="119">
        <v>87.951807228915669</v>
      </c>
      <c r="I102" s="293">
        <v>90.2</v>
      </c>
      <c r="J102" s="284">
        <v>78</v>
      </c>
      <c r="K102" s="276">
        <v>228</v>
      </c>
      <c r="L102" s="119">
        <v>96.05263157894737</v>
      </c>
      <c r="M102" s="15">
        <v>93.33</v>
      </c>
      <c r="N102" s="319">
        <v>45</v>
      </c>
      <c r="O102" s="276">
        <v>259</v>
      </c>
      <c r="P102" s="119">
        <v>96.525096525096529</v>
      </c>
      <c r="Q102" s="15">
        <v>93.77</v>
      </c>
      <c r="R102" s="319">
        <v>47</v>
      </c>
      <c r="S102" s="172">
        <f t="shared" si="3"/>
        <v>253</v>
      </c>
      <c r="U102" s="46"/>
      <c r="V102" s="46"/>
      <c r="X102" s="46"/>
    </row>
    <row r="103" spans="1:24" ht="15" customHeight="1" x14ac:dyDescent="0.25">
      <c r="A103" s="186">
        <v>21</v>
      </c>
      <c r="B103" s="3" t="s">
        <v>146</v>
      </c>
      <c r="C103" s="279">
        <v>270</v>
      </c>
      <c r="D103" s="119">
        <v>90.740740740740733</v>
      </c>
      <c r="E103" s="293">
        <v>78.14</v>
      </c>
      <c r="F103" s="284">
        <v>22</v>
      </c>
      <c r="G103" s="279">
        <v>251</v>
      </c>
      <c r="H103" s="119">
        <v>90.039840637450197</v>
      </c>
      <c r="I103" s="293">
        <v>90.2</v>
      </c>
      <c r="J103" s="284">
        <v>71</v>
      </c>
      <c r="K103" s="276">
        <v>277</v>
      </c>
      <c r="L103" s="119">
        <v>92.418772563176901</v>
      </c>
      <c r="M103" s="15">
        <v>93.33</v>
      </c>
      <c r="N103" s="319">
        <v>70</v>
      </c>
      <c r="O103" s="276">
        <v>264</v>
      </c>
      <c r="P103" s="119">
        <v>94.696969696969688</v>
      </c>
      <c r="Q103" s="15">
        <v>93.77</v>
      </c>
      <c r="R103" s="319">
        <v>58</v>
      </c>
      <c r="S103" s="172">
        <f t="shared" si="3"/>
        <v>221</v>
      </c>
      <c r="U103" s="46"/>
      <c r="V103" s="46"/>
      <c r="X103" s="46"/>
    </row>
    <row r="104" spans="1:24" ht="15" customHeight="1" x14ac:dyDescent="0.25">
      <c r="A104" s="186">
        <v>22</v>
      </c>
      <c r="B104" s="3" t="s">
        <v>98</v>
      </c>
      <c r="C104" s="279">
        <v>189</v>
      </c>
      <c r="D104" s="119">
        <v>80.423280423280431</v>
      </c>
      <c r="E104" s="293">
        <v>78.14</v>
      </c>
      <c r="F104" s="284">
        <v>56</v>
      </c>
      <c r="G104" s="279">
        <v>163</v>
      </c>
      <c r="H104" s="119">
        <v>98.159509202453989</v>
      </c>
      <c r="I104" s="293">
        <v>90.2</v>
      </c>
      <c r="J104" s="284">
        <v>26</v>
      </c>
      <c r="K104" s="276">
        <v>158</v>
      </c>
      <c r="L104" s="119">
        <v>94.936708860759495</v>
      </c>
      <c r="M104" s="15">
        <v>93.33</v>
      </c>
      <c r="N104" s="319">
        <v>60</v>
      </c>
      <c r="O104" s="276">
        <v>124</v>
      </c>
      <c r="P104" s="119">
        <v>94.354838709677409</v>
      </c>
      <c r="Q104" s="15">
        <v>93.77</v>
      </c>
      <c r="R104" s="319">
        <v>62</v>
      </c>
      <c r="S104" s="183">
        <f t="shared" si="3"/>
        <v>204</v>
      </c>
      <c r="U104" s="46"/>
      <c r="V104" s="46"/>
      <c r="X104" s="46"/>
    </row>
    <row r="105" spans="1:24" ht="15" customHeight="1" x14ac:dyDescent="0.25">
      <c r="A105" s="186">
        <v>23</v>
      </c>
      <c r="B105" s="3" t="s">
        <v>158</v>
      </c>
      <c r="C105" s="279">
        <v>135</v>
      </c>
      <c r="D105" s="119">
        <v>59.25925925925926</v>
      </c>
      <c r="E105" s="293">
        <v>78.14</v>
      </c>
      <c r="F105" s="284">
        <v>99</v>
      </c>
      <c r="G105" s="279">
        <v>131</v>
      </c>
      <c r="H105" s="119">
        <v>77.862595419847338</v>
      </c>
      <c r="I105" s="293">
        <v>90.2</v>
      </c>
      <c r="J105" s="284">
        <v>95</v>
      </c>
      <c r="K105" s="276">
        <v>116</v>
      </c>
      <c r="L105" s="119">
        <v>82.758620689655174</v>
      </c>
      <c r="M105" s="15">
        <v>93.33</v>
      </c>
      <c r="N105" s="319">
        <v>99</v>
      </c>
      <c r="O105" s="276">
        <v>105</v>
      </c>
      <c r="P105" s="119">
        <v>88.571428571428569</v>
      </c>
      <c r="Q105" s="15">
        <v>93.77</v>
      </c>
      <c r="R105" s="319">
        <v>93</v>
      </c>
      <c r="S105" s="172">
        <f t="shared" si="3"/>
        <v>386</v>
      </c>
      <c r="U105" s="46"/>
      <c r="V105" s="46"/>
      <c r="X105" s="46"/>
    </row>
    <row r="106" spans="1:24" ht="15" customHeight="1" x14ac:dyDescent="0.25">
      <c r="A106" s="186">
        <v>24</v>
      </c>
      <c r="B106" s="3" t="s">
        <v>99</v>
      </c>
      <c r="C106" s="279">
        <v>279</v>
      </c>
      <c r="D106" s="119">
        <v>65.591397849462368</v>
      </c>
      <c r="E106" s="293">
        <v>78.14</v>
      </c>
      <c r="F106" s="284">
        <v>86</v>
      </c>
      <c r="G106" s="279">
        <v>262</v>
      </c>
      <c r="H106" s="119">
        <v>94.274809160305352</v>
      </c>
      <c r="I106" s="293">
        <v>90.2</v>
      </c>
      <c r="J106" s="284">
        <v>47</v>
      </c>
      <c r="K106" s="276">
        <v>251</v>
      </c>
      <c r="L106" s="119">
        <v>96.01593625498009</v>
      </c>
      <c r="M106" s="15">
        <v>93.33</v>
      </c>
      <c r="N106" s="319">
        <v>47</v>
      </c>
      <c r="O106" s="276">
        <v>267</v>
      </c>
      <c r="P106" s="119">
        <v>97.00374531835206</v>
      </c>
      <c r="Q106" s="15">
        <v>93.77</v>
      </c>
      <c r="R106" s="319">
        <v>43</v>
      </c>
      <c r="S106" s="172">
        <f t="shared" si="3"/>
        <v>223</v>
      </c>
      <c r="U106" s="46"/>
      <c r="V106" s="46"/>
      <c r="X106" s="46"/>
    </row>
    <row r="107" spans="1:24" ht="15" customHeight="1" x14ac:dyDescent="0.25">
      <c r="A107" s="186">
        <v>25</v>
      </c>
      <c r="B107" s="3" t="s">
        <v>100</v>
      </c>
      <c r="C107" s="279">
        <v>297</v>
      </c>
      <c r="D107" s="119">
        <v>80.134680134680139</v>
      </c>
      <c r="E107" s="293">
        <v>78.14</v>
      </c>
      <c r="F107" s="284">
        <v>58</v>
      </c>
      <c r="G107" s="279">
        <v>289</v>
      </c>
      <c r="H107" s="119">
        <v>98.96193771626298</v>
      </c>
      <c r="I107" s="293">
        <v>90.2</v>
      </c>
      <c r="J107" s="284">
        <v>18</v>
      </c>
      <c r="K107" s="276">
        <v>265</v>
      </c>
      <c r="L107" s="119">
        <v>92.075471698113205</v>
      </c>
      <c r="M107" s="15">
        <v>93.33</v>
      </c>
      <c r="N107" s="319">
        <v>71</v>
      </c>
      <c r="O107" s="276">
        <v>244</v>
      </c>
      <c r="P107" s="119">
        <v>99.180327868852459</v>
      </c>
      <c r="Q107" s="15">
        <v>93.77</v>
      </c>
      <c r="R107" s="319">
        <v>29</v>
      </c>
      <c r="S107" s="172">
        <f t="shared" si="3"/>
        <v>176</v>
      </c>
      <c r="U107" s="46"/>
      <c r="V107" s="46"/>
      <c r="X107" s="46"/>
    </row>
    <row r="108" spans="1:24" ht="15" customHeight="1" x14ac:dyDescent="0.25">
      <c r="A108" s="186">
        <v>26</v>
      </c>
      <c r="B108" s="3" t="s">
        <v>33</v>
      </c>
      <c r="C108" s="279">
        <v>167</v>
      </c>
      <c r="D108" s="119">
        <v>68.862275449101787</v>
      </c>
      <c r="E108" s="293">
        <v>78.14</v>
      </c>
      <c r="F108" s="284">
        <v>77</v>
      </c>
      <c r="G108" s="279">
        <v>174</v>
      </c>
      <c r="H108" s="119">
        <v>85.632183908045974</v>
      </c>
      <c r="I108" s="293">
        <v>90.2</v>
      </c>
      <c r="J108" s="284">
        <v>84</v>
      </c>
      <c r="K108" s="276">
        <v>131</v>
      </c>
      <c r="L108" s="119">
        <v>93.893129770992374</v>
      </c>
      <c r="M108" s="15">
        <v>93.33</v>
      </c>
      <c r="N108" s="319">
        <v>62</v>
      </c>
      <c r="O108" s="276">
        <v>114</v>
      </c>
      <c r="P108" s="119">
        <v>93.859649122807014</v>
      </c>
      <c r="Q108" s="15">
        <v>93.77</v>
      </c>
      <c r="R108" s="319">
        <v>65</v>
      </c>
      <c r="S108" s="172">
        <f t="shared" si="3"/>
        <v>288</v>
      </c>
      <c r="U108" s="46"/>
      <c r="V108" s="46"/>
      <c r="X108" s="46"/>
    </row>
    <row r="109" spans="1:24" ht="15" customHeight="1" x14ac:dyDescent="0.25">
      <c r="A109" s="186">
        <v>27</v>
      </c>
      <c r="B109" s="3" t="s">
        <v>147</v>
      </c>
      <c r="C109" s="279">
        <v>200</v>
      </c>
      <c r="D109" s="119">
        <v>83.5</v>
      </c>
      <c r="E109" s="293">
        <v>78.14</v>
      </c>
      <c r="F109" s="284">
        <v>46</v>
      </c>
      <c r="G109" s="279">
        <v>228</v>
      </c>
      <c r="H109" s="119">
        <v>91.228070175438603</v>
      </c>
      <c r="I109" s="293">
        <v>90.2</v>
      </c>
      <c r="J109" s="284">
        <v>64</v>
      </c>
      <c r="K109" s="276">
        <v>240</v>
      </c>
      <c r="L109" s="119">
        <v>95.833333333333329</v>
      </c>
      <c r="M109" s="15">
        <v>93.33</v>
      </c>
      <c r="N109" s="319">
        <v>49</v>
      </c>
      <c r="O109" s="276">
        <v>231</v>
      </c>
      <c r="P109" s="119">
        <v>93.073593073593074</v>
      </c>
      <c r="Q109" s="15">
        <v>93.77</v>
      </c>
      <c r="R109" s="319">
        <v>71</v>
      </c>
      <c r="S109" s="172">
        <f t="shared" si="3"/>
        <v>230</v>
      </c>
      <c r="U109" s="46"/>
      <c r="V109" s="46"/>
      <c r="X109" s="46"/>
    </row>
    <row r="110" spans="1:24" ht="15" customHeight="1" x14ac:dyDescent="0.25">
      <c r="A110" s="186">
        <v>28</v>
      </c>
      <c r="B110" s="3" t="s">
        <v>148</v>
      </c>
      <c r="C110" s="279">
        <v>196</v>
      </c>
      <c r="D110" s="119">
        <v>62.755102040816325</v>
      </c>
      <c r="E110" s="293">
        <v>78.14</v>
      </c>
      <c r="F110" s="284">
        <v>93</v>
      </c>
      <c r="G110" s="279">
        <v>209</v>
      </c>
      <c r="H110" s="119">
        <v>83.253588516746404</v>
      </c>
      <c r="I110" s="293">
        <v>90.2</v>
      </c>
      <c r="J110" s="284">
        <v>89</v>
      </c>
      <c r="K110" s="276">
        <v>226</v>
      </c>
      <c r="L110" s="119">
        <v>85.398230088495581</v>
      </c>
      <c r="M110" s="15">
        <v>93.33</v>
      </c>
      <c r="N110" s="319">
        <v>94</v>
      </c>
      <c r="O110" s="276">
        <v>120</v>
      </c>
      <c r="P110" s="119">
        <v>94.166666666666657</v>
      </c>
      <c r="Q110" s="15">
        <v>93.77</v>
      </c>
      <c r="R110" s="319">
        <v>63</v>
      </c>
      <c r="S110" s="172">
        <f t="shared" si="3"/>
        <v>339</v>
      </c>
      <c r="U110" s="46"/>
      <c r="V110" s="46"/>
      <c r="X110" s="46"/>
    </row>
    <row r="111" spans="1:24" ht="15" customHeight="1" x14ac:dyDescent="0.25">
      <c r="A111" s="186">
        <v>29</v>
      </c>
      <c r="B111" s="3" t="s">
        <v>149</v>
      </c>
      <c r="C111" s="279">
        <v>411</v>
      </c>
      <c r="D111" s="119">
        <v>65.93673965936739</v>
      </c>
      <c r="E111" s="293">
        <v>78.14</v>
      </c>
      <c r="F111" s="284">
        <v>85</v>
      </c>
      <c r="G111" s="279">
        <v>372</v>
      </c>
      <c r="H111" s="119">
        <v>74.462365591397855</v>
      </c>
      <c r="I111" s="293">
        <v>90.2</v>
      </c>
      <c r="J111" s="284">
        <v>100</v>
      </c>
      <c r="K111" s="276">
        <v>225</v>
      </c>
      <c r="L111" s="119">
        <v>96.444444444444443</v>
      </c>
      <c r="M111" s="15">
        <v>93.33</v>
      </c>
      <c r="N111" s="319">
        <v>42</v>
      </c>
      <c r="O111" s="276">
        <v>165</v>
      </c>
      <c r="P111" s="119">
        <v>76.36363636363636</v>
      </c>
      <c r="Q111" s="15">
        <v>93.77</v>
      </c>
      <c r="R111" s="319">
        <v>103</v>
      </c>
      <c r="S111" s="172">
        <f t="shared" si="3"/>
        <v>330</v>
      </c>
      <c r="U111" s="46"/>
      <c r="V111" s="46"/>
      <c r="X111" s="46"/>
    </row>
    <row r="112" spans="1:24" ht="15" customHeight="1" thickBot="1" x14ac:dyDescent="0.3">
      <c r="A112" s="186">
        <v>30</v>
      </c>
      <c r="B112" s="3" t="s">
        <v>150</v>
      </c>
      <c r="C112" s="276">
        <v>249</v>
      </c>
      <c r="D112" s="293">
        <v>69.07630522088354</v>
      </c>
      <c r="E112" s="293">
        <v>78.14</v>
      </c>
      <c r="F112" s="284">
        <v>75</v>
      </c>
      <c r="G112" s="276"/>
      <c r="H112" s="15"/>
      <c r="I112" s="293">
        <v>90.2</v>
      </c>
      <c r="J112" s="284">
        <v>109</v>
      </c>
      <c r="K112" s="276">
        <v>118</v>
      </c>
      <c r="L112" s="119">
        <v>88.13559322033899</v>
      </c>
      <c r="M112" s="15">
        <v>93.33</v>
      </c>
      <c r="N112" s="319">
        <v>89</v>
      </c>
      <c r="O112" s="276">
        <v>63</v>
      </c>
      <c r="P112" s="119">
        <v>93.650793650793645</v>
      </c>
      <c r="Q112" s="15">
        <v>93.77</v>
      </c>
      <c r="R112" s="319">
        <v>67</v>
      </c>
      <c r="S112" s="172">
        <f t="shared" si="3"/>
        <v>340</v>
      </c>
      <c r="U112" s="46"/>
      <c r="V112" s="46"/>
      <c r="X112" s="46"/>
    </row>
    <row r="113" spans="1:24" ht="15" customHeight="1" thickBot="1" x14ac:dyDescent="0.3">
      <c r="A113" s="86"/>
      <c r="B113" s="87" t="s">
        <v>94</v>
      </c>
      <c r="C113" s="100">
        <f>SUM(C114:C122)</f>
        <v>1195</v>
      </c>
      <c r="D113" s="88">
        <f>AVERAGE(D114:D122)</f>
        <v>87.213651503064412</v>
      </c>
      <c r="E113" s="166">
        <v>78.14</v>
      </c>
      <c r="F113" s="101"/>
      <c r="G113" s="100">
        <f>SUM(G114:G122)</f>
        <v>1178</v>
      </c>
      <c r="H113" s="88">
        <f>AVERAGE(H114:H122)</f>
        <v>94.345675203556297</v>
      </c>
      <c r="I113" s="166">
        <v>90.2</v>
      </c>
      <c r="J113" s="101"/>
      <c r="K113" s="100">
        <f>SUM(K114:K122)</f>
        <v>1052</v>
      </c>
      <c r="L113" s="88">
        <f>AVERAGE(L114:L122)</f>
        <v>95.634671755806295</v>
      </c>
      <c r="M113" s="166">
        <v>93.33</v>
      </c>
      <c r="N113" s="101"/>
      <c r="O113" s="100">
        <f>SUM(O114:O122)</f>
        <v>991</v>
      </c>
      <c r="P113" s="88">
        <f>AVERAGE(P114:P122)</f>
        <v>94.997389932346678</v>
      </c>
      <c r="Q113" s="166">
        <v>93.77</v>
      </c>
      <c r="R113" s="101"/>
      <c r="S113" s="89"/>
      <c r="U113" s="46"/>
      <c r="V113" s="46"/>
      <c r="X113" s="46"/>
    </row>
    <row r="114" spans="1:24" ht="15" customHeight="1" x14ac:dyDescent="0.25">
      <c r="A114" s="184">
        <v>1</v>
      </c>
      <c r="B114" s="8" t="s">
        <v>34</v>
      </c>
      <c r="C114" s="278">
        <v>121</v>
      </c>
      <c r="D114" s="136">
        <v>100</v>
      </c>
      <c r="E114" s="291">
        <v>78.14</v>
      </c>
      <c r="F114" s="283">
        <v>3</v>
      </c>
      <c r="G114" s="278">
        <v>113</v>
      </c>
      <c r="H114" s="136">
        <v>100</v>
      </c>
      <c r="I114" s="291">
        <v>90.2</v>
      </c>
      <c r="J114" s="283">
        <v>13</v>
      </c>
      <c r="K114" s="264">
        <v>97</v>
      </c>
      <c r="L114" s="136">
        <v>100</v>
      </c>
      <c r="M114" s="23">
        <v>93.33</v>
      </c>
      <c r="N114" s="161">
        <v>15</v>
      </c>
      <c r="O114" s="23">
        <v>93</v>
      </c>
      <c r="P114" s="136">
        <v>100</v>
      </c>
      <c r="Q114" s="23">
        <v>93.77</v>
      </c>
      <c r="R114" s="344">
        <v>24</v>
      </c>
      <c r="S114" s="173">
        <f t="shared" ref="S114:S121" si="4">R114+N114+J114+F114</f>
        <v>55</v>
      </c>
      <c r="U114" s="46"/>
      <c r="V114" s="46"/>
      <c r="X114" s="46"/>
    </row>
    <row r="115" spans="1:24" ht="15" customHeight="1" x14ac:dyDescent="0.25">
      <c r="A115" s="197">
        <v>2</v>
      </c>
      <c r="B115" s="3" t="s">
        <v>36</v>
      </c>
      <c r="C115" s="279">
        <v>71</v>
      </c>
      <c r="D115" s="119">
        <v>77.464788732394368</v>
      </c>
      <c r="E115" s="293">
        <v>78.14</v>
      </c>
      <c r="F115" s="284">
        <v>62</v>
      </c>
      <c r="G115" s="279">
        <v>91</v>
      </c>
      <c r="H115" s="119">
        <v>100</v>
      </c>
      <c r="I115" s="293">
        <v>90.2</v>
      </c>
      <c r="J115" s="284">
        <v>14</v>
      </c>
      <c r="K115" s="276">
        <v>63</v>
      </c>
      <c r="L115" s="119">
        <v>95.238095238095241</v>
      </c>
      <c r="M115" s="15">
        <v>93.33</v>
      </c>
      <c r="N115" s="319">
        <v>59</v>
      </c>
      <c r="O115" s="15">
        <v>69</v>
      </c>
      <c r="P115" s="119">
        <v>100</v>
      </c>
      <c r="Q115" s="15">
        <v>93.77</v>
      </c>
      <c r="R115" s="335">
        <v>25</v>
      </c>
      <c r="S115" s="172">
        <f t="shared" si="4"/>
        <v>160</v>
      </c>
      <c r="U115" s="46"/>
      <c r="V115" s="46"/>
      <c r="X115" s="46"/>
    </row>
    <row r="116" spans="1:24" ht="15" customHeight="1" x14ac:dyDescent="0.25">
      <c r="A116" s="189">
        <v>3</v>
      </c>
      <c r="B116" s="3" t="s">
        <v>35</v>
      </c>
      <c r="C116" s="279">
        <v>65</v>
      </c>
      <c r="D116" s="119">
        <v>90.769230769230774</v>
      </c>
      <c r="E116" s="293">
        <v>78.14</v>
      </c>
      <c r="F116" s="284">
        <v>21</v>
      </c>
      <c r="G116" s="279">
        <v>43</v>
      </c>
      <c r="H116" s="119">
        <v>93.023255813953483</v>
      </c>
      <c r="I116" s="293">
        <v>90.2</v>
      </c>
      <c r="J116" s="284">
        <v>55</v>
      </c>
      <c r="K116" s="276">
        <v>64</v>
      </c>
      <c r="L116" s="119">
        <v>98.4375</v>
      </c>
      <c r="M116" s="15">
        <v>93.33</v>
      </c>
      <c r="N116" s="319">
        <v>28</v>
      </c>
      <c r="O116" s="15">
        <v>67</v>
      </c>
      <c r="P116" s="119">
        <v>97.014925373134332</v>
      </c>
      <c r="Q116" s="15">
        <v>93.77</v>
      </c>
      <c r="R116" s="335">
        <v>42</v>
      </c>
      <c r="S116" s="172">
        <f t="shared" si="4"/>
        <v>146</v>
      </c>
      <c r="U116" s="46"/>
      <c r="V116" s="46"/>
      <c r="X116" s="46"/>
    </row>
    <row r="117" spans="1:24" ht="15" customHeight="1" x14ac:dyDescent="0.25">
      <c r="A117" s="189">
        <v>4</v>
      </c>
      <c r="B117" s="3" t="s">
        <v>49</v>
      </c>
      <c r="C117" s="279">
        <v>66</v>
      </c>
      <c r="D117" s="119">
        <v>89.393939393939391</v>
      </c>
      <c r="E117" s="293">
        <v>78.14</v>
      </c>
      <c r="F117" s="284">
        <v>30</v>
      </c>
      <c r="G117" s="279">
        <v>71</v>
      </c>
      <c r="H117" s="119">
        <v>100</v>
      </c>
      <c r="I117" s="293">
        <v>90.2</v>
      </c>
      <c r="J117" s="284">
        <v>15</v>
      </c>
      <c r="K117" s="276">
        <v>77</v>
      </c>
      <c r="L117" s="119">
        <v>100</v>
      </c>
      <c r="M117" s="15">
        <v>93.33</v>
      </c>
      <c r="N117" s="319">
        <v>16</v>
      </c>
      <c r="O117" s="15">
        <v>78</v>
      </c>
      <c r="P117" s="119">
        <v>93.589743589743591</v>
      </c>
      <c r="Q117" s="15">
        <v>93.77</v>
      </c>
      <c r="R117" s="335">
        <v>68</v>
      </c>
      <c r="S117" s="172">
        <f t="shared" si="4"/>
        <v>129</v>
      </c>
      <c r="U117" s="46"/>
      <c r="V117" s="46"/>
      <c r="X117" s="46"/>
    </row>
    <row r="118" spans="1:24" ht="15" customHeight="1" x14ac:dyDescent="0.25">
      <c r="A118" s="189">
        <v>5</v>
      </c>
      <c r="B118" s="4" t="s">
        <v>151</v>
      </c>
      <c r="C118" s="279">
        <v>74</v>
      </c>
      <c r="D118" s="119">
        <v>90.540540540540547</v>
      </c>
      <c r="E118" s="299">
        <v>78.14</v>
      </c>
      <c r="F118" s="285">
        <v>24</v>
      </c>
      <c r="G118" s="279">
        <v>84</v>
      </c>
      <c r="H118" s="119">
        <v>94.047619047619051</v>
      </c>
      <c r="I118" s="299">
        <v>90.2</v>
      </c>
      <c r="J118" s="285">
        <v>49</v>
      </c>
      <c r="K118" s="271">
        <v>83</v>
      </c>
      <c r="L118" s="119">
        <v>98.795180722891558</v>
      </c>
      <c r="M118" s="16">
        <v>93.33</v>
      </c>
      <c r="N118" s="319">
        <v>23</v>
      </c>
      <c r="O118" s="16">
        <v>74</v>
      </c>
      <c r="P118" s="119">
        <v>100</v>
      </c>
      <c r="Q118" s="16">
        <v>93.77</v>
      </c>
      <c r="R118" s="335">
        <v>26</v>
      </c>
      <c r="S118" s="188">
        <f t="shared" si="4"/>
        <v>122</v>
      </c>
      <c r="U118" s="46"/>
      <c r="V118" s="46"/>
      <c r="X118" s="46"/>
    </row>
    <row r="119" spans="1:24" ht="15" customHeight="1" x14ac:dyDescent="0.25">
      <c r="A119" s="189">
        <v>6</v>
      </c>
      <c r="B119" s="3" t="s">
        <v>37</v>
      </c>
      <c r="C119" s="279">
        <v>77</v>
      </c>
      <c r="D119" s="119">
        <v>93.506493506493513</v>
      </c>
      <c r="E119" s="293">
        <v>78.14</v>
      </c>
      <c r="F119" s="284">
        <v>16</v>
      </c>
      <c r="G119" s="279">
        <v>67</v>
      </c>
      <c r="H119" s="119">
        <v>98.507462686567166</v>
      </c>
      <c r="I119" s="293">
        <v>90.2</v>
      </c>
      <c r="J119" s="284">
        <v>22</v>
      </c>
      <c r="K119" s="276">
        <v>73</v>
      </c>
      <c r="L119" s="119">
        <v>100</v>
      </c>
      <c r="M119" s="15">
        <v>93.33</v>
      </c>
      <c r="N119" s="319">
        <v>17</v>
      </c>
      <c r="O119" s="15">
        <v>67</v>
      </c>
      <c r="P119" s="119">
        <v>100</v>
      </c>
      <c r="Q119" s="15">
        <v>93.77</v>
      </c>
      <c r="R119" s="335">
        <v>27</v>
      </c>
      <c r="S119" s="172">
        <f t="shared" si="4"/>
        <v>82</v>
      </c>
      <c r="U119" s="46"/>
      <c r="V119" s="46"/>
      <c r="X119" s="46"/>
    </row>
    <row r="120" spans="1:24" ht="15" customHeight="1" x14ac:dyDescent="0.25">
      <c r="A120" s="189">
        <v>7</v>
      </c>
      <c r="B120" s="3" t="s">
        <v>38</v>
      </c>
      <c r="C120" s="279">
        <v>44</v>
      </c>
      <c r="D120" s="119">
        <v>84.090909090909093</v>
      </c>
      <c r="E120" s="293">
        <v>78.14</v>
      </c>
      <c r="F120" s="284">
        <v>43</v>
      </c>
      <c r="G120" s="279">
        <v>31</v>
      </c>
      <c r="H120" s="119">
        <v>87.096774193548384</v>
      </c>
      <c r="I120" s="293">
        <v>90.2</v>
      </c>
      <c r="J120" s="284">
        <v>80</v>
      </c>
      <c r="K120" s="276">
        <v>45</v>
      </c>
      <c r="L120" s="119">
        <v>88.888888888888886</v>
      </c>
      <c r="M120" s="15">
        <v>93.33</v>
      </c>
      <c r="N120" s="319">
        <v>86</v>
      </c>
      <c r="O120" s="15">
        <v>39</v>
      </c>
      <c r="P120" s="119">
        <v>89.743589743589695</v>
      </c>
      <c r="Q120" s="15">
        <v>93.77</v>
      </c>
      <c r="R120" s="335">
        <v>86</v>
      </c>
      <c r="S120" s="172">
        <f t="shared" si="4"/>
        <v>295</v>
      </c>
      <c r="U120" s="46"/>
      <c r="V120" s="46"/>
      <c r="X120" s="46"/>
    </row>
    <row r="121" spans="1:24" ht="15" customHeight="1" x14ac:dyDescent="0.25">
      <c r="A121" s="189">
        <v>8</v>
      </c>
      <c r="B121" s="3" t="s">
        <v>152</v>
      </c>
      <c r="C121" s="279">
        <v>353</v>
      </c>
      <c r="D121" s="119">
        <v>80.453257790368269</v>
      </c>
      <c r="E121" s="293">
        <v>78.14</v>
      </c>
      <c r="F121" s="284">
        <v>55</v>
      </c>
      <c r="G121" s="279">
        <v>379</v>
      </c>
      <c r="H121" s="119">
        <v>91.820580474934047</v>
      </c>
      <c r="I121" s="293">
        <v>90.2</v>
      </c>
      <c r="J121" s="284">
        <v>61</v>
      </c>
      <c r="K121" s="276">
        <v>375</v>
      </c>
      <c r="L121" s="119">
        <v>89.066666666666663</v>
      </c>
      <c r="M121" s="15">
        <v>93.33</v>
      </c>
      <c r="N121" s="319">
        <v>85</v>
      </c>
      <c r="O121" s="15">
        <v>391</v>
      </c>
      <c r="P121" s="119">
        <v>92.327365728900261</v>
      </c>
      <c r="Q121" s="15">
        <v>93.77</v>
      </c>
      <c r="R121" s="335">
        <v>74</v>
      </c>
      <c r="S121" s="172">
        <f t="shared" si="4"/>
        <v>275</v>
      </c>
      <c r="V121" s="46"/>
    </row>
    <row r="122" spans="1:24" ht="15" customHeight="1" thickBot="1" x14ac:dyDescent="0.3">
      <c r="A122" s="190">
        <v>9</v>
      </c>
      <c r="B122" s="10" t="s">
        <v>162</v>
      </c>
      <c r="C122" s="280">
        <v>324</v>
      </c>
      <c r="D122" s="132">
        <v>78.703703703703695</v>
      </c>
      <c r="E122" s="277">
        <v>78.14</v>
      </c>
      <c r="F122" s="290">
        <v>60</v>
      </c>
      <c r="G122" s="280">
        <v>299</v>
      </c>
      <c r="H122" s="132">
        <v>84.615384615384613</v>
      </c>
      <c r="I122" s="277">
        <v>90.2</v>
      </c>
      <c r="J122" s="290">
        <v>88</v>
      </c>
      <c r="K122" s="269">
        <v>175</v>
      </c>
      <c r="L122" s="132">
        <v>90.285714285714278</v>
      </c>
      <c r="M122" s="18">
        <v>93.33</v>
      </c>
      <c r="N122" s="164">
        <v>77</v>
      </c>
      <c r="O122" s="18">
        <v>113</v>
      </c>
      <c r="P122" s="132">
        <v>82.30088495575221</v>
      </c>
      <c r="Q122" s="18">
        <v>93.77</v>
      </c>
      <c r="R122" s="348">
        <v>100</v>
      </c>
      <c r="S122" s="191">
        <f>R122+N122+J122+F122</f>
        <v>325</v>
      </c>
      <c r="V122" s="46"/>
    </row>
    <row r="123" spans="1:24" x14ac:dyDescent="0.25">
      <c r="A123" s="156" t="s">
        <v>101</v>
      </c>
      <c r="B123" s="70"/>
      <c r="C123" s="70"/>
      <c r="D123" s="169">
        <f>$D$4</f>
        <v>78.433419643295309</v>
      </c>
      <c r="E123" s="170"/>
      <c r="F123" s="170"/>
      <c r="G123" s="70"/>
      <c r="H123" s="169">
        <f>$H$4</f>
        <v>90.557912289600267</v>
      </c>
      <c r="I123" s="170"/>
      <c r="J123" s="170"/>
      <c r="K123" s="170"/>
      <c r="L123" s="169">
        <f>$L$4</f>
        <v>92.792493556998537</v>
      </c>
      <c r="M123" s="169"/>
      <c r="N123" s="70"/>
      <c r="O123" s="70"/>
      <c r="P123" s="169">
        <f>$P$4</f>
        <v>93.201214046399713</v>
      </c>
      <c r="Q123" s="70"/>
      <c r="R123" s="70"/>
      <c r="S123" s="34"/>
    </row>
    <row r="124" spans="1:24" x14ac:dyDescent="0.25">
      <c r="A124" s="376" t="s">
        <v>102</v>
      </c>
      <c r="D124" s="179">
        <v>78.14</v>
      </c>
      <c r="H124" s="179">
        <v>90.2</v>
      </c>
      <c r="L124" s="179">
        <v>93.33</v>
      </c>
      <c r="M124" s="179"/>
      <c r="P124" s="34">
        <v>93.77</v>
      </c>
    </row>
  </sheetData>
  <mergeCells count="7">
    <mergeCell ref="S2:S3"/>
    <mergeCell ref="A2:A3"/>
    <mergeCell ref="B2:B3"/>
    <mergeCell ref="K2:N2"/>
    <mergeCell ref="G2:J2"/>
    <mergeCell ref="O2:R2"/>
    <mergeCell ref="C2:F2"/>
  </mergeCells>
  <conditionalFormatting sqref="L4:L28 H4:H28 H46:H124 L46:L124">
    <cfRule type="containsBlanks" dxfId="133" priority="36" stopIfTrue="1">
      <formula>LEN(TRIM(H4))=0</formula>
    </cfRule>
    <cfRule type="cellIs" dxfId="132" priority="37" stopIfTrue="1" operator="lessThan">
      <formula>75</formula>
    </cfRule>
    <cfRule type="cellIs" dxfId="131" priority="38" stopIfTrue="1" operator="between">
      <formula>75</formula>
      <formula>89.99</formula>
    </cfRule>
    <cfRule type="cellIs" dxfId="130" priority="39" stopIfTrue="1" operator="between">
      <formula>90</formula>
      <formula>98.99</formula>
    </cfRule>
    <cfRule type="cellIs" dxfId="129" priority="40" stopIfTrue="1" operator="between">
      <formula>99</formula>
      <formula>100</formula>
    </cfRule>
  </conditionalFormatting>
  <conditionalFormatting sqref="P4:P28 L4:L28 H4:H28 H46:H124 L46:L124 P46:P124">
    <cfRule type="containsBlanks" dxfId="128" priority="21" stopIfTrue="1">
      <formula>LEN(TRIM(H4))=0</formula>
    </cfRule>
    <cfRule type="cellIs" dxfId="127" priority="22" stopIfTrue="1" operator="lessThan">
      <formula>75</formula>
    </cfRule>
    <cfRule type="cellIs" dxfId="126" priority="23" stopIfTrue="1" operator="between">
      <formula>75</formula>
      <formula>89.99</formula>
    </cfRule>
    <cfRule type="cellIs" dxfId="125" priority="24" stopIfTrue="1" operator="between">
      <formula>90</formula>
      <formula>98.99</formula>
    </cfRule>
    <cfRule type="cellIs" dxfId="124" priority="25" stopIfTrue="1" operator="between">
      <formula>99</formula>
      <formula>100</formula>
    </cfRule>
  </conditionalFormatting>
  <conditionalFormatting sqref="D5:D28 D46:D124">
    <cfRule type="containsBlanks" dxfId="123" priority="16" stopIfTrue="1">
      <formula>LEN(TRIM(D5))=0</formula>
    </cfRule>
    <cfRule type="cellIs" dxfId="122" priority="17" stopIfTrue="1" operator="lessThan">
      <formula>75</formula>
    </cfRule>
    <cfRule type="cellIs" dxfId="121" priority="18" stopIfTrue="1" operator="between">
      <formula>75</formula>
      <formula>89.99</formula>
    </cfRule>
    <cfRule type="cellIs" dxfId="120" priority="19" stopIfTrue="1" operator="between">
      <formula>90</formula>
      <formula>98.99</formula>
    </cfRule>
    <cfRule type="cellIs" dxfId="119" priority="20" stopIfTrue="1" operator="between">
      <formula>99</formula>
      <formula>100</formula>
    </cfRule>
  </conditionalFormatting>
  <conditionalFormatting sqref="D5:D28 D46:D124">
    <cfRule type="containsBlanks" dxfId="118" priority="11" stopIfTrue="1">
      <formula>LEN(TRIM(D5))=0</formula>
    </cfRule>
    <cfRule type="cellIs" dxfId="117" priority="12" stopIfTrue="1" operator="lessThan">
      <formula>75</formula>
    </cfRule>
    <cfRule type="cellIs" dxfId="116" priority="13" stopIfTrue="1" operator="between">
      <formula>75</formula>
      <formula>89.99</formula>
    </cfRule>
    <cfRule type="cellIs" dxfId="115" priority="14" stopIfTrue="1" operator="between">
      <formula>90</formula>
      <formula>98.99</formula>
    </cfRule>
    <cfRule type="cellIs" dxfId="114" priority="15" stopIfTrue="1" operator="between">
      <formula>99</formula>
      <formula>100</formula>
    </cfRule>
  </conditionalFormatting>
  <conditionalFormatting sqref="H29:H45 L29:L45 P29:P45 D29:D45">
    <cfRule type="containsBlanks" dxfId="113" priority="6" stopIfTrue="1">
      <formula>LEN(TRIM(D29))=0</formula>
    </cfRule>
    <cfRule type="cellIs" dxfId="112" priority="7" stopIfTrue="1" operator="lessThan">
      <formula>75</formula>
    </cfRule>
    <cfRule type="cellIs" dxfId="111" priority="8" stopIfTrue="1" operator="between">
      <formula>75</formula>
      <formula>89.99</formula>
    </cfRule>
    <cfRule type="cellIs" dxfId="110" priority="9" stopIfTrue="1" operator="between">
      <formula>90</formula>
      <formula>98.99</formula>
    </cfRule>
    <cfRule type="cellIs" dxfId="109" priority="10" stopIfTrue="1" operator="between">
      <formula>99</formula>
      <formula>100</formula>
    </cfRule>
  </conditionalFormatting>
  <conditionalFormatting sqref="D4">
    <cfRule type="containsBlanks" dxfId="108" priority="1" stopIfTrue="1">
      <formula>LEN(TRIM(D4))=0</formula>
    </cfRule>
    <cfRule type="cellIs" dxfId="107" priority="2" stopIfTrue="1" operator="lessThan">
      <formula>75</formula>
    </cfRule>
    <cfRule type="cellIs" dxfId="106" priority="3" stopIfTrue="1" operator="between">
      <formula>75</formula>
      <formula>89.99</formula>
    </cfRule>
    <cfRule type="cellIs" dxfId="105" priority="4" stopIfTrue="1" operator="between">
      <formula>90</formula>
      <formula>98.99</formula>
    </cfRule>
    <cfRule type="cellIs" dxfId="104" priority="5" stopIfTrue="1" operator="between">
      <formula>99</formula>
      <formula>100</formula>
    </cfRule>
  </conditionalFormatting>
  <pageMargins left="0.25" right="0.25" top="0.75" bottom="0.75" header="0.3" footer="0.3"/>
  <pageSetup paperSize="9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24"/>
  <sheetViews>
    <sheetView zoomScale="90" zoomScaleNormal="90" workbookViewId="0">
      <selection activeCell="C1" sqref="C1"/>
    </sheetView>
  </sheetViews>
  <sheetFormatPr defaultRowHeight="15" x14ac:dyDescent="0.25"/>
  <cols>
    <col min="1" max="1" width="5.7109375" style="5" customWidth="1"/>
    <col min="2" max="2" width="33" style="5" customWidth="1"/>
    <col min="3" max="3" width="7.7109375" style="5" customWidth="1"/>
    <col min="4" max="4" width="9.5703125" style="5" customWidth="1"/>
    <col min="5" max="7" width="7.7109375" style="5" customWidth="1"/>
    <col min="8" max="8" width="9.7109375" style="5" customWidth="1"/>
    <col min="9" max="10" width="7.7109375" style="5" customWidth="1"/>
    <col min="11" max="11" width="7.85546875" style="5" customWidth="1"/>
    <col min="12" max="12" width="9.7109375" style="5" customWidth="1"/>
    <col min="13" max="15" width="7.85546875" style="5" customWidth="1"/>
    <col min="16" max="16" width="9.5703125" style="5" customWidth="1"/>
    <col min="17" max="18" width="7.85546875" style="5" customWidth="1"/>
    <col min="19" max="19" width="8.7109375" style="5" customWidth="1"/>
    <col min="20" max="20" width="9.140625" style="5" customWidth="1"/>
    <col min="21" max="16384" width="9.140625" style="5"/>
  </cols>
  <sheetData>
    <row r="1" spans="1:24" ht="409.5" customHeight="1" thickBot="1" x14ac:dyDescent="0.3"/>
    <row r="2" spans="1:24" ht="18" customHeight="1" x14ac:dyDescent="0.25">
      <c r="A2" s="379" t="s">
        <v>0</v>
      </c>
      <c r="B2" s="381" t="s">
        <v>76</v>
      </c>
      <c r="C2" s="383">
        <v>2024</v>
      </c>
      <c r="D2" s="384"/>
      <c r="E2" s="384"/>
      <c r="F2" s="377"/>
      <c r="G2" s="384">
        <v>2023</v>
      </c>
      <c r="H2" s="384"/>
      <c r="I2" s="384"/>
      <c r="J2" s="377"/>
      <c r="K2" s="384">
        <v>2022</v>
      </c>
      <c r="L2" s="384"/>
      <c r="M2" s="384"/>
      <c r="N2" s="384"/>
      <c r="O2" s="383">
        <v>2021</v>
      </c>
      <c r="P2" s="384"/>
      <c r="Q2" s="384"/>
      <c r="R2" s="377"/>
      <c r="S2" s="377" t="s">
        <v>78</v>
      </c>
    </row>
    <row r="3" spans="1:24" ht="51" customHeight="1" thickBot="1" x14ac:dyDescent="0.3">
      <c r="A3" s="380"/>
      <c r="B3" s="382"/>
      <c r="C3" s="177" t="s">
        <v>79</v>
      </c>
      <c r="D3" s="91" t="s">
        <v>86</v>
      </c>
      <c r="E3" s="48" t="s">
        <v>80</v>
      </c>
      <c r="F3" s="92" t="s">
        <v>66</v>
      </c>
      <c r="G3" s="317" t="s">
        <v>79</v>
      </c>
      <c r="H3" s="91" t="s">
        <v>86</v>
      </c>
      <c r="I3" s="48" t="s">
        <v>80</v>
      </c>
      <c r="J3" s="92" t="s">
        <v>66</v>
      </c>
      <c r="K3" s="317" t="s">
        <v>79</v>
      </c>
      <c r="L3" s="91" t="s">
        <v>86</v>
      </c>
      <c r="M3" s="178" t="s">
        <v>80</v>
      </c>
      <c r="N3" s="334" t="s">
        <v>66</v>
      </c>
      <c r="O3" s="177" t="s">
        <v>79</v>
      </c>
      <c r="P3" s="91" t="s">
        <v>86</v>
      </c>
      <c r="Q3" s="178" t="s">
        <v>80</v>
      </c>
      <c r="R3" s="92" t="s">
        <v>66</v>
      </c>
      <c r="S3" s="378"/>
    </row>
    <row r="4" spans="1:24" ht="15" customHeight="1" thickBot="1" x14ac:dyDescent="0.3">
      <c r="A4" s="81"/>
      <c r="B4" s="82" t="s">
        <v>87</v>
      </c>
      <c r="C4" s="96">
        <f>C5+C15+C28+C46+C67+C82+C113</f>
        <v>13560</v>
      </c>
      <c r="D4" s="180">
        <f>AVERAGE(D6:D14,D16:D27,D29:D45,D47:D66,D68:D81,D83:D112,D114:D122)</f>
        <v>78.433419643295281</v>
      </c>
      <c r="E4" s="357">
        <v>78.14</v>
      </c>
      <c r="F4" s="97"/>
      <c r="G4" s="301">
        <f>G5+G15+G28+G46+G67+G82+G113</f>
        <v>12901</v>
      </c>
      <c r="H4" s="180">
        <f>AVERAGE(H6:H14,H16:H27,H29:H45,H47:H66,H68:H81,H83:H112,H114:H122)</f>
        <v>90.557912289600239</v>
      </c>
      <c r="I4" s="180">
        <v>90.2</v>
      </c>
      <c r="J4" s="97"/>
      <c r="K4" s="301">
        <f>K5+K15+K28+K46+K67+K82+K113</f>
        <v>11986</v>
      </c>
      <c r="L4" s="180">
        <f>AVERAGE(L6:L14,L16:L27,L29:L45,L47:L66,L68:L81,L83:L112,L114:L122)</f>
        <v>92.792493556998537</v>
      </c>
      <c r="M4" s="167">
        <v>93.33</v>
      </c>
      <c r="N4" s="301"/>
      <c r="O4" s="96">
        <f>O5+O15+O28+O46+O67+O82+O113</f>
        <v>11679</v>
      </c>
      <c r="P4" s="180">
        <f>AVERAGE(P6:P14,P16:P27,P29:P45,P47:P66,P68:P81,P83:P112,P114:P122)</f>
        <v>93.201214046399699</v>
      </c>
      <c r="Q4" s="167">
        <v>93.77</v>
      </c>
      <c r="R4" s="97"/>
      <c r="S4" s="306"/>
      <c r="U4" s="51"/>
      <c r="V4" s="13" t="s">
        <v>68</v>
      </c>
    </row>
    <row r="5" spans="1:24" ht="15" customHeight="1" thickBot="1" x14ac:dyDescent="0.3">
      <c r="A5" s="80"/>
      <c r="B5" s="84" t="s">
        <v>88</v>
      </c>
      <c r="C5" s="98">
        <f>SUM(C6:C14)</f>
        <v>859</v>
      </c>
      <c r="D5" s="181">
        <f>AVERAGE(D6:D14)</f>
        <v>84.94636328299103</v>
      </c>
      <c r="E5" s="358">
        <v>78.14</v>
      </c>
      <c r="F5" s="99"/>
      <c r="G5" s="302">
        <f>SUM(G6:G14)</f>
        <v>871</v>
      </c>
      <c r="H5" s="181">
        <f>AVERAGE(H6:H14)</f>
        <v>90.462564002894737</v>
      </c>
      <c r="I5" s="181">
        <v>90.2</v>
      </c>
      <c r="J5" s="99"/>
      <c r="K5" s="302">
        <f>SUM(K6:K14)</f>
        <v>904</v>
      </c>
      <c r="L5" s="181">
        <f>AVERAGE(L6:L14)</f>
        <v>94.700977529811709</v>
      </c>
      <c r="M5" s="165">
        <v>93.33</v>
      </c>
      <c r="N5" s="302"/>
      <c r="O5" s="98">
        <f>SUM(O6:O14)</f>
        <v>852</v>
      </c>
      <c r="P5" s="181">
        <f>AVERAGE(P6:P14)</f>
        <v>97.811663752430306</v>
      </c>
      <c r="Q5" s="165">
        <v>93.77</v>
      </c>
      <c r="R5" s="99"/>
      <c r="S5" s="307"/>
      <c r="U5" s="72"/>
      <c r="V5" s="13" t="s">
        <v>77</v>
      </c>
    </row>
    <row r="6" spans="1:24" ht="15" customHeight="1" x14ac:dyDescent="0.25">
      <c r="A6" s="184">
        <v>1</v>
      </c>
      <c r="B6" s="4" t="s">
        <v>4</v>
      </c>
      <c r="C6" s="208">
        <v>105</v>
      </c>
      <c r="D6" s="299">
        <v>98.095238095238102</v>
      </c>
      <c r="E6" s="16">
        <v>78.14</v>
      </c>
      <c r="F6" s="209">
        <v>5</v>
      </c>
      <c r="G6" s="355">
        <v>102</v>
      </c>
      <c r="H6" s="119">
        <v>85.294117647058826</v>
      </c>
      <c r="I6" s="299">
        <v>90.2</v>
      </c>
      <c r="J6" s="285">
        <v>85</v>
      </c>
      <c r="K6" s="318">
        <v>118</v>
      </c>
      <c r="L6" s="119">
        <v>100</v>
      </c>
      <c r="M6" s="16">
        <v>93.33</v>
      </c>
      <c r="N6" s="303">
        <v>1</v>
      </c>
      <c r="O6" s="271">
        <v>110</v>
      </c>
      <c r="P6" s="119">
        <v>100</v>
      </c>
      <c r="Q6" s="16">
        <v>93.77</v>
      </c>
      <c r="R6" s="319">
        <v>3</v>
      </c>
      <c r="S6" s="308">
        <f>N6+J6+R6+F6</f>
        <v>94</v>
      </c>
      <c r="U6" s="174"/>
      <c r="V6" s="13" t="s">
        <v>71</v>
      </c>
      <c r="X6" s="46"/>
    </row>
    <row r="7" spans="1:24" ht="15" customHeight="1" x14ac:dyDescent="0.25">
      <c r="A7" s="186">
        <v>2</v>
      </c>
      <c r="B7" s="3" t="s">
        <v>105</v>
      </c>
      <c r="C7" s="207">
        <v>101</v>
      </c>
      <c r="D7" s="293">
        <v>94.059405940594061</v>
      </c>
      <c r="E7" s="15">
        <v>78.14</v>
      </c>
      <c r="F7" s="202">
        <v>15</v>
      </c>
      <c r="G7" s="355">
        <v>91</v>
      </c>
      <c r="H7" s="119">
        <v>100</v>
      </c>
      <c r="I7" s="293">
        <v>90.2</v>
      </c>
      <c r="J7" s="284">
        <v>3</v>
      </c>
      <c r="K7" s="246">
        <v>70</v>
      </c>
      <c r="L7" s="119">
        <v>91.428571428571431</v>
      </c>
      <c r="M7" s="15">
        <v>93.33</v>
      </c>
      <c r="N7" s="303">
        <v>75</v>
      </c>
      <c r="O7" s="276">
        <v>70</v>
      </c>
      <c r="P7" s="119">
        <v>100</v>
      </c>
      <c r="Q7" s="15">
        <v>93.77</v>
      </c>
      <c r="R7" s="319">
        <v>2</v>
      </c>
      <c r="S7" s="309">
        <f t="shared" ref="S7:S70" si="0">N7+J7+R7+F7</f>
        <v>95</v>
      </c>
      <c r="U7" s="14"/>
      <c r="V7" s="13" t="s">
        <v>69</v>
      </c>
      <c r="X7" s="46"/>
    </row>
    <row r="8" spans="1:24" ht="15" customHeight="1" x14ac:dyDescent="0.25">
      <c r="A8" s="186">
        <v>3</v>
      </c>
      <c r="B8" s="4" t="s">
        <v>48</v>
      </c>
      <c r="C8" s="208">
        <v>167</v>
      </c>
      <c r="D8" s="299">
        <v>91.616766467065872</v>
      </c>
      <c r="E8" s="16">
        <v>78.14</v>
      </c>
      <c r="F8" s="209">
        <v>20</v>
      </c>
      <c r="G8" s="355">
        <v>159</v>
      </c>
      <c r="H8" s="119">
        <v>74.213836477987428</v>
      </c>
      <c r="I8" s="299">
        <v>90.2</v>
      </c>
      <c r="J8" s="285">
        <v>101</v>
      </c>
      <c r="K8" s="318">
        <v>149</v>
      </c>
      <c r="L8" s="119">
        <v>95.973154362416111</v>
      </c>
      <c r="M8" s="16">
        <v>93.33</v>
      </c>
      <c r="N8" s="303">
        <v>48</v>
      </c>
      <c r="O8" s="271">
        <v>164</v>
      </c>
      <c r="P8" s="119">
        <v>94.512195121951223</v>
      </c>
      <c r="Q8" s="16">
        <v>93.77</v>
      </c>
      <c r="R8" s="319">
        <v>60</v>
      </c>
      <c r="S8" s="193">
        <f t="shared" si="0"/>
        <v>229</v>
      </c>
      <c r="X8" s="46"/>
    </row>
    <row r="9" spans="1:24" ht="15" customHeight="1" x14ac:dyDescent="0.25">
      <c r="A9" s="186">
        <v>4</v>
      </c>
      <c r="B9" s="3" t="s">
        <v>47</v>
      </c>
      <c r="C9" s="207">
        <v>44</v>
      </c>
      <c r="D9" s="293">
        <v>88.63636363636364</v>
      </c>
      <c r="E9" s="15">
        <v>78.14</v>
      </c>
      <c r="F9" s="202">
        <v>33</v>
      </c>
      <c r="G9" s="355">
        <v>47</v>
      </c>
      <c r="H9" s="119">
        <v>100</v>
      </c>
      <c r="I9" s="293">
        <v>90.2</v>
      </c>
      <c r="J9" s="284">
        <v>1</v>
      </c>
      <c r="K9" s="246">
        <v>42</v>
      </c>
      <c r="L9" s="119">
        <v>92.857142857142861</v>
      </c>
      <c r="M9" s="15">
        <v>93.33</v>
      </c>
      <c r="N9" s="303">
        <v>68</v>
      </c>
      <c r="O9" s="276">
        <v>45</v>
      </c>
      <c r="P9" s="119">
        <v>100</v>
      </c>
      <c r="Q9" s="15">
        <v>93.77</v>
      </c>
      <c r="R9" s="319">
        <v>4</v>
      </c>
      <c r="S9" s="193">
        <f t="shared" si="0"/>
        <v>106</v>
      </c>
      <c r="X9" s="46"/>
    </row>
    <row r="10" spans="1:24" ht="15" customHeight="1" x14ac:dyDescent="0.25">
      <c r="A10" s="186">
        <v>5</v>
      </c>
      <c r="B10" s="4" t="s">
        <v>107</v>
      </c>
      <c r="C10" s="208">
        <v>128</v>
      </c>
      <c r="D10" s="299">
        <v>88.28125</v>
      </c>
      <c r="E10" s="16">
        <v>78.14</v>
      </c>
      <c r="F10" s="209">
        <v>36</v>
      </c>
      <c r="G10" s="355">
        <v>110</v>
      </c>
      <c r="H10" s="119">
        <v>98.181818181818187</v>
      </c>
      <c r="I10" s="299">
        <v>90.2</v>
      </c>
      <c r="J10" s="285">
        <v>25</v>
      </c>
      <c r="K10" s="318">
        <v>104</v>
      </c>
      <c r="L10" s="119">
        <v>99.038461538461547</v>
      </c>
      <c r="M10" s="16">
        <v>93.33</v>
      </c>
      <c r="N10" s="303">
        <v>21</v>
      </c>
      <c r="O10" s="271">
        <v>98</v>
      </c>
      <c r="P10" s="119">
        <v>98.979591836734699</v>
      </c>
      <c r="Q10" s="16">
        <v>93.77</v>
      </c>
      <c r="R10" s="319">
        <v>30</v>
      </c>
      <c r="S10" s="193">
        <f t="shared" si="0"/>
        <v>112</v>
      </c>
      <c r="U10" s="47"/>
      <c r="V10" s="46"/>
      <c r="X10" s="46"/>
    </row>
    <row r="11" spans="1:24" ht="15" customHeight="1" x14ac:dyDescent="0.25">
      <c r="A11" s="186">
        <v>6</v>
      </c>
      <c r="B11" s="4" t="s">
        <v>104</v>
      </c>
      <c r="C11" s="208">
        <v>126</v>
      </c>
      <c r="D11" s="299">
        <v>88.095238095238102</v>
      </c>
      <c r="E11" s="16">
        <v>78.14</v>
      </c>
      <c r="F11" s="209">
        <v>37</v>
      </c>
      <c r="G11" s="355">
        <v>97</v>
      </c>
      <c r="H11" s="119">
        <v>100</v>
      </c>
      <c r="I11" s="299">
        <v>90.2</v>
      </c>
      <c r="J11" s="285">
        <v>2</v>
      </c>
      <c r="K11" s="318">
        <v>114</v>
      </c>
      <c r="L11" s="119">
        <v>99.122807017543863</v>
      </c>
      <c r="M11" s="16">
        <v>93.33</v>
      </c>
      <c r="N11" s="303">
        <v>19</v>
      </c>
      <c r="O11" s="271">
        <v>92</v>
      </c>
      <c r="P11" s="119">
        <v>100</v>
      </c>
      <c r="Q11" s="16">
        <v>93.77</v>
      </c>
      <c r="R11" s="319">
        <v>1</v>
      </c>
      <c r="S11" s="193">
        <f t="shared" si="0"/>
        <v>59</v>
      </c>
      <c r="U11" s="47"/>
      <c r="V11" s="46"/>
      <c r="X11" s="46"/>
    </row>
    <row r="12" spans="1:24" ht="15" customHeight="1" x14ac:dyDescent="0.25">
      <c r="A12" s="186">
        <v>7</v>
      </c>
      <c r="B12" s="3" t="s">
        <v>106</v>
      </c>
      <c r="C12" s="207">
        <v>95</v>
      </c>
      <c r="D12" s="293">
        <v>68.421052631578945</v>
      </c>
      <c r="E12" s="15">
        <v>78.14</v>
      </c>
      <c r="F12" s="202">
        <v>79</v>
      </c>
      <c r="G12" s="355">
        <v>89</v>
      </c>
      <c r="H12" s="119">
        <v>98.876404494382029</v>
      </c>
      <c r="I12" s="293">
        <v>90.2</v>
      </c>
      <c r="J12" s="284">
        <v>19</v>
      </c>
      <c r="K12" s="246">
        <v>101</v>
      </c>
      <c r="L12" s="119">
        <v>96.039603960396036</v>
      </c>
      <c r="M12" s="15">
        <v>93.33</v>
      </c>
      <c r="N12" s="303">
        <v>46</v>
      </c>
      <c r="O12" s="276">
        <v>78</v>
      </c>
      <c r="P12" s="119">
        <v>92.307692307692307</v>
      </c>
      <c r="Q12" s="15">
        <v>93.77</v>
      </c>
      <c r="R12" s="319">
        <v>75</v>
      </c>
      <c r="S12" s="310">
        <f t="shared" si="0"/>
        <v>219</v>
      </c>
      <c r="U12" s="47"/>
      <c r="V12" s="46"/>
      <c r="X12" s="46"/>
    </row>
    <row r="13" spans="1:24" ht="15" customHeight="1" x14ac:dyDescent="0.25">
      <c r="A13" s="186">
        <v>8</v>
      </c>
      <c r="B13" s="3" t="s">
        <v>5</v>
      </c>
      <c r="C13" s="207">
        <v>93</v>
      </c>
      <c r="D13" s="293">
        <v>62.365591397849457</v>
      </c>
      <c r="E13" s="15">
        <v>78.14</v>
      </c>
      <c r="F13" s="202">
        <v>94</v>
      </c>
      <c r="G13" s="355">
        <v>90</v>
      </c>
      <c r="H13" s="119">
        <v>86.666666666666671</v>
      </c>
      <c r="I13" s="293">
        <v>90.2</v>
      </c>
      <c r="J13" s="284">
        <v>82</v>
      </c>
      <c r="K13" s="246">
        <v>106</v>
      </c>
      <c r="L13" s="119">
        <v>85.84905660377359</v>
      </c>
      <c r="M13" s="15">
        <v>93.33</v>
      </c>
      <c r="N13" s="303">
        <v>92</v>
      </c>
      <c r="O13" s="276">
        <v>91</v>
      </c>
      <c r="P13" s="119">
        <v>94.505494505494511</v>
      </c>
      <c r="Q13" s="15">
        <v>93.77</v>
      </c>
      <c r="R13" s="319">
        <v>61</v>
      </c>
      <c r="S13" s="193">
        <f t="shared" si="0"/>
        <v>329</v>
      </c>
      <c r="U13" s="47"/>
      <c r="V13" s="46"/>
      <c r="X13" s="46"/>
    </row>
    <row r="14" spans="1:24" ht="15" customHeight="1" thickBot="1" x14ac:dyDescent="0.3">
      <c r="A14" s="187">
        <v>9</v>
      </c>
      <c r="B14" s="3" t="s">
        <v>96</v>
      </c>
      <c r="C14" s="207"/>
      <c r="D14" s="293"/>
      <c r="E14" s="15">
        <v>78.14</v>
      </c>
      <c r="F14" s="202">
        <v>108</v>
      </c>
      <c r="G14" s="355">
        <v>86</v>
      </c>
      <c r="H14" s="119">
        <v>70.930232558139537</v>
      </c>
      <c r="I14" s="293">
        <v>90.2</v>
      </c>
      <c r="J14" s="284">
        <v>103</v>
      </c>
      <c r="K14" s="246">
        <v>100</v>
      </c>
      <c r="L14" s="119">
        <v>92</v>
      </c>
      <c r="M14" s="15">
        <v>93.33</v>
      </c>
      <c r="N14" s="303">
        <v>72</v>
      </c>
      <c r="O14" s="276">
        <v>104</v>
      </c>
      <c r="P14" s="119">
        <v>100</v>
      </c>
      <c r="Q14" s="15">
        <v>93.77</v>
      </c>
      <c r="R14" s="319">
        <v>5</v>
      </c>
      <c r="S14" s="311">
        <f t="shared" si="0"/>
        <v>288</v>
      </c>
      <c r="U14" s="47"/>
      <c r="V14" s="46"/>
      <c r="X14" s="46"/>
    </row>
    <row r="15" spans="1:24" ht="15" customHeight="1" thickBot="1" x14ac:dyDescent="0.3">
      <c r="A15" s="86"/>
      <c r="B15" s="87" t="s">
        <v>89</v>
      </c>
      <c r="C15" s="100">
        <f>SUM(C16:C27)</f>
        <v>1207</v>
      </c>
      <c r="D15" s="88">
        <f>AVERAGE(D16:D27)</f>
        <v>79.378429920203303</v>
      </c>
      <c r="E15" s="93">
        <v>78.14</v>
      </c>
      <c r="F15" s="101"/>
      <c r="G15" s="304">
        <f>SUM(G16:G27)</f>
        <v>1266</v>
      </c>
      <c r="H15" s="88">
        <f>AVERAGE(H16:H27)</f>
        <v>91.187977067505813</v>
      </c>
      <c r="I15" s="88">
        <v>90.2</v>
      </c>
      <c r="J15" s="101"/>
      <c r="K15" s="304">
        <f>SUM(K16:K27)</f>
        <v>1140</v>
      </c>
      <c r="L15" s="88">
        <f>AVERAGE(L16:L27)</f>
        <v>92.074647450693135</v>
      </c>
      <c r="M15" s="166">
        <v>93.33</v>
      </c>
      <c r="N15" s="304"/>
      <c r="O15" s="100">
        <f>SUM(O16:O27)</f>
        <v>1163</v>
      </c>
      <c r="P15" s="88">
        <f>AVERAGE(P16:P27)</f>
        <v>93.610920565111726</v>
      </c>
      <c r="Q15" s="166">
        <v>93.77</v>
      </c>
      <c r="R15" s="101"/>
      <c r="S15" s="312"/>
      <c r="U15" s="47"/>
      <c r="V15" s="46"/>
      <c r="X15" s="46"/>
    </row>
    <row r="16" spans="1:24" ht="15" customHeight="1" x14ac:dyDescent="0.25">
      <c r="A16" s="189">
        <v>1</v>
      </c>
      <c r="B16" s="3" t="s">
        <v>108</v>
      </c>
      <c r="C16" s="207">
        <v>180</v>
      </c>
      <c r="D16" s="293">
        <v>98.333333333333343</v>
      </c>
      <c r="E16" s="15">
        <v>78.14</v>
      </c>
      <c r="F16" s="202">
        <v>4</v>
      </c>
      <c r="G16" s="355">
        <v>181</v>
      </c>
      <c r="H16" s="119">
        <v>98.342541436464089</v>
      </c>
      <c r="I16" s="293">
        <v>90.2</v>
      </c>
      <c r="J16" s="284">
        <v>24</v>
      </c>
      <c r="K16" s="246">
        <v>146</v>
      </c>
      <c r="L16" s="119">
        <v>100</v>
      </c>
      <c r="M16" s="15">
        <v>93.33</v>
      </c>
      <c r="N16" s="303">
        <v>2</v>
      </c>
      <c r="O16" s="276">
        <v>156</v>
      </c>
      <c r="P16" s="119">
        <v>98.076923076923066</v>
      </c>
      <c r="Q16" s="15">
        <v>93.77</v>
      </c>
      <c r="R16" s="319">
        <v>35</v>
      </c>
      <c r="S16" s="310">
        <f t="shared" si="0"/>
        <v>65</v>
      </c>
      <c r="U16" s="46"/>
      <c r="V16" s="46"/>
      <c r="X16" s="46"/>
    </row>
    <row r="17" spans="1:24" ht="15" customHeight="1" x14ac:dyDescent="0.25">
      <c r="A17" s="186">
        <v>2</v>
      </c>
      <c r="B17" s="3" t="s">
        <v>6</v>
      </c>
      <c r="C17" s="207">
        <v>97</v>
      </c>
      <c r="D17" s="293">
        <v>97.938144329896915</v>
      </c>
      <c r="E17" s="15">
        <v>78.14</v>
      </c>
      <c r="F17" s="202">
        <v>6</v>
      </c>
      <c r="G17" s="355">
        <v>100</v>
      </c>
      <c r="H17" s="119">
        <v>99</v>
      </c>
      <c r="I17" s="293">
        <v>90.2</v>
      </c>
      <c r="J17" s="284">
        <v>17</v>
      </c>
      <c r="K17" s="246">
        <v>102</v>
      </c>
      <c r="L17" s="119">
        <v>93.137254901960787</v>
      </c>
      <c r="M17" s="15">
        <v>93.33</v>
      </c>
      <c r="N17" s="303">
        <v>67</v>
      </c>
      <c r="O17" s="276">
        <v>83</v>
      </c>
      <c r="P17" s="119">
        <v>96.385542168674704</v>
      </c>
      <c r="Q17" s="15">
        <v>93.77</v>
      </c>
      <c r="R17" s="319">
        <v>48</v>
      </c>
      <c r="S17" s="193">
        <f t="shared" si="0"/>
        <v>138</v>
      </c>
      <c r="U17" s="46"/>
      <c r="V17" s="46"/>
      <c r="X17" s="46"/>
    </row>
    <row r="18" spans="1:24" ht="15" customHeight="1" x14ac:dyDescent="0.25">
      <c r="A18" s="186">
        <v>3</v>
      </c>
      <c r="B18" s="3" t="s">
        <v>7</v>
      </c>
      <c r="C18" s="207">
        <v>73</v>
      </c>
      <c r="D18" s="293">
        <v>90.410958904109577</v>
      </c>
      <c r="E18" s="15">
        <v>78.14</v>
      </c>
      <c r="F18" s="202">
        <v>25</v>
      </c>
      <c r="G18" s="355">
        <v>69</v>
      </c>
      <c r="H18" s="119">
        <v>91.304347826086953</v>
      </c>
      <c r="I18" s="293">
        <v>90.2</v>
      </c>
      <c r="J18" s="284">
        <v>62</v>
      </c>
      <c r="K18" s="246">
        <v>65</v>
      </c>
      <c r="L18" s="119">
        <v>98.461538461538467</v>
      </c>
      <c r="M18" s="15">
        <v>93.33</v>
      </c>
      <c r="N18" s="303">
        <v>27</v>
      </c>
      <c r="O18" s="276">
        <v>73</v>
      </c>
      <c r="P18" s="119">
        <v>94.520547945205479</v>
      </c>
      <c r="Q18" s="15">
        <v>93.77</v>
      </c>
      <c r="R18" s="319">
        <v>59</v>
      </c>
      <c r="S18" s="193">
        <f t="shared" si="0"/>
        <v>173</v>
      </c>
      <c r="U18" s="46"/>
      <c r="V18" s="46"/>
      <c r="X18" s="46"/>
    </row>
    <row r="19" spans="1:24" ht="15" customHeight="1" x14ac:dyDescent="0.25">
      <c r="A19" s="186">
        <v>4</v>
      </c>
      <c r="B19" s="3" t="s">
        <v>8</v>
      </c>
      <c r="C19" s="207">
        <v>60</v>
      </c>
      <c r="D19" s="293">
        <v>90</v>
      </c>
      <c r="E19" s="15">
        <v>78.14</v>
      </c>
      <c r="F19" s="202">
        <v>27</v>
      </c>
      <c r="G19" s="355">
        <v>70</v>
      </c>
      <c r="H19" s="119">
        <v>95.714285714285708</v>
      </c>
      <c r="I19" s="293">
        <v>90.2</v>
      </c>
      <c r="J19" s="284">
        <v>36</v>
      </c>
      <c r="K19" s="246">
        <v>50</v>
      </c>
      <c r="L19" s="119">
        <v>98</v>
      </c>
      <c r="M19" s="15">
        <v>93.33</v>
      </c>
      <c r="N19" s="303">
        <v>30</v>
      </c>
      <c r="O19" s="276">
        <v>84</v>
      </c>
      <c r="P19" s="119">
        <v>97.61904761904762</v>
      </c>
      <c r="Q19" s="15">
        <v>93.77</v>
      </c>
      <c r="R19" s="319">
        <v>38</v>
      </c>
      <c r="S19" s="193">
        <f t="shared" si="0"/>
        <v>131</v>
      </c>
      <c r="U19" s="46"/>
      <c r="V19" s="46"/>
      <c r="X19" s="46"/>
    </row>
    <row r="20" spans="1:24" ht="15" customHeight="1" x14ac:dyDescent="0.25">
      <c r="A20" s="186">
        <v>5</v>
      </c>
      <c r="B20" s="4" t="s">
        <v>155</v>
      </c>
      <c r="C20" s="208">
        <v>110</v>
      </c>
      <c r="D20" s="299">
        <v>90</v>
      </c>
      <c r="E20" s="16">
        <v>78.14</v>
      </c>
      <c r="F20" s="209">
        <v>28</v>
      </c>
      <c r="G20" s="355">
        <v>67</v>
      </c>
      <c r="H20" s="119">
        <v>97.014925373134332</v>
      </c>
      <c r="I20" s="299">
        <v>90.2</v>
      </c>
      <c r="J20" s="285">
        <v>33</v>
      </c>
      <c r="K20" s="318">
        <v>61</v>
      </c>
      <c r="L20" s="119">
        <v>93.442622950819668</v>
      </c>
      <c r="M20" s="16">
        <v>93.33</v>
      </c>
      <c r="N20" s="303">
        <v>65</v>
      </c>
      <c r="O20" s="271">
        <v>79</v>
      </c>
      <c r="P20" s="119">
        <v>94.936708860759495</v>
      </c>
      <c r="Q20" s="16">
        <v>93.77</v>
      </c>
      <c r="R20" s="319">
        <v>55</v>
      </c>
      <c r="S20" s="193">
        <f t="shared" si="0"/>
        <v>181</v>
      </c>
      <c r="U20" s="46"/>
      <c r="V20" s="46"/>
      <c r="X20" s="46"/>
    </row>
    <row r="21" spans="1:24" ht="15" customHeight="1" x14ac:dyDescent="0.25">
      <c r="A21" s="186">
        <v>6</v>
      </c>
      <c r="B21" s="3" t="s">
        <v>109</v>
      </c>
      <c r="C21" s="207">
        <v>112</v>
      </c>
      <c r="D21" s="293">
        <v>83.035714285714292</v>
      </c>
      <c r="E21" s="15">
        <v>78.14</v>
      </c>
      <c r="F21" s="202">
        <v>48</v>
      </c>
      <c r="G21" s="355">
        <v>103</v>
      </c>
      <c r="H21" s="119">
        <v>95.145631067961176</v>
      </c>
      <c r="I21" s="293">
        <v>90.2</v>
      </c>
      <c r="J21" s="284">
        <v>41</v>
      </c>
      <c r="K21" s="246">
        <v>86</v>
      </c>
      <c r="L21" s="119">
        <v>87.20930232558139</v>
      </c>
      <c r="M21" s="15">
        <v>93.33</v>
      </c>
      <c r="N21" s="303">
        <v>90</v>
      </c>
      <c r="O21" s="276">
        <v>83</v>
      </c>
      <c r="P21" s="119">
        <v>100</v>
      </c>
      <c r="Q21" s="15">
        <v>93.77</v>
      </c>
      <c r="R21" s="319">
        <v>6</v>
      </c>
      <c r="S21" s="193">
        <f t="shared" si="0"/>
        <v>185</v>
      </c>
      <c r="U21" s="46"/>
      <c r="V21" s="46"/>
      <c r="X21" s="46"/>
    </row>
    <row r="22" spans="1:24" ht="15" customHeight="1" x14ac:dyDescent="0.25">
      <c r="A22" s="186">
        <v>7</v>
      </c>
      <c r="B22" s="3" t="s">
        <v>64</v>
      </c>
      <c r="C22" s="207">
        <v>165</v>
      </c>
      <c r="D22" s="293">
        <v>80.606060606060609</v>
      </c>
      <c r="E22" s="15">
        <v>78.14</v>
      </c>
      <c r="F22" s="202">
        <v>54</v>
      </c>
      <c r="G22" s="355">
        <v>148</v>
      </c>
      <c r="H22" s="119">
        <v>97.972972972972968</v>
      </c>
      <c r="I22" s="293">
        <v>90.2</v>
      </c>
      <c r="J22" s="284">
        <v>28</v>
      </c>
      <c r="K22" s="246">
        <v>137</v>
      </c>
      <c r="L22" s="119">
        <v>100</v>
      </c>
      <c r="M22" s="15">
        <v>93.33</v>
      </c>
      <c r="N22" s="303">
        <v>3</v>
      </c>
      <c r="O22" s="276">
        <v>137</v>
      </c>
      <c r="P22" s="119">
        <v>99.270072992700733</v>
      </c>
      <c r="Q22" s="15">
        <v>93.77</v>
      </c>
      <c r="R22" s="319">
        <v>28</v>
      </c>
      <c r="S22" s="310">
        <f t="shared" si="0"/>
        <v>113</v>
      </c>
      <c r="U22" s="46"/>
      <c r="V22" s="46"/>
      <c r="X22" s="46"/>
    </row>
    <row r="23" spans="1:24" ht="15" customHeight="1" x14ac:dyDescent="0.25">
      <c r="A23" s="186">
        <v>8</v>
      </c>
      <c r="B23" s="4" t="s">
        <v>111</v>
      </c>
      <c r="C23" s="208">
        <v>103</v>
      </c>
      <c r="D23" s="299">
        <v>72.815533980582529</v>
      </c>
      <c r="E23" s="16">
        <v>78.14</v>
      </c>
      <c r="F23" s="209">
        <v>69</v>
      </c>
      <c r="G23" s="355">
        <v>89</v>
      </c>
      <c r="H23" s="119">
        <v>77.528089887640448</v>
      </c>
      <c r="I23" s="299">
        <v>90.2</v>
      </c>
      <c r="J23" s="285">
        <v>97</v>
      </c>
      <c r="K23" s="318">
        <v>123</v>
      </c>
      <c r="L23" s="119">
        <v>93.495934959349597</v>
      </c>
      <c r="M23" s="16">
        <v>93.33</v>
      </c>
      <c r="N23" s="303">
        <v>64</v>
      </c>
      <c r="O23" s="271">
        <v>91</v>
      </c>
      <c r="P23" s="119">
        <v>92.307692307692307</v>
      </c>
      <c r="Q23" s="16">
        <v>93.77</v>
      </c>
      <c r="R23" s="319">
        <v>76</v>
      </c>
      <c r="S23" s="193">
        <f t="shared" si="0"/>
        <v>306</v>
      </c>
      <c r="U23" s="46"/>
      <c r="V23" s="46"/>
      <c r="X23" s="46"/>
    </row>
    <row r="24" spans="1:24" ht="15" customHeight="1" x14ac:dyDescent="0.25">
      <c r="A24" s="186">
        <v>9</v>
      </c>
      <c r="B24" s="3" t="s">
        <v>110</v>
      </c>
      <c r="C24" s="207">
        <v>97</v>
      </c>
      <c r="D24" s="293">
        <v>63.917525773195877</v>
      </c>
      <c r="E24" s="15">
        <v>78.14</v>
      </c>
      <c r="F24" s="202">
        <v>91</v>
      </c>
      <c r="G24" s="355">
        <v>109</v>
      </c>
      <c r="H24" s="119">
        <v>94.495412844036707</v>
      </c>
      <c r="I24" s="293">
        <v>90.2</v>
      </c>
      <c r="J24" s="284">
        <v>45</v>
      </c>
      <c r="K24" s="246">
        <v>109</v>
      </c>
      <c r="L24" s="119">
        <v>96.330275229357795</v>
      </c>
      <c r="M24" s="15">
        <v>93.33</v>
      </c>
      <c r="N24" s="303">
        <v>44</v>
      </c>
      <c r="O24" s="276">
        <v>104</v>
      </c>
      <c r="P24" s="119">
        <v>91.34615384615384</v>
      </c>
      <c r="Q24" s="15">
        <v>93.77</v>
      </c>
      <c r="R24" s="319">
        <v>79</v>
      </c>
      <c r="S24" s="193">
        <f t="shared" si="0"/>
        <v>259</v>
      </c>
      <c r="U24" s="46"/>
      <c r="V24" s="46"/>
      <c r="X24" s="46"/>
    </row>
    <row r="25" spans="1:24" ht="15" customHeight="1" x14ac:dyDescent="0.25">
      <c r="A25" s="186">
        <v>10</v>
      </c>
      <c r="B25" s="3" t="s">
        <v>113</v>
      </c>
      <c r="C25" s="207">
        <v>69</v>
      </c>
      <c r="D25" s="293">
        <v>53.623188405797102</v>
      </c>
      <c r="E25" s="15">
        <v>78.14</v>
      </c>
      <c r="F25" s="202">
        <v>102</v>
      </c>
      <c r="G25" s="355">
        <v>80</v>
      </c>
      <c r="H25" s="119">
        <v>72.5</v>
      </c>
      <c r="I25" s="293">
        <v>90.2</v>
      </c>
      <c r="J25" s="284">
        <v>102</v>
      </c>
      <c r="K25" s="246">
        <v>64</v>
      </c>
      <c r="L25" s="119">
        <v>62.5</v>
      </c>
      <c r="M25" s="15">
        <v>93.33</v>
      </c>
      <c r="N25" s="303">
        <v>109</v>
      </c>
      <c r="O25" s="276">
        <v>54</v>
      </c>
      <c r="P25" s="119">
        <v>68.518518518518519</v>
      </c>
      <c r="Q25" s="15">
        <v>93.77</v>
      </c>
      <c r="R25" s="319">
        <v>106</v>
      </c>
      <c r="S25" s="193">
        <f t="shared" si="0"/>
        <v>419</v>
      </c>
      <c r="U25" s="46"/>
      <c r="V25" s="46"/>
      <c r="X25" s="46"/>
    </row>
    <row r="26" spans="1:24" ht="15" customHeight="1" x14ac:dyDescent="0.25">
      <c r="A26" s="186">
        <v>11</v>
      </c>
      <c r="B26" s="3" t="s">
        <v>112</v>
      </c>
      <c r="C26" s="207">
        <v>141</v>
      </c>
      <c r="D26" s="293">
        <v>52.4822695035461</v>
      </c>
      <c r="E26" s="15">
        <v>78.14</v>
      </c>
      <c r="F26" s="202">
        <v>103</v>
      </c>
      <c r="G26" s="355">
        <v>153</v>
      </c>
      <c r="H26" s="119">
        <v>80.392156862745097</v>
      </c>
      <c r="I26" s="293">
        <v>90.2</v>
      </c>
      <c r="J26" s="284">
        <v>93</v>
      </c>
      <c r="K26" s="246">
        <v>105</v>
      </c>
      <c r="L26" s="119">
        <v>86.666666666666671</v>
      </c>
      <c r="M26" s="15">
        <v>93.33</v>
      </c>
      <c r="N26" s="303">
        <v>91</v>
      </c>
      <c r="O26" s="276">
        <v>122</v>
      </c>
      <c r="P26" s="119">
        <v>93.442622950819668</v>
      </c>
      <c r="Q26" s="15">
        <v>93.77</v>
      </c>
      <c r="R26" s="319">
        <v>69</v>
      </c>
      <c r="S26" s="193">
        <f t="shared" si="0"/>
        <v>356</v>
      </c>
      <c r="U26" s="46"/>
      <c r="V26" s="46"/>
      <c r="X26" s="46"/>
    </row>
    <row r="27" spans="1:24" ht="15" customHeight="1" thickBot="1" x14ac:dyDescent="0.3">
      <c r="A27" s="186">
        <v>12</v>
      </c>
      <c r="B27" s="3" t="s">
        <v>10</v>
      </c>
      <c r="C27" s="207"/>
      <c r="D27" s="293"/>
      <c r="E27" s="15">
        <v>78.14</v>
      </c>
      <c r="F27" s="202">
        <v>108</v>
      </c>
      <c r="G27" s="355">
        <v>97</v>
      </c>
      <c r="H27" s="119">
        <v>94.845360824742272</v>
      </c>
      <c r="I27" s="293">
        <v>90.2</v>
      </c>
      <c r="J27" s="284">
        <v>43</v>
      </c>
      <c r="K27" s="246">
        <v>92</v>
      </c>
      <c r="L27" s="119">
        <v>95.65217391304347</v>
      </c>
      <c r="M27" s="15">
        <v>93.33</v>
      </c>
      <c r="N27" s="303">
        <v>52</v>
      </c>
      <c r="O27" s="276">
        <v>97</v>
      </c>
      <c r="P27" s="119">
        <v>96.907216494845358</v>
      </c>
      <c r="Q27" s="15">
        <v>93.77</v>
      </c>
      <c r="R27" s="319">
        <v>45</v>
      </c>
      <c r="S27" s="193">
        <f t="shared" si="0"/>
        <v>248</v>
      </c>
      <c r="U27" s="46"/>
      <c r="V27" s="46"/>
      <c r="X27" s="46"/>
    </row>
    <row r="28" spans="1:24" ht="15" customHeight="1" thickBot="1" x14ac:dyDescent="0.3">
      <c r="A28" s="86"/>
      <c r="B28" s="87" t="s">
        <v>90</v>
      </c>
      <c r="C28" s="100">
        <f>SUM(C29:C45)</f>
        <v>1712</v>
      </c>
      <c r="D28" s="88">
        <f>AVERAGE(D29:D45)</f>
        <v>74.446936506619011</v>
      </c>
      <c r="E28" s="93">
        <v>78.14</v>
      </c>
      <c r="F28" s="101"/>
      <c r="G28" s="304">
        <f>SUM(G29:G45)</f>
        <v>1547</v>
      </c>
      <c r="H28" s="88">
        <f>AVERAGE(H29:H45)</f>
        <v>88.103664896111852</v>
      </c>
      <c r="I28" s="88">
        <v>90.2</v>
      </c>
      <c r="J28" s="101"/>
      <c r="K28" s="304">
        <f>SUM(K29:K45)</f>
        <v>1575</v>
      </c>
      <c r="L28" s="88">
        <f>AVERAGE(L29:L45)</f>
        <v>89.752193855416166</v>
      </c>
      <c r="M28" s="166">
        <v>93.33</v>
      </c>
      <c r="N28" s="304"/>
      <c r="O28" s="100">
        <f>SUM(O29:O45)</f>
        <v>1545</v>
      </c>
      <c r="P28" s="88">
        <f>AVERAGE(P29:P45)</f>
        <v>89.092519709362506</v>
      </c>
      <c r="Q28" s="166">
        <v>93.77</v>
      </c>
      <c r="R28" s="101"/>
      <c r="S28" s="312"/>
      <c r="U28" s="46"/>
      <c r="V28" s="46"/>
      <c r="X28" s="46"/>
    </row>
    <row r="29" spans="1:24" ht="15" customHeight="1" x14ac:dyDescent="0.25">
      <c r="A29" s="184">
        <v>1</v>
      </c>
      <c r="B29" s="3" t="s">
        <v>119</v>
      </c>
      <c r="C29" s="207">
        <v>111</v>
      </c>
      <c r="D29" s="293">
        <v>95.49549549549549</v>
      </c>
      <c r="E29" s="15">
        <v>78.14</v>
      </c>
      <c r="F29" s="202">
        <v>9</v>
      </c>
      <c r="G29" s="355">
        <v>100</v>
      </c>
      <c r="H29" s="119">
        <v>97</v>
      </c>
      <c r="I29" s="293">
        <v>90.2</v>
      </c>
      <c r="J29" s="284">
        <v>34</v>
      </c>
      <c r="K29" s="246">
        <v>67</v>
      </c>
      <c r="L29" s="119">
        <v>95.522388059701484</v>
      </c>
      <c r="M29" s="15">
        <v>93.33</v>
      </c>
      <c r="N29" s="303">
        <v>53</v>
      </c>
      <c r="O29" s="276">
        <v>72</v>
      </c>
      <c r="P29" s="119">
        <v>97.222222222222229</v>
      </c>
      <c r="Q29" s="15">
        <v>93.77</v>
      </c>
      <c r="R29" s="319">
        <v>41</v>
      </c>
      <c r="S29" s="313">
        <f t="shared" si="0"/>
        <v>137</v>
      </c>
      <c r="U29" s="46"/>
      <c r="V29" s="46"/>
      <c r="X29" s="46"/>
    </row>
    <row r="30" spans="1:24" ht="15" customHeight="1" x14ac:dyDescent="0.25">
      <c r="A30" s="186">
        <v>2</v>
      </c>
      <c r="B30" s="4" t="s">
        <v>114</v>
      </c>
      <c r="C30" s="208">
        <v>128</v>
      </c>
      <c r="D30" s="299">
        <v>90.625</v>
      </c>
      <c r="E30" s="16">
        <v>78.14</v>
      </c>
      <c r="F30" s="209">
        <v>23</v>
      </c>
      <c r="G30" s="355">
        <v>119</v>
      </c>
      <c r="H30" s="119">
        <v>99.159663865546221</v>
      </c>
      <c r="I30" s="299">
        <v>90.2</v>
      </c>
      <c r="J30" s="285">
        <v>16</v>
      </c>
      <c r="K30" s="318">
        <v>130</v>
      </c>
      <c r="L30" s="119">
        <v>96.923076923076934</v>
      </c>
      <c r="M30" s="16">
        <v>93.33</v>
      </c>
      <c r="N30" s="303">
        <v>39</v>
      </c>
      <c r="O30" s="271">
        <v>114</v>
      </c>
      <c r="P30" s="119">
        <v>98.245614035087726</v>
      </c>
      <c r="Q30" s="16">
        <v>93.77</v>
      </c>
      <c r="R30" s="319">
        <v>34</v>
      </c>
      <c r="S30" s="193">
        <f t="shared" si="0"/>
        <v>112</v>
      </c>
      <c r="U30" s="46"/>
      <c r="V30" s="46"/>
      <c r="X30" s="46"/>
    </row>
    <row r="31" spans="1:24" ht="15" customHeight="1" x14ac:dyDescent="0.25">
      <c r="A31" s="186">
        <v>3</v>
      </c>
      <c r="B31" s="3" t="s">
        <v>17</v>
      </c>
      <c r="C31" s="207">
        <v>112</v>
      </c>
      <c r="D31" s="293">
        <v>88.392857142857139</v>
      </c>
      <c r="E31" s="15">
        <v>78.14</v>
      </c>
      <c r="F31" s="202">
        <v>34</v>
      </c>
      <c r="G31" s="355">
        <v>128</v>
      </c>
      <c r="H31" s="119">
        <v>95.3125</v>
      </c>
      <c r="I31" s="293">
        <v>90.2</v>
      </c>
      <c r="J31" s="284">
        <v>40</v>
      </c>
      <c r="K31" s="246">
        <v>112</v>
      </c>
      <c r="L31" s="119">
        <v>99.107142857142861</v>
      </c>
      <c r="M31" s="15">
        <v>93.33</v>
      </c>
      <c r="N31" s="303">
        <v>20</v>
      </c>
      <c r="O31" s="276">
        <v>106</v>
      </c>
      <c r="P31" s="119">
        <v>100</v>
      </c>
      <c r="Q31" s="15">
        <v>93.77</v>
      </c>
      <c r="R31" s="319">
        <v>7</v>
      </c>
      <c r="S31" s="193">
        <f t="shared" si="0"/>
        <v>101</v>
      </c>
      <c r="U31" s="46"/>
      <c r="V31" s="46"/>
      <c r="X31" s="46"/>
    </row>
    <row r="32" spans="1:24" ht="15" customHeight="1" x14ac:dyDescent="0.25">
      <c r="A32" s="186">
        <v>4</v>
      </c>
      <c r="B32" s="3" t="s">
        <v>13</v>
      </c>
      <c r="C32" s="207">
        <v>103</v>
      </c>
      <c r="D32" s="293">
        <v>88.349514563106794</v>
      </c>
      <c r="E32" s="15">
        <v>78.14</v>
      </c>
      <c r="F32" s="202">
        <v>35</v>
      </c>
      <c r="G32" s="355">
        <v>74</v>
      </c>
      <c r="H32" s="119">
        <v>91.891891891891902</v>
      </c>
      <c r="I32" s="293">
        <v>90.2</v>
      </c>
      <c r="J32" s="284">
        <v>60</v>
      </c>
      <c r="K32" s="246">
        <v>76</v>
      </c>
      <c r="L32" s="119">
        <v>67.10526315789474</v>
      </c>
      <c r="M32" s="15">
        <v>93.33</v>
      </c>
      <c r="N32" s="303">
        <v>108</v>
      </c>
      <c r="O32" s="276">
        <v>80</v>
      </c>
      <c r="P32" s="119">
        <v>90</v>
      </c>
      <c r="Q32" s="15">
        <v>93.77</v>
      </c>
      <c r="R32" s="319">
        <v>84</v>
      </c>
      <c r="S32" s="193">
        <f t="shared" si="0"/>
        <v>287</v>
      </c>
      <c r="U32" s="46"/>
      <c r="V32" s="46"/>
      <c r="X32" s="46"/>
    </row>
    <row r="33" spans="1:24" ht="15" customHeight="1" x14ac:dyDescent="0.25">
      <c r="A33" s="186">
        <v>5</v>
      </c>
      <c r="B33" s="4" t="s">
        <v>15</v>
      </c>
      <c r="C33" s="208">
        <v>77</v>
      </c>
      <c r="D33" s="299">
        <v>85.714285714285708</v>
      </c>
      <c r="E33" s="16">
        <v>78.14</v>
      </c>
      <c r="F33" s="209">
        <v>41</v>
      </c>
      <c r="G33" s="356">
        <v>76</v>
      </c>
      <c r="H33" s="119">
        <v>89.473684210526315</v>
      </c>
      <c r="I33" s="299">
        <v>90.2</v>
      </c>
      <c r="J33" s="285">
        <v>72</v>
      </c>
      <c r="K33" s="318">
        <v>55</v>
      </c>
      <c r="L33" s="119">
        <v>96.363636363636374</v>
      </c>
      <c r="M33" s="16">
        <v>93.33</v>
      </c>
      <c r="N33" s="303">
        <v>43</v>
      </c>
      <c r="O33" s="271">
        <v>76</v>
      </c>
      <c r="P33" s="119">
        <v>86.84210526315789</v>
      </c>
      <c r="Q33" s="16">
        <v>93.77</v>
      </c>
      <c r="R33" s="319">
        <v>98</v>
      </c>
      <c r="S33" s="193">
        <f t="shared" si="0"/>
        <v>254</v>
      </c>
      <c r="U33" s="46"/>
      <c r="V33" s="46"/>
      <c r="X33" s="46"/>
    </row>
    <row r="34" spans="1:24" ht="15" customHeight="1" x14ac:dyDescent="0.25">
      <c r="A34" s="186">
        <v>6</v>
      </c>
      <c r="B34" s="3" t="s">
        <v>62</v>
      </c>
      <c r="C34" s="207">
        <v>161</v>
      </c>
      <c r="D34" s="293">
        <v>82.608695652173907</v>
      </c>
      <c r="E34" s="15">
        <v>78.14</v>
      </c>
      <c r="F34" s="202">
        <v>50</v>
      </c>
      <c r="G34" s="355">
        <v>163</v>
      </c>
      <c r="H34" s="119">
        <v>88.957055214723923</v>
      </c>
      <c r="I34" s="293">
        <v>90.2</v>
      </c>
      <c r="J34" s="284">
        <v>74</v>
      </c>
      <c r="K34" s="246">
        <v>135</v>
      </c>
      <c r="L34" s="119">
        <v>92.592592592592595</v>
      </c>
      <c r="M34" s="15">
        <v>93.33</v>
      </c>
      <c r="N34" s="303">
        <v>69</v>
      </c>
      <c r="O34" s="276">
        <v>105</v>
      </c>
      <c r="P34" s="119">
        <v>87.61904761904762</v>
      </c>
      <c r="Q34" s="15">
        <v>93.77</v>
      </c>
      <c r="R34" s="319">
        <v>96</v>
      </c>
      <c r="S34" s="193">
        <f t="shared" si="0"/>
        <v>289</v>
      </c>
      <c r="U34" s="46"/>
      <c r="V34" s="46"/>
      <c r="X34" s="46"/>
    </row>
    <row r="35" spans="1:24" ht="15" customHeight="1" x14ac:dyDescent="0.25">
      <c r="A35" s="186">
        <v>7</v>
      </c>
      <c r="B35" s="4" t="s">
        <v>14</v>
      </c>
      <c r="C35" s="208">
        <v>100</v>
      </c>
      <c r="D35" s="299">
        <v>82</v>
      </c>
      <c r="E35" s="16">
        <v>78.14</v>
      </c>
      <c r="F35" s="209">
        <v>51</v>
      </c>
      <c r="G35" s="355">
        <v>64</v>
      </c>
      <c r="H35" s="119">
        <v>100</v>
      </c>
      <c r="I35" s="299">
        <v>90.2</v>
      </c>
      <c r="J35" s="285">
        <v>4</v>
      </c>
      <c r="K35" s="318">
        <v>93</v>
      </c>
      <c r="L35" s="119">
        <v>97.849462365591393</v>
      </c>
      <c r="M35" s="16">
        <v>93.33</v>
      </c>
      <c r="N35" s="303">
        <v>31</v>
      </c>
      <c r="O35" s="271">
        <v>82</v>
      </c>
      <c r="P35" s="119">
        <v>89.024390243902445</v>
      </c>
      <c r="Q35" s="16">
        <v>93.77</v>
      </c>
      <c r="R35" s="319">
        <v>92</v>
      </c>
      <c r="S35" s="193">
        <f t="shared" si="0"/>
        <v>178</v>
      </c>
      <c r="U35" s="46"/>
      <c r="V35" s="46"/>
      <c r="X35" s="46"/>
    </row>
    <row r="36" spans="1:24" ht="15" customHeight="1" x14ac:dyDescent="0.25">
      <c r="A36" s="186">
        <v>8</v>
      </c>
      <c r="B36" s="3" t="s">
        <v>16</v>
      </c>
      <c r="C36" s="207">
        <v>124</v>
      </c>
      <c r="D36" s="293">
        <v>79.838709677419359</v>
      </c>
      <c r="E36" s="15">
        <v>78.14</v>
      </c>
      <c r="F36" s="202">
        <v>59</v>
      </c>
      <c r="G36" s="355">
        <v>126</v>
      </c>
      <c r="H36" s="119">
        <v>97.61904761904762</v>
      </c>
      <c r="I36" s="293">
        <v>90.2</v>
      </c>
      <c r="J36" s="284">
        <v>30</v>
      </c>
      <c r="K36" s="246">
        <v>115</v>
      </c>
      <c r="L36" s="119">
        <v>91.304347826086953</v>
      </c>
      <c r="M36" s="15">
        <v>93.33</v>
      </c>
      <c r="N36" s="303">
        <v>76</v>
      </c>
      <c r="O36" s="276">
        <v>100</v>
      </c>
      <c r="P36" s="119">
        <v>97</v>
      </c>
      <c r="Q36" s="15">
        <v>93.77</v>
      </c>
      <c r="R36" s="319">
        <v>44</v>
      </c>
      <c r="S36" s="193">
        <f t="shared" si="0"/>
        <v>209</v>
      </c>
      <c r="U36" s="46"/>
      <c r="V36" s="46"/>
      <c r="X36" s="46"/>
    </row>
    <row r="37" spans="1:24" ht="15" customHeight="1" x14ac:dyDescent="0.25">
      <c r="A37" s="186">
        <v>9</v>
      </c>
      <c r="B37" s="3" t="s">
        <v>118</v>
      </c>
      <c r="C37" s="207">
        <v>125</v>
      </c>
      <c r="D37" s="293">
        <v>72.8</v>
      </c>
      <c r="E37" s="15">
        <v>78.14</v>
      </c>
      <c r="F37" s="202">
        <v>71</v>
      </c>
      <c r="G37" s="355">
        <v>170</v>
      </c>
      <c r="H37" s="119">
        <v>76.470588235294116</v>
      </c>
      <c r="I37" s="293">
        <v>90.2</v>
      </c>
      <c r="J37" s="284">
        <v>99</v>
      </c>
      <c r="K37" s="246">
        <v>142</v>
      </c>
      <c r="L37" s="119">
        <v>88.732394366197184</v>
      </c>
      <c r="M37" s="15">
        <v>93.33</v>
      </c>
      <c r="N37" s="303">
        <v>87</v>
      </c>
      <c r="O37" s="276">
        <v>134</v>
      </c>
      <c r="P37" s="119">
        <v>76.119402985074629</v>
      </c>
      <c r="Q37" s="15">
        <v>93.77</v>
      </c>
      <c r="R37" s="319">
        <v>104</v>
      </c>
      <c r="S37" s="193">
        <f t="shared" si="0"/>
        <v>361</v>
      </c>
      <c r="U37" s="46"/>
      <c r="V37" s="46"/>
      <c r="X37" s="46"/>
    </row>
    <row r="38" spans="1:24" ht="15" customHeight="1" x14ac:dyDescent="0.25">
      <c r="A38" s="186">
        <v>10</v>
      </c>
      <c r="B38" s="3" t="s">
        <v>120</v>
      </c>
      <c r="C38" s="207">
        <v>72</v>
      </c>
      <c r="D38" s="293">
        <v>69.444444444444443</v>
      </c>
      <c r="E38" s="15">
        <v>78.14</v>
      </c>
      <c r="F38" s="202">
        <v>74</v>
      </c>
      <c r="G38" s="355">
        <v>59</v>
      </c>
      <c r="H38" s="119">
        <v>84.745762711864415</v>
      </c>
      <c r="I38" s="293">
        <v>90.2</v>
      </c>
      <c r="J38" s="284">
        <v>87</v>
      </c>
      <c r="K38" s="246">
        <v>61</v>
      </c>
      <c r="L38" s="119">
        <v>83.606557377049171</v>
      </c>
      <c r="M38" s="15">
        <v>93.33</v>
      </c>
      <c r="N38" s="303">
        <v>96</v>
      </c>
      <c r="O38" s="276">
        <v>60</v>
      </c>
      <c r="P38" s="119">
        <v>81.666666666666671</v>
      </c>
      <c r="Q38" s="15">
        <v>93.77</v>
      </c>
      <c r="R38" s="319">
        <v>101</v>
      </c>
      <c r="S38" s="193">
        <f t="shared" si="0"/>
        <v>358</v>
      </c>
      <c r="U38" s="46"/>
      <c r="V38" s="46"/>
      <c r="X38" s="46"/>
    </row>
    <row r="39" spans="1:24" ht="15" customHeight="1" x14ac:dyDescent="0.25">
      <c r="A39" s="186">
        <v>11</v>
      </c>
      <c r="B39" s="3" t="s">
        <v>116</v>
      </c>
      <c r="C39" s="207">
        <v>145</v>
      </c>
      <c r="D39" s="293">
        <v>67.586206896551715</v>
      </c>
      <c r="E39" s="15">
        <v>78.14</v>
      </c>
      <c r="F39" s="202">
        <v>81</v>
      </c>
      <c r="G39" s="355">
        <v>124</v>
      </c>
      <c r="H39" s="119">
        <v>87.096774193548384</v>
      </c>
      <c r="I39" s="293">
        <v>90.2</v>
      </c>
      <c r="J39" s="284">
        <v>79</v>
      </c>
      <c r="K39" s="246">
        <v>123</v>
      </c>
      <c r="L39" s="119">
        <v>89.430894308943095</v>
      </c>
      <c r="M39" s="15">
        <v>93.33</v>
      </c>
      <c r="N39" s="303">
        <v>83</v>
      </c>
      <c r="O39" s="276">
        <v>147</v>
      </c>
      <c r="P39" s="119">
        <v>96.598639455782305</v>
      </c>
      <c r="Q39" s="15">
        <v>93.77</v>
      </c>
      <c r="R39" s="319">
        <v>46</v>
      </c>
      <c r="S39" s="193">
        <f t="shared" si="0"/>
        <v>289</v>
      </c>
      <c r="U39" s="46"/>
      <c r="V39" s="46"/>
      <c r="X39" s="46"/>
    </row>
    <row r="40" spans="1:24" ht="15" customHeight="1" x14ac:dyDescent="0.25">
      <c r="A40" s="186">
        <v>12</v>
      </c>
      <c r="B40" s="3" t="s">
        <v>12</v>
      </c>
      <c r="C40" s="207">
        <v>48</v>
      </c>
      <c r="D40" s="293">
        <v>66.666666666666671</v>
      </c>
      <c r="E40" s="15">
        <v>78.14</v>
      </c>
      <c r="F40" s="202">
        <v>82</v>
      </c>
      <c r="G40" s="355">
        <v>50</v>
      </c>
      <c r="H40" s="119">
        <v>52</v>
      </c>
      <c r="I40" s="293">
        <v>90.2</v>
      </c>
      <c r="J40" s="284">
        <v>108</v>
      </c>
      <c r="K40" s="246">
        <v>65</v>
      </c>
      <c r="L40" s="119">
        <v>95.384615384615387</v>
      </c>
      <c r="M40" s="15">
        <v>93.33</v>
      </c>
      <c r="N40" s="303">
        <v>56</v>
      </c>
      <c r="O40" s="276">
        <v>59</v>
      </c>
      <c r="P40" s="119">
        <v>79.66101694915254</v>
      </c>
      <c r="Q40" s="15">
        <v>93.77</v>
      </c>
      <c r="R40" s="319">
        <v>102</v>
      </c>
      <c r="S40" s="193">
        <f t="shared" si="0"/>
        <v>348</v>
      </c>
      <c r="U40" s="46"/>
      <c r="V40" s="46"/>
      <c r="X40" s="46"/>
    </row>
    <row r="41" spans="1:24" ht="15" customHeight="1" x14ac:dyDescent="0.25">
      <c r="A41" s="186">
        <v>13</v>
      </c>
      <c r="B41" s="3" t="s">
        <v>11</v>
      </c>
      <c r="C41" s="207">
        <v>56</v>
      </c>
      <c r="D41" s="293">
        <v>66.071428571428569</v>
      </c>
      <c r="E41" s="15">
        <v>78.14</v>
      </c>
      <c r="F41" s="202">
        <v>84</v>
      </c>
      <c r="G41" s="355">
        <v>54</v>
      </c>
      <c r="H41" s="119">
        <v>98.148148148148152</v>
      </c>
      <c r="I41" s="293">
        <v>90.2</v>
      </c>
      <c r="J41" s="284">
        <v>27</v>
      </c>
      <c r="K41" s="246">
        <v>54</v>
      </c>
      <c r="L41" s="119">
        <v>68.518518518518519</v>
      </c>
      <c r="M41" s="15">
        <v>93.33</v>
      </c>
      <c r="N41" s="303">
        <v>107</v>
      </c>
      <c r="O41" s="276">
        <v>54</v>
      </c>
      <c r="P41" s="119">
        <v>66.666666666666657</v>
      </c>
      <c r="Q41" s="15">
        <v>93.77</v>
      </c>
      <c r="R41" s="319">
        <v>107</v>
      </c>
      <c r="S41" s="193">
        <f t="shared" si="0"/>
        <v>325</v>
      </c>
      <c r="U41" s="46"/>
      <c r="V41" s="46"/>
      <c r="X41" s="46"/>
    </row>
    <row r="42" spans="1:24" ht="15" customHeight="1" x14ac:dyDescent="0.25">
      <c r="A42" s="186">
        <v>14</v>
      </c>
      <c r="B42" s="3" t="s">
        <v>61</v>
      </c>
      <c r="C42" s="207">
        <v>93</v>
      </c>
      <c r="D42" s="293">
        <v>62.365591397849457</v>
      </c>
      <c r="E42" s="15">
        <v>78.14</v>
      </c>
      <c r="F42" s="202">
        <v>95</v>
      </c>
      <c r="G42" s="355"/>
      <c r="H42" s="119"/>
      <c r="I42" s="293">
        <v>90.2</v>
      </c>
      <c r="J42" s="284">
        <v>109</v>
      </c>
      <c r="K42" s="246">
        <v>93</v>
      </c>
      <c r="L42" s="119">
        <v>81.72043010752688</v>
      </c>
      <c r="M42" s="15">
        <v>93.33</v>
      </c>
      <c r="N42" s="303">
        <v>102</v>
      </c>
      <c r="O42" s="276">
        <v>94</v>
      </c>
      <c r="P42" s="119">
        <v>89.361702127659584</v>
      </c>
      <c r="Q42" s="15">
        <v>93.77</v>
      </c>
      <c r="R42" s="319">
        <v>89</v>
      </c>
      <c r="S42" s="193">
        <f t="shared" si="0"/>
        <v>395</v>
      </c>
      <c r="U42" s="46"/>
      <c r="V42" s="46"/>
      <c r="X42" s="46"/>
    </row>
    <row r="43" spans="1:24" ht="15" customHeight="1" x14ac:dyDescent="0.25">
      <c r="A43" s="186">
        <v>15</v>
      </c>
      <c r="B43" s="4" t="s">
        <v>63</v>
      </c>
      <c r="C43" s="208">
        <v>125</v>
      </c>
      <c r="D43" s="299">
        <v>59.2</v>
      </c>
      <c r="E43" s="16">
        <v>78.14</v>
      </c>
      <c r="F43" s="209">
        <v>100</v>
      </c>
      <c r="G43" s="356">
        <v>116</v>
      </c>
      <c r="H43" s="119">
        <v>68.103448275862064</v>
      </c>
      <c r="I43" s="299">
        <v>90.2</v>
      </c>
      <c r="J43" s="285">
        <v>106</v>
      </c>
      <c r="K43" s="318">
        <v>137</v>
      </c>
      <c r="L43" s="119">
        <v>91.970802919708035</v>
      </c>
      <c r="M43" s="16">
        <v>93.33</v>
      </c>
      <c r="N43" s="303">
        <v>73</v>
      </c>
      <c r="O43" s="271">
        <v>125</v>
      </c>
      <c r="P43" s="119">
        <v>91.2</v>
      </c>
      <c r="Q43" s="16">
        <v>93.77</v>
      </c>
      <c r="R43" s="319">
        <v>80</v>
      </c>
      <c r="S43" s="193">
        <f t="shared" si="0"/>
        <v>359</v>
      </c>
      <c r="U43" s="46"/>
      <c r="V43" s="46"/>
      <c r="X43" s="46"/>
    </row>
    <row r="44" spans="1:24" ht="15" customHeight="1" x14ac:dyDescent="0.25">
      <c r="A44" s="186">
        <v>16</v>
      </c>
      <c r="B44" s="3" t="s">
        <v>117</v>
      </c>
      <c r="C44" s="207">
        <v>50</v>
      </c>
      <c r="D44" s="293">
        <v>56</v>
      </c>
      <c r="E44" s="15">
        <v>78.14</v>
      </c>
      <c r="F44" s="202">
        <v>101</v>
      </c>
      <c r="G44" s="355">
        <v>21</v>
      </c>
      <c r="H44" s="119">
        <v>90.476190476190482</v>
      </c>
      <c r="I44" s="293">
        <v>90.2</v>
      </c>
      <c r="J44" s="284">
        <v>68</v>
      </c>
      <c r="K44" s="246">
        <v>29</v>
      </c>
      <c r="L44" s="119">
        <v>89.65517241379311</v>
      </c>
      <c r="M44" s="15">
        <v>93.33</v>
      </c>
      <c r="N44" s="303">
        <v>82</v>
      </c>
      <c r="O44" s="276">
        <v>40</v>
      </c>
      <c r="P44" s="119">
        <v>92.5</v>
      </c>
      <c r="Q44" s="15">
        <v>93.77</v>
      </c>
      <c r="R44" s="319">
        <v>73</v>
      </c>
      <c r="S44" s="193">
        <f t="shared" si="0"/>
        <v>324</v>
      </c>
      <c r="U44" s="46"/>
      <c r="V44" s="46"/>
      <c r="X44" s="46"/>
    </row>
    <row r="45" spans="1:24" ht="15" customHeight="1" thickBot="1" x14ac:dyDescent="0.3">
      <c r="A45" s="186">
        <v>17</v>
      </c>
      <c r="B45" s="3" t="s">
        <v>115</v>
      </c>
      <c r="C45" s="207">
        <v>82</v>
      </c>
      <c r="D45" s="293">
        <v>52.439024390243901</v>
      </c>
      <c r="E45" s="15">
        <v>78.14</v>
      </c>
      <c r="F45" s="202">
        <v>104</v>
      </c>
      <c r="G45" s="246">
        <v>103</v>
      </c>
      <c r="H45" s="15">
        <v>93.203883495145632</v>
      </c>
      <c r="I45" s="293">
        <v>90.2</v>
      </c>
      <c r="J45" s="284">
        <v>54</v>
      </c>
      <c r="K45" s="246">
        <v>88</v>
      </c>
      <c r="L45" s="119">
        <v>100</v>
      </c>
      <c r="M45" s="15">
        <v>93.33</v>
      </c>
      <c r="N45" s="303">
        <v>4</v>
      </c>
      <c r="O45" s="276">
        <v>97</v>
      </c>
      <c r="P45" s="119">
        <v>94.845360824742272</v>
      </c>
      <c r="Q45" s="15">
        <v>93.77</v>
      </c>
      <c r="R45" s="319">
        <v>56</v>
      </c>
      <c r="S45" s="193">
        <f t="shared" si="0"/>
        <v>218</v>
      </c>
      <c r="U45" s="46"/>
      <c r="V45" s="46"/>
      <c r="X45" s="46"/>
    </row>
    <row r="46" spans="1:24" ht="15" customHeight="1" thickBot="1" x14ac:dyDescent="0.3">
      <c r="A46" s="86"/>
      <c r="B46" s="87" t="s">
        <v>91</v>
      </c>
      <c r="C46" s="100">
        <f>SUM(C47:C66)</f>
        <v>2151</v>
      </c>
      <c r="D46" s="88">
        <f>AVERAGE(D47:D66)</f>
        <v>76.880498297431743</v>
      </c>
      <c r="E46" s="93">
        <v>78.14</v>
      </c>
      <c r="F46" s="101"/>
      <c r="G46" s="304">
        <f>SUM(G47:G66)</f>
        <v>1960</v>
      </c>
      <c r="H46" s="88">
        <f>AVERAGE(H47:H66)</f>
        <v>89.107357239445832</v>
      </c>
      <c r="I46" s="88">
        <v>90.2</v>
      </c>
      <c r="J46" s="101"/>
      <c r="K46" s="304">
        <f>SUM(K47:K66)</f>
        <v>1786</v>
      </c>
      <c r="L46" s="88">
        <f>AVERAGE(L47:L66)</f>
        <v>92.532058776477342</v>
      </c>
      <c r="M46" s="166">
        <v>93.33</v>
      </c>
      <c r="N46" s="304"/>
      <c r="O46" s="100">
        <f>SUM(O47:O66)</f>
        <v>1825</v>
      </c>
      <c r="P46" s="88">
        <f>AVERAGE(P47:P66)</f>
        <v>94.11576364887793</v>
      </c>
      <c r="Q46" s="166">
        <v>93.77</v>
      </c>
      <c r="R46" s="101"/>
      <c r="S46" s="312"/>
      <c r="U46" s="46"/>
      <c r="V46" s="46"/>
      <c r="X46" s="46"/>
    </row>
    <row r="47" spans="1:24" ht="15" customHeight="1" x14ac:dyDescent="0.25">
      <c r="A47" s="189">
        <v>1</v>
      </c>
      <c r="B47" s="3" t="s">
        <v>121</v>
      </c>
      <c r="C47" s="207">
        <v>84</v>
      </c>
      <c r="D47" s="293">
        <v>100</v>
      </c>
      <c r="E47" s="15">
        <v>78.14</v>
      </c>
      <c r="F47" s="202">
        <v>1</v>
      </c>
      <c r="G47" s="355">
        <v>56</v>
      </c>
      <c r="H47" s="119">
        <v>100</v>
      </c>
      <c r="I47" s="293">
        <v>90.2</v>
      </c>
      <c r="J47" s="284">
        <v>5</v>
      </c>
      <c r="K47" s="246">
        <v>56</v>
      </c>
      <c r="L47" s="119">
        <v>100</v>
      </c>
      <c r="M47" s="15">
        <v>93.33</v>
      </c>
      <c r="N47" s="303">
        <v>5</v>
      </c>
      <c r="O47" s="276">
        <v>61</v>
      </c>
      <c r="P47" s="119">
        <v>100</v>
      </c>
      <c r="Q47" s="15">
        <v>93.77</v>
      </c>
      <c r="R47" s="319">
        <v>9</v>
      </c>
      <c r="S47" s="310">
        <f t="shared" si="0"/>
        <v>20</v>
      </c>
      <c r="U47" s="46"/>
      <c r="V47" s="46"/>
      <c r="X47" s="46"/>
    </row>
    <row r="48" spans="1:24" ht="15" customHeight="1" x14ac:dyDescent="0.25">
      <c r="A48" s="186">
        <v>2</v>
      </c>
      <c r="B48" s="3" t="s">
        <v>122</v>
      </c>
      <c r="C48" s="207">
        <v>30</v>
      </c>
      <c r="D48" s="293">
        <v>100</v>
      </c>
      <c r="E48" s="15">
        <v>78.14</v>
      </c>
      <c r="F48" s="202">
        <v>2</v>
      </c>
      <c r="G48" s="355"/>
      <c r="H48" s="119"/>
      <c r="I48" s="293">
        <v>90.2</v>
      </c>
      <c r="J48" s="284">
        <v>109</v>
      </c>
      <c r="K48" s="246">
        <v>30</v>
      </c>
      <c r="L48" s="119">
        <v>83.333333333333343</v>
      </c>
      <c r="M48" s="15">
        <v>93.33</v>
      </c>
      <c r="N48" s="303">
        <v>98</v>
      </c>
      <c r="O48" s="276">
        <v>26</v>
      </c>
      <c r="P48" s="119">
        <v>96.15384615384616</v>
      </c>
      <c r="Q48" s="15">
        <v>93.77</v>
      </c>
      <c r="R48" s="319">
        <v>49</v>
      </c>
      <c r="S48" s="193">
        <f t="shared" si="0"/>
        <v>258</v>
      </c>
      <c r="U48" s="46"/>
      <c r="V48" s="46"/>
      <c r="X48" s="46"/>
    </row>
    <row r="49" spans="1:24" ht="15" customHeight="1" x14ac:dyDescent="0.25">
      <c r="A49" s="186">
        <v>3</v>
      </c>
      <c r="B49" s="3" t="s">
        <v>25</v>
      </c>
      <c r="C49" s="207">
        <v>115</v>
      </c>
      <c r="D49" s="293">
        <v>94.782608695652172</v>
      </c>
      <c r="E49" s="15">
        <v>78.14</v>
      </c>
      <c r="F49" s="202">
        <v>11</v>
      </c>
      <c r="G49" s="355">
        <v>96</v>
      </c>
      <c r="H49" s="119">
        <v>100</v>
      </c>
      <c r="I49" s="293">
        <v>90.2</v>
      </c>
      <c r="J49" s="284">
        <v>9</v>
      </c>
      <c r="K49" s="246">
        <v>94</v>
      </c>
      <c r="L49" s="119">
        <v>100</v>
      </c>
      <c r="M49" s="15">
        <v>93.33</v>
      </c>
      <c r="N49" s="303">
        <v>8</v>
      </c>
      <c r="O49" s="276">
        <v>83</v>
      </c>
      <c r="P49" s="119">
        <v>100</v>
      </c>
      <c r="Q49" s="15">
        <v>93.77</v>
      </c>
      <c r="R49" s="319">
        <v>14</v>
      </c>
      <c r="S49" s="193">
        <f t="shared" si="0"/>
        <v>42</v>
      </c>
      <c r="U49" s="46"/>
      <c r="V49" s="46"/>
      <c r="X49" s="46"/>
    </row>
    <row r="50" spans="1:24" ht="15" customHeight="1" x14ac:dyDescent="0.25">
      <c r="A50" s="186">
        <v>4</v>
      </c>
      <c r="B50" s="3" t="s">
        <v>123</v>
      </c>
      <c r="C50" s="207">
        <v>92</v>
      </c>
      <c r="D50" s="293">
        <v>94.565217391304344</v>
      </c>
      <c r="E50" s="15">
        <v>78.14</v>
      </c>
      <c r="F50" s="202">
        <v>13</v>
      </c>
      <c r="G50" s="355">
        <v>102</v>
      </c>
      <c r="H50" s="119">
        <v>85.294117647058812</v>
      </c>
      <c r="I50" s="293">
        <v>90.2</v>
      </c>
      <c r="J50" s="284">
        <v>86</v>
      </c>
      <c r="K50" s="246">
        <v>84</v>
      </c>
      <c r="L50" s="119">
        <v>95.238095238095241</v>
      </c>
      <c r="M50" s="15">
        <v>93.33</v>
      </c>
      <c r="N50" s="303">
        <v>58</v>
      </c>
      <c r="O50" s="276">
        <v>95</v>
      </c>
      <c r="P50" s="119">
        <v>95.78947368421052</v>
      </c>
      <c r="Q50" s="15">
        <v>93.77</v>
      </c>
      <c r="R50" s="319">
        <v>52</v>
      </c>
      <c r="S50" s="193">
        <f t="shared" si="0"/>
        <v>209</v>
      </c>
      <c r="U50" s="46"/>
      <c r="V50" s="46"/>
      <c r="X50" s="46"/>
    </row>
    <row r="51" spans="1:24" ht="15" customHeight="1" x14ac:dyDescent="0.25">
      <c r="A51" s="186">
        <v>5</v>
      </c>
      <c r="B51" s="4" t="s">
        <v>59</v>
      </c>
      <c r="C51" s="208">
        <v>29</v>
      </c>
      <c r="D51" s="299">
        <v>93.103448275862064</v>
      </c>
      <c r="E51" s="16">
        <v>78.14</v>
      </c>
      <c r="F51" s="209">
        <v>17</v>
      </c>
      <c r="G51" s="355">
        <v>28</v>
      </c>
      <c r="H51" s="119">
        <v>89.285714285714292</v>
      </c>
      <c r="I51" s="299">
        <v>90.2</v>
      </c>
      <c r="J51" s="285">
        <v>73</v>
      </c>
      <c r="K51" s="318">
        <v>21</v>
      </c>
      <c r="L51" s="119">
        <v>85.714285714285722</v>
      </c>
      <c r="M51" s="16">
        <v>93.33</v>
      </c>
      <c r="N51" s="303">
        <v>93</v>
      </c>
      <c r="O51" s="271">
        <v>34</v>
      </c>
      <c r="P51" s="119">
        <v>100</v>
      </c>
      <c r="Q51" s="16">
        <v>93.77</v>
      </c>
      <c r="R51" s="319">
        <v>11</v>
      </c>
      <c r="S51" s="193">
        <f t="shared" si="0"/>
        <v>194</v>
      </c>
      <c r="U51" s="46"/>
      <c r="V51" s="46"/>
      <c r="X51" s="46"/>
    </row>
    <row r="52" spans="1:24" ht="15" customHeight="1" x14ac:dyDescent="0.25">
      <c r="A52" s="186">
        <v>6</v>
      </c>
      <c r="B52" s="3" t="s">
        <v>57</v>
      </c>
      <c r="C52" s="207">
        <v>194</v>
      </c>
      <c r="D52" s="293">
        <v>91.75257731958763</v>
      </c>
      <c r="E52" s="15">
        <v>78.14</v>
      </c>
      <c r="F52" s="202">
        <v>19</v>
      </c>
      <c r="G52" s="355">
        <v>184</v>
      </c>
      <c r="H52" s="119">
        <v>93.478260869565219</v>
      </c>
      <c r="I52" s="293">
        <v>90.2</v>
      </c>
      <c r="J52" s="284">
        <v>53</v>
      </c>
      <c r="K52" s="246">
        <v>165</v>
      </c>
      <c r="L52" s="119">
        <v>95.757575757575751</v>
      </c>
      <c r="M52" s="15">
        <v>93.33</v>
      </c>
      <c r="N52" s="303">
        <v>50</v>
      </c>
      <c r="O52" s="276">
        <v>177</v>
      </c>
      <c r="P52" s="119">
        <v>100</v>
      </c>
      <c r="Q52" s="15">
        <v>93.77</v>
      </c>
      <c r="R52" s="319">
        <v>8</v>
      </c>
      <c r="S52" s="193">
        <f t="shared" si="0"/>
        <v>130</v>
      </c>
      <c r="U52" s="46"/>
      <c r="V52" s="46"/>
      <c r="X52" s="46"/>
    </row>
    <row r="53" spans="1:24" ht="15" customHeight="1" x14ac:dyDescent="0.25">
      <c r="A53" s="186">
        <v>7</v>
      </c>
      <c r="B53" s="3" t="s">
        <v>24</v>
      </c>
      <c r="C53" s="207">
        <v>86</v>
      </c>
      <c r="D53" s="293">
        <v>89.534883720930225</v>
      </c>
      <c r="E53" s="15">
        <v>78.14</v>
      </c>
      <c r="F53" s="202">
        <v>29</v>
      </c>
      <c r="G53" s="355">
        <v>88</v>
      </c>
      <c r="H53" s="119">
        <v>68.181818181818187</v>
      </c>
      <c r="I53" s="293">
        <v>90.2</v>
      </c>
      <c r="J53" s="284">
        <v>104</v>
      </c>
      <c r="K53" s="246">
        <v>80</v>
      </c>
      <c r="L53" s="119">
        <v>100</v>
      </c>
      <c r="M53" s="15">
        <v>93.33</v>
      </c>
      <c r="N53" s="303">
        <v>7</v>
      </c>
      <c r="O53" s="276">
        <v>81</v>
      </c>
      <c r="P53" s="119">
        <v>100</v>
      </c>
      <c r="Q53" s="15">
        <v>93.77</v>
      </c>
      <c r="R53" s="319">
        <v>13</v>
      </c>
      <c r="S53" s="193">
        <f t="shared" si="0"/>
        <v>153</v>
      </c>
      <c r="U53" s="46"/>
      <c r="V53" s="46"/>
      <c r="X53" s="46"/>
    </row>
    <row r="54" spans="1:24" ht="15" customHeight="1" x14ac:dyDescent="0.25">
      <c r="A54" s="186">
        <v>8</v>
      </c>
      <c r="B54" s="3" t="s">
        <v>26</v>
      </c>
      <c r="C54" s="207">
        <v>124</v>
      </c>
      <c r="D54" s="293">
        <v>88.709677419354847</v>
      </c>
      <c r="E54" s="15">
        <v>78.14</v>
      </c>
      <c r="F54" s="202">
        <v>32</v>
      </c>
      <c r="G54" s="355">
        <v>135</v>
      </c>
      <c r="H54" s="119">
        <v>91.111111111111114</v>
      </c>
      <c r="I54" s="293">
        <v>90.2</v>
      </c>
      <c r="J54" s="284">
        <v>65</v>
      </c>
      <c r="K54" s="246">
        <v>123</v>
      </c>
      <c r="L54" s="119">
        <v>98.373983739837399</v>
      </c>
      <c r="M54" s="15">
        <v>93.33</v>
      </c>
      <c r="N54" s="303">
        <v>29</v>
      </c>
      <c r="O54" s="276">
        <v>110</v>
      </c>
      <c r="P54" s="119">
        <v>97.27272727272728</v>
      </c>
      <c r="Q54" s="15">
        <v>93.77</v>
      </c>
      <c r="R54" s="319">
        <v>40</v>
      </c>
      <c r="S54" s="193">
        <f t="shared" si="0"/>
        <v>166</v>
      </c>
      <c r="U54" s="46"/>
      <c r="V54" s="46"/>
      <c r="X54" s="46"/>
    </row>
    <row r="55" spans="1:24" ht="15" customHeight="1" x14ac:dyDescent="0.25">
      <c r="A55" s="186">
        <v>9</v>
      </c>
      <c r="B55" s="3" t="s">
        <v>20</v>
      </c>
      <c r="C55" s="207">
        <v>108</v>
      </c>
      <c r="D55" s="293">
        <v>87.962962962962962</v>
      </c>
      <c r="E55" s="15">
        <v>78.14</v>
      </c>
      <c r="F55" s="202">
        <v>38</v>
      </c>
      <c r="G55" s="355">
        <v>93</v>
      </c>
      <c r="H55" s="119">
        <v>92.473118279569889</v>
      </c>
      <c r="I55" s="293">
        <v>90.2</v>
      </c>
      <c r="J55" s="284">
        <v>56</v>
      </c>
      <c r="K55" s="246">
        <v>104</v>
      </c>
      <c r="L55" s="119">
        <v>88.461538461538467</v>
      </c>
      <c r="M55" s="15">
        <v>93.33</v>
      </c>
      <c r="N55" s="303">
        <v>88</v>
      </c>
      <c r="O55" s="276">
        <v>103</v>
      </c>
      <c r="P55" s="119">
        <v>90.291262135922324</v>
      </c>
      <c r="Q55" s="15">
        <v>93.77</v>
      </c>
      <c r="R55" s="319">
        <v>83</v>
      </c>
      <c r="S55" s="193">
        <f t="shared" si="0"/>
        <v>265</v>
      </c>
      <c r="U55" s="46"/>
      <c r="V55" s="46"/>
      <c r="X55" s="46"/>
    </row>
    <row r="56" spans="1:24" ht="15" customHeight="1" x14ac:dyDescent="0.25">
      <c r="A56" s="186">
        <v>10</v>
      </c>
      <c r="B56" s="4" t="s">
        <v>82</v>
      </c>
      <c r="C56" s="208">
        <v>123</v>
      </c>
      <c r="D56" s="299">
        <v>86.178861788617894</v>
      </c>
      <c r="E56" s="16">
        <v>78.14</v>
      </c>
      <c r="F56" s="209">
        <v>40</v>
      </c>
      <c r="G56" s="355">
        <v>140</v>
      </c>
      <c r="H56" s="119">
        <v>100</v>
      </c>
      <c r="I56" s="299">
        <v>90.2</v>
      </c>
      <c r="J56" s="285">
        <v>6</v>
      </c>
      <c r="K56" s="318">
        <v>110</v>
      </c>
      <c r="L56" s="119">
        <v>95.454545454545453</v>
      </c>
      <c r="M56" s="16">
        <v>93.33</v>
      </c>
      <c r="N56" s="303">
        <v>54</v>
      </c>
      <c r="O56" s="271">
        <v>141</v>
      </c>
      <c r="P56" s="119">
        <v>100</v>
      </c>
      <c r="Q56" s="16">
        <v>93.77</v>
      </c>
      <c r="R56" s="319">
        <v>10</v>
      </c>
      <c r="S56" s="193">
        <f t="shared" si="0"/>
        <v>110</v>
      </c>
      <c r="U56" s="46"/>
      <c r="V56" s="46"/>
      <c r="X56" s="46"/>
    </row>
    <row r="57" spans="1:24" ht="15" customHeight="1" x14ac:dyDescent="0.25">
      <c r="A57" s="186">
        <v>11</v>
      </c>
      <c r="B57" s="3" t="s">
        <v>21</v>
      </c>
      <c r="C57" s="207">
        <v>97</v>
      </c>
      <c r="D57" s="293">
        <v>73.195876288659804</v>
      </c>
      <c r="E57" s="15">
        <v>78.14</v>
      </c>
      <c r="F57" s="202">
        <v>68</v>
      </c>
      <c r="G57" s="355">
        <v>88</v>
      </c>
      <c r="H57" s="119">
        <v>68.181818181818187</v>
      </c>
      <c r="I57" s="293">
        <v>90.2</v>
      </c>
      <c r="J57" s="284">
        <v>105</v>
      </c>
      <c r="K57" s="246">
        <v>83</v>
      </c>
      <c r="L57" s="119">
        <v>91.566265060240966</v>
      </c>
      <c r="M57" s="15">
        <v>93.33</v>
      </c>
      <c r="N57" s="303">
        <v>74</v>
      </c>
      <c r="O57" s="276">
        <v>102</v>
      </c>
      <c r="P57" s="119">
        <v>95.098039215686271</v>
      </c>
      <c r="Q57" s="15">
        <v>93.77</v>
      </c>
      <c r="R57" s="319">
        <v>54</v>
      </c>
      <c r="S57" s="193">
        <f t="shared" si="0"/>
        <v>301</v>
      </c>
      <c r="U57" s="46"/>
      <c r="V57" s="46"/>
      <c r="X57" s="46"/>
    </row>
    <row r="58" spans="1:24" ht="15" customHeight="1" x14ac:dyDescent="0.25">
      <c r="A58" s="186">
        <v>12</v>
      </c>
      <c r="B58" s="3" t="s">
        <v>56</v>
      </c>
      <c r="C58" s="207">
        <v>46</v>
      </c>
      <c r="D58" s="293">
        <v>69.565217391304344</v>
      </c>
      <c r="E58" s="15">
        <v>78.14</v>
      </c>
      <c r="F58" s="202">
        <v>73</v>
      </c>
      <c r="G58" s="355">
        <v>16</v>
      </c>
      <c r="H58" s="119">
        <v>100</v>
      </c>
      <c r="I58" s="293">
        <v>90.2</v>
      </c>
      <c r="J58" s="284">
        <v>8</v>
      </c>
      <c r="K58" s="246">
        <v>13</v>
      </c>
      <c r="L58" s="119">
        <v>84.615384615384613</v>
      </c>
      <c r="M58" s="15">
        <v>93.33</v>
      </c>
      <c r="N58" s="303">
        <v>95</v>
      </c>
      <c r="O58" s="276">
        <v>16</v>
      </c>
      <c r="P58" s="119">
        <v>93.75</v>
      </c>
      <c r="Q58" s="15">
        <v>93.77</v>
      </c>
      <c r="R58" s="319">
        <v>66</v>
      </c>
      <c r="S58" s="193">
        <f t="shared" si="0"/>
        <v>242</v>
      </c>
      <c r="U58" s="46"/>
      <c r="V58" s="46"/>
      <c r="X58" s="46"/>
    </row>
    <row r="59" spans="1:24" ht="15" customHeight="1" x14ac:dyDescent="0.25">
      <c r="A59" s="186">
        <v>13</v>
      </c>
      <c r="B59" s="3" t="s">
        <v>60</v>
      </c>
      <c r="C59" s="207">
        <v>281</v>
      </c>
      <c r="D59" s="293">
        <v>68.683274021352304</v>
      </c>
      <c r="E59" s="15">
        <v>78.14</v>
      </c>
      <c r="F59" s="202">
        <v>78</v>
      </c>
      <c r="G59" s="355">
        <v>234</v>
      </c>
      <c r="H59" s="119">
        <v>88.461538461538453</v>
      </c>
      <c r="I59" s="293">
        <v>90.2</v>
      </c>
      <c r="J59" s="284">
        <v>75</v>
      </c>
      <c r="K59" s="246">
        <v>233</v>
      </c>
      <c r="L59" s="119">
        <v>95.278969957081543</v>
      </c>
      <c r="M59" s="15">
        <v>93.33</v>
      </c>
      <c r="N59" s="303">
        <v>57</v>
      </c>
      <c r="O59" s="276">
        <v>216</v>
      </c>
      <c r="P59" s="119">
        <v>95.370370370370381</v>
      </c>
      <c r="Q59" s="15">
        <v>93.77</v>
      </c>
      <c r="R59" s="319">
        <v>53</v>
      </c>
      <c r="S59" s="193">
        <f t="shared" si="0"/>
        <v>263</v>
      </c>
      <c r="U59" s="46"/>
      <c r="V59" s="46"/>
      <c r="X59" s="46"/>
    </row>
    <row r="60" spans="1:24" ht="15" customHeight="1" x14ac:dyDescent="0.25">
      <c r="A60" s="186">
        <v>14</v>
      </c>
      <c r="B60" s="3" t="s">
        <v>156</v>
      </c>
      <c r="C60" s="207">
        <v>107</v>
      </c>
      <c r="D60" s="293">
        <v>65.420560747663558</v>
      </c>
      <c r="E60" s="15">
        <v>78.14</v>
      </c>
      <c r="F60" s="202">
        <v>87</v>
      </c>
      <c r="G60" s="355">
        <v>110</v>
      </c>
      <c r="H60" s="119">
        <v>95.454545454545453</v>
      </c>
      <c r="I60" s="293">
        <v>90.2</v>
      </c>
      <c r="J60" s="284">
        <v>38</v>
      </c>
      <c r="K60" s="246">
        <v>110</v>
      </c>
      <c r="L60" s="119">
        <v>95.454545454545453</v>
      </c>
      <c r="M60" s="15">
        <v>93.33</v>
      </c>
      <c r="N60" s="303">
        <v>55</v>
      </c>
      <c r="O60" s="276">
        <v>104</v>
      </c>
      <c r="P60" s="119">
        <v>89.423076923076934</v>
      </c>
      <c r="Q60" s="15">
        <v>93.77</v>
      </c>
      <c r="R60" s="319">
        <v>88</v>
      </c>
      <c r="S60" s="193">
        <f t="shared" si="0"/>
        <v>268</v>
      </c>
      <c r="U60" s="46"/>
      <c r="V60" s="46"/>
      <c r="X60" s="46"/>
    </row>
    <row r="61" spans="1:24" ht="15" customHeight="1" x14ac:dyDescent="0.25">
      <c r="A61" s="186">
        <v>15</v>
      </c>
      <c r="B61" s="3" t="s">
        <v>157</v>
      </c>
      <c r="C61" s="207">
        <v>127</v>
      </c>
      <c r="D61" s="293">
        <v>64.566929133858267</v>
      </c>
      <c r="E61" s="15">
        <v>78.14</v>
      </c>
      <c r="F61" s="202">
        <v>89</v>
      </c>
      <c r="G61" s="355">
        <v>107</v>
      </c>
      <c r="H61" s="119">
        <v>95.327102803738313</v>
      </c>
      <c r="I61" s="293">
        <v>90.2</v>
      </c>
      <c r="J61" s="284">
        <v>39</v>
      </c>
      <c r="K61" s="246">
        <v>110</v>
      </c>
      <c r="L61" s="119">
        <v>79.090909090909093</v>
      </c>
      <c r="M61" s="15">
        <v>93.33</v>
      </c>
      <c r="N61" s="303">
        <v>103</v>
      </c>
      <c r="O61" s="276">
        <v>97</v>
      </c>
      <c r="P61" s="119">
        <v>97.938144329896915</v>
      </c>
      <c r="Q61" s="15">
        <v>93.77</v>
      </c>
      <c r="R61" s="319">
        <v>36</v>
      </c>
      <c r="S61" s="193">
        <f t="shared" si="0"/>
        <v>267</v>
      </c>
      <c r="U61" s="46"/>
      <c r="V61" s="46"/>
      <c r="X61" s="46"/>
    </row>
    <row r="62" spans="1:24" ht="15" customHeight="1" x14ac:dyDescent="0.25">
      <c r="A62" s="186">
        <v>16</v>
      </c>
      <c r="B62" s="3" t="s">
        <v>153</v>
      </c>
      <c r="C62" s="207">
        <v>206</v>
      </c>
      <c r="D62" s="293">
        <v>64.5631067961165</v>
      </c>
      <c r="E62" s="15">
        <v>78.14</v>
      </c>
      <c r="F62" s="202">
        <v>90</v>
      </c>
      <c r="G62" s="246">
        <v>107</v>
      </c>
      <c r="H62" s="293">
        <v>82.242990654205613</v>
      </c>
      <c r="I62" s="293">
        <v>90.2</v>
      </c>
      <c r="J62" s="284">
        <v>91</v>
      </c>
      <c r="K62" s="246"/>
      <c r="L62" s="119"/>
      <c r="M62" s="15">
        <v>93.33</v>
      </c>
      <c r="N62" s="303">
        <v>110</v>
      </c>
      <c r="O62" s="276"/>
      <c r="P62" s="119"/>
      <c r="Q62" s="15">
        <v>93.77</v>
      </c>
      <c r="R62" s="319">
        <v>110</v>
      </c>
      <c r="S62" s="193">
        <f t="shared" si="0"/>
        <v>401</v>
      </c>
      <c r="U62" s="46"/>
      <c r="V62" s="46"/>
      <c r="X62" s="46"/>
    </row>
    <row r="63" spans="1:24" ht="15" customHeight="1" x14ac:dyDescent="0.25">
      <c r="A63" s="186">
        <v>17</v>
      </c>
      <c r="B63" s="3" t="s">
        <v>18</v>
      </c>
      <c r="C63" s="207">
        <v>205</v>
      </c>
      <c r="D63" s="293">
        <v>61.463414634146339</v>
      </c>
      <c r="E63" s="15">
        <v>78.14</v>
      </c>
      <c r="F63" s="202">
        <v>97</v>
      </c>
      <c r="G63" s="355">
        <v>238</v>
      </c>
      <c r="H63" s="119">
        <v>88.235294117647058</v>
      </c>
      <c r="I63" s="293">
        <v>90.2</v>
      </c>
      <c r="J63" s="284">
        <v>76</v>
      </c>
      <c r="K63" s="246">
        <v>211</v>
      </c>
      <c r="L63" s="119">
        <v>95.73459715639811</v>
      </c>
      <c r="M63" s="15">
        <v>93.33</v>
      </c>
      <c r="N63" s="303">
        <v>51</v>
      </c>
      <c r="O63" s="276">
        <v>223</v>
      </c>
      <c r="P63" s="119">
        <v>89.68609865470853</v>
      </c>
      <c r="Q63" s="15">
        <v>93.77</v>
      </c>
      <c r="R63" s="319">
        <v>87</v>
      </c>
      <c r="S63" s="193">
        <f t="shared" si="0"/>
        <v>311</v>
      </c>
      <c r="U63" s="46"/>
      <c r="V63" s="46"/>
      <c r="X63" s="46"/>
    </row>
    <row r="64" spans="1:24" ht="15" customHeight="1" x14ac:dyDescent="0.25">
      <c r="A64" s="186">
        <v>18</v>
      </c>
      <c r="B64" s="3" t="s">
        <v>22</v>
      </c>
      <c r="C64" s="207">
        <v>47</v>
      </c>
      <c r="D64" s="293">
        <v>44.680851063829792</v>
      </c>
      <c r="E64" s="15">
        <v>78.14</v>
      </c>
      <c r="F64" s="202">
        <v>106</v>
      </c>
      <c r="G64" s="355">
        <v>43</v>
      </c>
      <c r="H64" s="119">
        <v>65.116279069767444</v>
      </c>
      <c r="I64" s="293">
        <v>90.2</v>
      </c>
      <c r="J64" s="284">
        <v>107</v>
      </c>
      <c r="K64" s="246">
        <v>30</v>
      </c>
      <c r="L64" s="119">
        <v>76.666666666666671</v>
      </c>
      <c r="M64" s="15">
        <v>93.33</v>
      </c>
      <c r="N64" s="303">
        <v>104</v>
      </c>
      <c r="O64" s="276">
        <v>48</v>
      </c>
      <c r="P64" s="119">
        <v>56.25</v>
      </c>
      <c r="Q64" s="15">
        <v>93.77</v>
      </c>
      <c r="R64" s="319">
        <v>108</v>
      </c>
      <c r="S64" s="310">
        <f t="shared" si="0"/>
        <v>425</v>
      </c>
      <c r="U64" s="46"/>
      <c r="V64" s="46"/>
      <c r="X64" s="46"/>
    </row>
    <row r="65" spans="1:24" ht="15" customHeight="1" x14ac:dyDescent="0.25">
      <c r="A65" s="187">
        <v>19</v>
      </c>
      <c r="B65" s="3" t="s">
        <v>58</v>
      </c>
      <c r="C65" s="207">
        <v>50</v>
      </c>
      <c r="D65" s="293">
        <v>22</v>
      </c>
      <c r="E65" s="15">
        <v>78.14</v>
      </c>
      <c r="F65" s="202">
        <v>107</v>
      </c>
      <c r="G65" s="355">
        <v>44</v>
      </c>
      <c r="H65" s="119">
        <v>100</v>
      </c>
      <c r="I65" s="293">
        <v>90.2</v>
      </c>
      <c r="J65" s="284">
        <v>7</v>
      </c>
      <c r="K65" s="246">
        <v>91</v>
      </c>
      <c r="L65" s="119">
        <v>100</v>
      </c>
      <c r="M65" s="15">
        <v>93.33</v>
      </c>
      <c r="N65" s="303">
        <v>6</v>
      </c>
      <c r="O65" s="276">
        <v>74</v>
      </c>
      <c r="P65" s="119">
        <v>100</v>
      </c>
      <c r="Q65" s="15">
        <v>93.77</v>
      </c>
      <c r="R65" s="319">
        <v>12</v>
      </c>
      <c r="S65" s="314">
        <f t="shared" si="0"/>
        <v>132</v>
      </c>
      <c r="U65" s="46"/>
      <c r="V65" s="46"/>
      <c r="X65" s="46"/>
    </row>
    <row r="66" spans="1:24" ht="15" customHeight="1" thickBot="1" x14ac:dyDescent="0.3">
      <c r="A66" s="187">
        <v>20</v>
      </c>
      <c r="B66" s="3" t="s">
        <v>23</v>
      </c>
      <c r="C66" s="207"/>
      <c r="D66" s="293"/>
      <c r="E66" s="15">
        <v>78.14</v>
      </c>
      <c r="F66" s="202">
        <v>108</v>
      </c>
      <c r="G66" s="246">
        <v>51</v>
      </c>
      <c r="H66" s="15">
        <v>90.196078431372541</v>
      </c>
      <c r="I66" s="293">
        <v>90.2</v>
      </c>
      <c r="J66" s="284">
        <v>70</v>
      </c>
      <c r="K66" s="246">
        <v>38</v>
      </c>
      <c r="L66" s="119">
        <v>97.368421052631575</v>
      </c>
      <c r="M66" s="15">
        <v>93.33</v>
      </c>
      <c r="N66" s="303">
        <v>35</v>
      </c>
      <c r="O66" s="276">
        <v>34</v>
      </c>
      <c r="P66" s="119">
        <v>91.176470588235304</v>
      </c>
      <c r="Q66" s="15">
        <v>93.77</v>
      </c>
      <c r="R66" s="319">
        <v>81</v>
      </c>
      <c r="S66" s="311">
        <f t="shared" si="0"/>
        <v>294</v>
      </c>
      <c r="U66" s="46"/>
      <c r="V66" s="46"/>
      <c r="X66" s="46"/>
    </row>
    <row r="67" spans="1:24" ht="15" customHeight="1" thickBot="1" x14ac:dyDescent="0.3">
      <c r="A67" s="86"/>
      <c r="B67" s="87" t="s">
        <v>92</v>
      </c>
      <c r="C67" s="100">
        <f>SUM(C68:C81)</f>
        <v>1689</v>
      </c>
      <c r="D67" s="88">
        <f>AVERAGE(D68:D81)</f>
        <v>81.974484658042627</v>
      </c>
      <c r="E67" s="93">
        <v>78.14</v>
      </c>
      <c r="F67" s="101"/>
      <c r="G67" s="304">
        <f>SUM(G68:G81)</f>
        <v>1739</v>
      </c>
      <c r="H67" s="88">
        <f>AVERAGE(H68:H81)</f>
        <v>94.628568203552746</v>
      </c>
      <c r="I67" s="88">
        <v>90.2</v>
      </c>
      <c r="J67" s="101"/>
      <c r="K67" s="304">
        <f>SUM(K68:K81)</f>
        <v>1411</v>
      </c>
      <c r="L67" s="88">
        <f>AVERAGE(L68:L81)</f>
        <v>96.954702428602133</v>
      </c>
      <c r="M67" s="166">
        <v>93.33</v>
      </c>
      <c r="N67" s="304"/>
      <c r="O67" s="100">
        <f>SUM(O68:O81)</f>
        <v>1495</v>
      </c>
      <c r="P67" s="88">
        <f>AVERAGE(P68:P81)</f>
        <v>94.266748470849024</v>
      </c>
      <c r="Q67" s="166">
        <v>93.77</v>
      </c>
      <c r="R67" s="101"/>
      <c r="S67" s="312"/>
      <c r="U67" s="46"/>
      <c r="V67" s="46"/>
      <c r="X67" s="46"/>
    </row>
    <row r="68" spans="1:24" ht="15" customHeight="1" x14ac:dyDescent="0.25">
      <c r="A68" s="184">
        <v>1</v>
      </c>
      <c r="B68" s="3" t="s">
        <v>54</v>
      </c>
      <c r="C68" s="207">
        <v>92</v>
      </c>
      <c r="D68" s="293">
        <v>97.826086956521749</v>
      </c>
      <c r="E68" s="15">
        <v>78.14</v>
      </c>
      <c r="F68" s="202">
        <v>7</v>
      </c>
      <c r="G68" s="355">
        <v>80</v>
      </c>
      <c r="H68" s="119">
        <v>91.25</v>
      </c>
      <c r="I68" s="293">
        <v>90.2</v>
      </c>
      <c r="J68" s="284">
        <v>63</v>
      </c>
      <c r="K68" s="246">
        <v>81</v>
      </c>
      <c r="L68" s="119">
        <v>100</v>
      </c>
      <c r="M68" s="15">
        <v>93.33</v>
      </c>
      <c r="N68" s="303">
        <v>10</v>
      </c>
      <c r="O68" s="276">
        <v>103</v>
      </c>
      <c r="P68" s="119">
        <v>100</v>
      </c>
      <c r="Q68" s="15">
        <v>93.77</v>
      </c>
      <c r="R68" s="319">
        <v>17</v>
      </c>
      <c r="S68" s="313">
        <f t="shared" si="0"/>
        <v>97</v>
      </c>
      <c r="U68" s="46"/>
      <c r="V68" s="46"/>
      <c r="X68" s="46"/>
    </row>
    <row r="69" spans="1:24" ht="15" customHeight="1" x14ac:dyDescent="0.25">
      <c r="A69" s="186">
        <v>2</v>
      </c>
      <c r="B69" s="3" t="s">
        <v>55</v>
      </c>
      <c r="C69" s="207">
        <v>128</v>
      </c>
      <c r="D69" s="293">
        <v>97.65625</v>
      </c>
      <c r="E69" s="15">
        <v>78.14</v>
      </c>
      <c r="F69" s="202">
        <v>8</v>
      </c>
      <c r="G69" s="355">
        <v>141</v>
      </c>
      <c r="H69" s="119">
        <v>100</v>
      </c>
      <c r="I69" s="293">
        <v>90.2</v>
      </c>
      <c r="J69" s="284">
        <v>10</v>
      </c>
      <c r="K69" s="246">
        <v>95</v>
      </c>
      <c r="L69" s="119">
        <v>100</v>
      </c>
      <c r="M69" s="15">
        <v>93.33</v>
      </c>
      <c r="N69" s="303">
        <v>9</v>
      </c>
      <c r="O69" s="276">
        <v>92</v>
      </c>
      <c r="P69" s="119">
        <v>100</v>
      </c>
      <c r="Q69" s="15">
        <v>93.77</v>
      </c>
      <c r="R69" s="319">
        <v>15</v>
      </c>
      <c r="S69" s="193">
        <f t="shared" si="0"/>
        <v>42</v>
      </c>
      <c r="U69" s="46"/>
      <c r="V69" s="46"/>
      <c r="X69" s="46"/>
    </row>
    <row r="70" spans="1:24" ht="15" customHeight="1" x14ac:dyDescent="0.25">
      <c r="A70" s="186">
        <v>3</v>
      </c>
      <c r="B70" s="3" t="s">
        <v>127</v>
      </c>
      <c r="C70" s="207">
        <v>98</v>
      </c>
      <c r="D70" s="293">
        <v>94.897959183673478</v>
      </c>
      <c r="E70" s="15">
        <v>78.14</v>
      </c>
      <c r="F70" s="202">
        <v>10</v>
      </c>
      <c r="G70" s="246">
        <v>96</v>
      </c>
      <c r="H70" s="293">
        <v>97.916666666666671</v>
      </c>
      <c r="I70" s="293">
        <v>90.2</v>
      </c>
      <c r="J70" s="284">
        <v>29</v>
      </c>
      <c r="K70" s="246">
        <v>81</v>
      </c>
      <c r="L70" s="119">
        <v>100</v>
      </c>
      <c r="M70" s="15">
        <v>93.33</v>
      </c>
      <c r="N70" s="303">
        <v>11</v>
      </c>
      <c r="O70" s="276">
        <v>98</v>
      </c>
      <c r="P70" s="119">
        <v>98.979591836734699</v>
      </c>
      <c r="Q70" s="15">
        <v>93.77</v>
      </c>
      <c r="R70" s="319">
        <v>31</v>
      </c>
      <c r="S70" s="193">
        <f t="shared" si="0"/>
        <v>81</v>
      </c>
      <c r="U70" s="46"/>
      <c r="V70" s="46"/>
      <c r="X70" s="46"/>
    </row>
    <row r="71" spans="1:24" ht="15" customHeight="1" x14ac:dyDescent="0.25">
      <c r="A71" s="186">
        <v>4</v>
      </c>
      <c r="B71" s="3" t="s">
        <v>154</v>
      </c>
      <c r="C71" s="207">
        <v>207</v>
      </c>
      <c r="D71" s="293">
        <v>94.68599033816426</v>
      </c>
      <c r="E71" s="15">
        <v>78.14</v>
      </c>
      <c r="F71" s="202">
        <v>12</v>
      </c>
      <c r="G71" s="355">
        <v>168</v>
      </c>
      <c r="H71" s="119">
        <v>98.80952380952381</v>
      </c>
      <c r="I71" s="293">
        <v>90.2</v>
      </c>
      <c r="J71" s="284">
        <v>20</v>
      </c>
      <c r="K71" s="246"/>
      <c r="L71" s="119"/>
      <c r="M71" s="15">
        <v>93.33</v>
      </c>
      <c r="N71" s="303">
        <v>110</v>
      </c>
      <c r="O71" s="276">
        <v>213</v>
      </c>
      <c r="P71" s="119">
        <v>100</v>
      </c>
      <c r="Q71" s="15">
        <v>93.77</v>
      </c>
      <c r="R71" s="319">
        <v>19</v>
      </c>
      <c r="S71" s="315">
        <f t="shared" ref="S71:S122" si="1">N71+J71+R71+F71</f>
        <v>161</v>
      </c>
      <c r="U71" s="46"/>
      <c r="V71" s="46"/>
      <c r="X71" s="46"/>
    </row>
    <row r="72" spans="1:24" ht="15" customHeight="1" x14ac:dyDescent="0.25">
      <c r="A72" s="186">
        <v>5</v>
      </c>
      <c r="B72" s="3" t="s">
        <v>124</v>
      </c>
      <c r="C72" s="207">
        <v>166</v>
      </c>
      <c r="D72" s="293">
        <v>90.361445783132524</v>
      </c>
      <c r="E72" s="15">
        <v>78.14</v>
      </c>
      <c r="F72" s="202">
        <v>26</v>
      </c>
      <c r="G72" s="355">
        <v>191</v>
      </c>
      <c r="H72" s="119">
        <v>98.429319371727757</v>
      </c>
      <c r="I72" s="293">
        <v>90.2</v>
      </c>
      <c r="J72" s="284">
        <v>23</v>
      </c>
      <c r="K72" s="246">
        <v>154</v>
      </c>
      <c r="L72" s="119">
        <v>98.701298701298697</v>
      </c>
      <c r="M72" s="15">
        <v>93.33</v>
      </c>
      <c r="N72" s="303">
        <v>25</v>
      </c>
      <c r="O72" s="276">
        <v>165</v>
      </c>
      <c r="P72" s="119">
        <v>100</v>
      </c>
      <c r="Q72" s="15">
        <v>93.77</v>
      </c>
      <c r="R72" s="319">
        <v>18</v>
      </c>
      <c r="S72" s="193">
        <f t="shared" si="1"/>
        <v>92</v>
      </c>
      <c r="U72" s="46"/>
      <c r="V72" s="46"/>
      <c r="X72" s="46"/>
    </row>
    <row r="73" spans="1:24" ht="15" customHeight="1" x14ac:dyDescent="0.25">
      <c r="A73" s="186">
        <v>6</v>
      </c>
      <c r="B73" s="3" t="s">
        <v>52</v>
      </c>
      <c r="C73" s="207">
        <v>110</v>
      </c>
      <c r="D73" s="293">
        <v>89.090909090909093</v>
      </c>
      <c r="E73" s="15">
        <v>78.14</v>
      </c>
      <c r="F73" s="202">
        <v>31</v>
      </c>
      <c r="G73" s="355">
        <v>113</v>
      </c>
      <c r="H73" s="119">
        <v>97.345132743362825</v>
      </c>
      <c r="I73" s="293">
        <v>90.2</v>
      </c>
      <c r="J73" s="284">
        <v>31</v>
      </c>
      <c r="K73" s="246">
        <v>78</v>
      </c>
      <c r="L73" s="119">
        <v>98.71794871794873</v>
      </c>
      <c r="M73" s="15">
        <v>93.33</v>
      </c>
      <c r="N73" s="303">
        <v>24</v>
      </c>
      <c r="O73" s="276">
        <v>88</v>
      </c>
      <c r="P73" s="119">
        <v>98.863636363636374</v>
      </c>
      <c r="Q73" s="15">
        <v>93.77</v>
      </c>
      <c r="R73" s="319">
        <v>32</v>
      </c>
      <c r="S73" s="193">
        <f t="shared" si="1"/>
        <v>118</v>
      </c>
      <c r="U73" s="46"/>
      <c r="V73" s="46"/>
      <c r="X73" s="46"/>
    </row>
    <row r="74" spans="1:24" ht="15" customHeight="1" x14ac:dyDescent="0.25">
      <c r="A74" s="186">
        <v>7</v>
      </c>
      <c r="B74" s="3" t="s">
        <v>131</v>
      </c>
      <c r="C74" s="207">
        <v>247</v>
      </c>
      <c r="D74" s="293">
        <v>83.805668016194332</v>
      </c>
      <c r="E74" s="15">
        <v>78.14</v>
      </c>
      <c r="F74" s="202">
        <v>44</v>
      </c>
      <c r="G74" s="355">
        <v>182</v>
      </c>
      <c r="H74" s="119">
        <v>94.505494505494511</v>
      </c>
      <c r="I74" s="293">
        <v>90.2</v>
      </c>
      <c r="J74" s="284">
        <v>44</v>
      </c>
      <c r="K74" s="246">
        <v>187</v>
      </c>
      <c r="L74" s="119">
        <v>99.465240641711233</v>
      </c>
      <c r="M74" s="15">
        <v>93.33</v>
      </c>
      <c r="N74" s="303">
        <v>18</v>
      </c>
      <c r="O74" s="276"/>
      <c r="P74" s="119"/>
      <c r="Q74" s="15">
        <v>93.77</v>
      </c>
      <c r="R74" s="319">
        <v>110</v>
      </c>
      <c r="S74" s="193">
        <f t="shared" si="1"/>
        <v>216</v>
      </c>
      <c r="U74" s="46"/>
      <c r="V74" s="46"/>
      <c r="X74" s="46"/>
    </row>
    <row r="75" spans="1:24" ht="15" customHeight="1" x14ac:dyDescent="0.25">
      <c r="A75" s="186">
        <v>8</v>
      </c>
      <c r="B75" s="3" t="s">
        <v>130</v>
      </c>
      <c r="C75" s="207">
        <v>90</v>
      </c>
      <c r="D75" s="293">
        <v>83.333333333333343</v>
      </c>
      <c r="E75" s="15">
        <v>78.14</v>
      </c>
      <c r="F75" s="202">
        <v>47</v>
      </c>
      <c r="G75" s="355">
        <v>88</v>
      </c>
      <c r="H75" s="119">
        <v>100</v>
      </c>
      <c r="I75" s="293">
        <v>90.2</v>
      </c>
      <c r="J75" s="284">
        <v>11</v>
      </c>
      <c r="K75" s="246">
        <v>68</v>
      </c>
      <c r="L75" s="119">
        <v>97.058823529411768</v>
      </c>
      <c r="M75" s="15">
        <v>93.33</v>
      </c>
      <c r="N75" s="303">
        <v>38</v>
      </c>
      <c r="O75" s="276">
        <v>92</v>
      </c>
      <c r="P75" s="119">
        <v>100</v>
      </c>
      <c r="Q75" s="15">
        <v>93.77</v>
      </c>
      <c r="R75" s="319">
        <v>20</v>
      </c>
      <c r="S75" s="193">
        <f t="shared" si="1"/>
        <v>116</v>
      </c>
      <c r="U75" s="46"/>
      <c r="V75" s="46"/>
      <c r="X75" s="46"/>
    </row>
    <row r="76" spans="1:24" ht="15" customHeight="1" x14ac:dyDescent="0.25">
      <c r="A76" s="186">
        <v>9</v>
      </c>
      <c r="B76" s="3" t="s">
        <v>83</v>
      </c>
      <c r="C76" s="207">
        <v>119</v>
      </c>
      <c r="D76" s="293">
        <v>80.672268907563023</v>
      </c>
      <c r="E76" s="15">
        <v>78.14</v>
      </c>
      <c r="F76" s="202">
        <v>52</v>
      </c>
      <c r="G76" s="355">
        <v>103</v>
      </c>
      <c r="H76" s="119">
        <v>95.145631067961176</v>
      </c>
      <c r="I76" s="293">
        <v>90.2</v>
      </c>
      <c r="J76" s="284">
        <v>42</v>
      </c>
      <c r="K76" s="246">
        <v>114</v>
      </c>
      <c r="L76" s="119">
        <v>96.491228070175438</v>
      </c>
      <c r="M76" s="15">
        <v>93.33</v>
      </c>
      <c r="N76" s="303">
        <v>41</v>
      </c>
      <c r="O76" s="276">
        <v>110</v>
      </c>
      <c r="P76" s="119">
        <v>100</v>
      </c>
      <c r="Q76" s="15">
        <v>93.77</v>
      </c>
      <c r="R76" s="319">
        <v>16</v>
      </c>
      <c r="S76" s="193">
        <f t="shared" si="1"/>
        <v>151</v>
      </c>
      <c r="U76" s="46"/>
      <c r="V76" s="46"/>
      <c r="X76" s="46"/>
    </row>
    <row r="77" spans="1:24" ht="15" customHeight="1" x14ac:dyDescent="0.25">
      <c r="A77" s="186">
        <v>10</v>
      </c>
      <c r="B77" s="3" t="s">
        <v>125</v>
      </c>
      <c r="C77" s="207">
        <v>86</v>
      </c>
      <c r="D77" s="293">
        <v>76.744186046511629</v>
      </c>
      <c r="E77" s="15">
        <v>78.14</v>
      </c>
      <c r="F77" s="202">
        <v>64</v>
      </c>
      <c r="G77" s="355">
        <v>98</v>
      </c>
      <c r="H77" s="119">
        <v>93.877551020408163</v>
      </c>
      <c r="I77" s="293">
        <v>90.2</v>
      </c>
      <c r="J77" s="284">
        <v>51</v>
      </c>
      <c r="K77" s="246">
        <v>74</v>
      </c>
      <c r="L77" s="119">
        <v>94.594594594594597</v>
      </c>
      <c r="M77" s="15">
        <v>93.33</v>
      </c>
      <c r="N77" s="303">
        <v>61</v>
      </c>
      <c r="O77" s="276">
        <v>67</v>
      </c>
      <c r="P77" s="119">
        <v>55.223880597014926</v>
      </c>
      <c r="Q77" s="15">
        <v>93.77</v>
      </c>
      <c r="R77" s="319">
        <v>109</v>
      </c>
      <c r="S77" s="193">
        <f t="shared" si="1"/>
        <v>285</v>
      </c>
      <c r="U77" s="46"/>
      <c r="V77" s="46"/>
      <c r="X77" s="46"/>
    </row>
    <row r="78" spans="1:24" ht="15" customHeight="1" x14ac:dyDescent="0.25">
      <c r="A78" s="186">
        <v>11</v>
      </c>
      <c r="B78" s="3" t="s">
        <v>53</v>
      </c>
      <c r="C78" s="207">
        <v>60</v>
      </c>
      <c r="D78" s="293">
        <v>65</v>
      </c>
      <c r="E78" s="15">
        <v>78.14</v>
      </c>
      <c r="F78" s="202">
        <v>88</v>
      </c>
      <c r="G78" s="355">
        <v>69</v>
      </c>
      <c r="H78" s="119">
        <v>94.20289855072464</v>
      </c>
      <c r="I78" s="293">
        <v>90.2</v>
      </c>
      <c r="J78" s="284">
        <v>48</v>
      </c>
      <c r="K78" s="246">
        <v>88</v>
      </c>
      <c r="L78" s="119">
        <v>97.72727272727272</v>
      </c>
      <c r="M78" s="15">
        <v>93.33</v>
      </c>
      <c r="N78" s="303">
        <v>32</v>
      </c>
      <c r="O78" s="276">
        <v>74</v>
      </c>
      <c r="P78" s="119">
        <v>95.945945945945937</v>
      </c>
      <c r="Q78" s="15">
        <v>93.77</v>
      </c>
      <c r="R78" s="319">
        <v>51</v>
      </c>
      <c r="S78" s="193">
        <f t="shared" si="1"/>
        <v>219</v>
      </c>
      <c r="U78" s="46"/>
      <c r="V78" s="46"/>
      <c r="X78" s="46"/>
    </row>
    <row r="79" spans="1:24" ht="15" customHeight="1" x14ac:dyDescent="0.25">
      <c r="A79" s="186">
        <v>12</v>
      </c>
      <c r="B79" s="4" t="s">
        <v>129</v>
      </c>
      <c r="C79" s="208">
        <v>138</v>
      </c>
      <c r="D79" s="299">
        <v>61.594202898550726</v>
      </c>
      <c r="E79" s="16">
        <v>78.14</v>
      </c>
      <c r="F79" s="209">
        <v>96</v>
      </c>
      <c r="G79" s="355">
        <v>152</v>
      </c>
      <c r="H79" s="119">
        <v>82.23684210526315</v>
      </c>
      <c r="I79" s="299">
        <v>90.2</v>
      </c>
      <c r="J79" s="285">
        <v>92</v>
      </c>
      <c r="K79" s="318">
        <v>144</v>
      </c>
      <c r="L79" s="119">
        <v>96.527777777777771</v>
      </c>
      <c r="M79" s="16">
        <v>93.33</v>
      </c>
      <c r="N79" s="303">
        <v>40</v>
      </c>
      <c r="O79" s="271">
        <v>158</v>
      </c>
      <c r="P79" s="119">
        <v>87.341772151898738</v>
      </c>
      <c r="Q79" s="16">
        <v>93.77</v>
      </c>
      <c r="R79" s="319">
        <v>97</v>
      </c>
      <c r="S79" s="193">
        <f t="shared" si="1"/>
        <v>325</v>
      </c>
      <c r="U79" s="46"/>
      <c r="V79" s="46"/>
      <c r="X79" s="46"/>
    </row>
    <row r="80" spans="1:24" ht="15" customHeight="1" x14ac:dyDescent="0.25">
      <c r="A80" s="186">
        <v>13</v>
      </c>
      <c r="B80" s="4" t="s">
        <v>128</v>
      </c>
      <c r="C80" s="208">
        <v>148</v>
      </c>
      <c r="D80" s="299">
        <v>50</v>
      </c>
      <c r="E80" s="16">
        <v>78.14</v>
      </c>
      <c r="F80" s="209">
        <v>105</v>
      </c>
      <c r="G80" s="355">
        <v>175</v>
      </c>
      <c r="H80" s="119">
        <v>82.285714285714278</v>
      </c>
      <c r="I80" s="299">
        <v>90.2</v>
      </c>
      <c r="J80" s="285">
        <v>90</v>
      </c>
      <c r="K80" s="318">
        <v>164</v>
      </c>
      <c r="L80" s="119">
        <v>83.536585365853654</v>
      </c>
      <c r="M80" s="16">
        <v>93.33</v>
      </c>
      <c r="N80" s="303">
        <v>97</v>
      </c>
      <c r="O80" s="271">
        <v>155</v>
      </c>
      <c r="P80" s="119">
        <v>91.612903225806463</v>
      </c>
      <c r="Q80" s="16">
        <v>93.77</v>
      </c>
      <c r="R80" s="319">
        <v>77</v>
      </c>
      <c r="S80" s="193">
        <f t="shared" si="1"/>
        <v>369</v>
      </c>
      <c r="U80" s="46"/>
      <c r="V80" s="46"/>
      <c r="X80" s="46"/>
    </row>
    <row r="81" spans="1:24" ht="15" customHeight="1" thickBot="1" x14ac:dyDescent="0.3">
      <c r="A81" s="186">
        <v>14</v>
      </c>
      <c r="B81" s="3" t="s">
        <v>126</v>
      </c>
      <c r="C81" s="207"/>
      <c r="D81" s="293"/>
      <c r="E81" s="15">
        <v>78.14</v>
      </c>
      <c r="F81" s="202">
        <v>108</v>
      </c>
      <c r="G81" s="355">
        <v>83</v>
      </c>
      <c r="H81" s="119">
        <v>98.795180722891558</v>
      </c>
      <c r="I81" s="293">
        <v>90.2</v>
      </c>
      <c r="J81" s="284">
        <v>21</v>
      </c>
      <c r="K81" s="246">
        <v>83</v>
      </c>
      <c r="L81" s="119">
        <v>97.590361445783145</v>
      </c>
      <c r="M81" s="15">
        <v>93.33</v>
      </c>
      <c r="N81" s="303">
        <v>33</v>
      </c>
      <c r="O81" s="276">
        <v>80</v>
      </c>
      <c r="P81" s="119">
        <v>97.5</v>
      </c>
      <c r="Q81" s="15">
        <v>93.77</v>
      </c>
      <c r="R81" s="319">
        <v>39</v>
      </c>
      <c r="S81" s="193">
        <f t="shared" si="1"/>
        <v>201</v>
      </c>
      <c r="U81" s="46"/>
      <c r="V81" s="46"/>
      <c r="X81" s="46"/>
    </row>
    <row r="82" spans="1:24" ht="15" customHeight="1" thickBot="1" x14ac:dyDescent="0.3">
      <c r="A82" s="86"/>
      <c r="B82" s="90" t="s">
        <v>93</v>
      </c>
      <c r="C82" s="102">
        <f>SUM(C83:C112)</f>
        <v>4747</v>
      </c>
      <c r="D82" s="182">
        <f>AVERAGE(D83:D112)</f>
        <v>75.424123803352316</v>
      </c>
      <c r="E82" s="359">
        <v>78.14</v>
      </c>
      <c r="F82" s="103"/>
      <c r="G82" s="305">
        <f>SUM(G83:G112)</f>
        <v>4340</v>
      </c>
      <c r="H82" s="182">
        <f>AVERAGE(H83:H112)</f>
        <v>89.490560995575734</v>
      </c>
      <c r="I82" s="182">
        <v>90.2</v>
      </c>
      <c r="J82" s="103"/>
      <c r="K82" s="305">
        <f>SUM(K83:K112)</f>
        <v>4118</v>
      </c>
      <c r="L82" s="182">
        <f>AVERAGE(L83:L112)</f>
        <v>91.738588028899599</v>
      </c>
      <c r="M82" s="168">
        <v>93.33</v>
      </c>
      <c r="N82" s="305"/>
      <c r="O82" s="102">
        <f>SUM(O83:O112)</f>
        <v>3808</v>
      </c>
      <c r="P82" s="182">
        <f>AVERAGE(P83:P112)</f>
        <v>92.402657553478477</v>
      </c>
      <c r="Q82" s="168">
        <v>93.77</v>
      </c>
      <c r="R82" s="103"/>
      <c r="S82" s="312"/>
      <c r="U82" s="46"/>
      <c r="V82" s="46"/>
      <c r="X82" s="46"/>
    </row>
    <row r="83" spans="1:24" ht="15" customHeight="1" x14ac:dyDescent="0.25">
      <c r="A83" s="189">
        <v>1</v>
      </c>
      <c r="B83" s="3" t="s">
        <v>137</v>
      </c>
      <c r="C83" s="207">
        <v>86</v>
      </c>
      <c r="D83" s="293">
        <v>94.186046511627907</v>
      </c>
      <c r="E83" s="15">
        <v>78.14</v>
      </c>
      <c r="F83" s="202">
        <v>14</v>
      </c>
      <c r="G83" s="355">
        <v>88</v>
      </c>
      <c r="H83" s="119">
        <v>92.045454545454547</v>
      </c>
      <c r="I83" s="293">
        <v>90.2</v>
      </c>
      <c r="J83" s="284">
        <v>59</v>
      </c>
      <c r="K83" s="246">
        <v>61</v>
      </c>
      <c r="L83" s="119">
        <v>90.163934426229503</v>
      </c>
      <c r="M83" s="15">
        <v>93.33</v>
      </c>
      <c r="N83" s="303">
        <v>79</v>
      </c>
      <c r="O83" s="276">
        <v>70</v>
      </c>
      <c r="P83" s="119">
        <v>90</v>
      </c>
      <c r="Q83" s="15">
        <v>93.77</v>
      </c>
      <c r="R83" s="319">
        <v>85</v>
      </c>
      <c r="S83" s="310">
        <f t="shared" si="1"/>
        <v>237</v>
      </c>
      <c r="U83" s="46"/>
      <c r="V83" s="46"/>
      <c r="X83" s="46"/>
    </row>
    <row r="84" spans="1:24" ht="15" customHeight="1" x14ac:dyDescent="0.25">
      <c r="A84" s="186">
        <v>2</v>
      </c>
      <c r="B84" s="3" t="s">
        <v>161</v>
      </c>
      <c r="C84" s="207">
        <v>85</v>
      </c>
      <c r="D84" s="293">
        <v>91.764705882352942</v>
      </c>
      <c r="E84" s="15">
        <v>78.14</v>
      </c>
      <c r="F84" s="202">
        <v>18</v>
      </c>
      <c r="G84" s="355">
        <v>72</v>
      </c>
      <c r="H84" s="119">
        <v>77.777777777777771</v>
      </c>
      <c r="I84" s="293">
        <v>90.2</v>
      </c>
      <c r="J84" s="284">
        <v>96</v>
      </c>
      <c r="K84" s="246">
        <v>59</v>
      </c>
      <c r="L84" s="119">
        <v>93.220338983050851</v>
      </c>
      <c r="M84" s="15">
        <v>93.33</v>
      </c>
      <c r="N84" s="303">
        <v>66</v>
      </c>
      <c r="O84" s="276">
        <v>69</v>
      </c>
      <c r="P84" s="119">
        <v>92.753623188405797</v>
      </c>
      <c r="Q84" s="15">
        <v>93.77</v>
      </c>
      <c r="R84" s="319">
        <v>72</v>
      </c>
      <c r="S84" s="193">
        <f t="shared" si="1"/>
        <v>252</v>
      </c>
      <c r="U84" s="46"/>
      <c r="V84" s="46"/>
      <c r="X84" s="46"/>
    </row>
    <row r="85" spans="1:24" ht="15" customHeight="1" x14ac:dyDescent="0.25">
      <c r="A85" s="186">
        <v>3</v>
      </c>
      <c r="B85" s="3" t="s">
        <v>146</v>
      </c>
      <c r="C85" s="207">
        <v>270</v>
      </c>
      <c r="D85" s="293">
        <v>90.740740740740733</v>
      </c>
      <c r="E85" s="15">
        <v>78.14</v>
      </c>
      <c r="F85" s="202">
        <v>22</v>
      </c>
      <c r="G85" s="355">
        <v>251</v>
      </c>
      <c r="H85" s="119">
        <v>90.039840637450197</v>
      </c>
      <c r="I85" s="293">
        <v>90.2</v>
      </c>
      <c r="J85" s="284">
        <v>71</v>
      </c>
      <c r="K85" s="246">
        <v>277</v>
      </c>
      <c r="L85" s="119">
        <v>92.418772563176901</v>
      </c>
      <c r="M85" s="15">
        <v>93.33</v>
      </c>
      <c r="N85" s="303">
        <v>70</v>
      </c>
      <c r="O85" s="276">
        <v>264</v>
      </c>
      <c r="P85" s="119">
        <v>94.696969696969688</v>
      </c>
      <c r="Q85" s="15">
        <v>93.77</v>
      </c>
      <c r="R85" s="319">
        <v>58</v>
      </c>
      <c r="S85" s="193">
        <f t="shared" si="1"/>
        <v>221</v>
      </c>
      <c r="U85" s="46"/>
      <c r="V85" s="46"/>
      <c r="X85" s="46"/>
    </row>
    <row r="86" spans="1:24" ht="15" customHeight="1" x14ac:dyDescent="0.25">
      <c r="A86" s="186">
        <v>4</v>
      </c>
      <c r="B86" s="3" t="s">
        <v>135</v>
      </c>
      <c r="C86" s="207">
        <v>169</v>
      </c>
      <c r="D86" s="293">
        <v>86.982248520710073</v>
      </c>
      <c r="E86" s="15">
        <v>78.14</v>
      </c>
      <c r="F86" s="202">
        <v>39</v>
      </c>
      <c r="G86" s="355">
        <v>150</v>
      </c>
      <c r="H86" s="119">
        <v>94</v>
      </c>
      <c r="I86" s="293">
        <v>90.2</v>
      </c>
      <c r="J86" s="284">
        <v>50</v>
      </c>
      <c r="K86" s="246">
        <v>155</v>
      </c>
      <c r="L86" s="119">
        <v>72.258064516129025</v>
      </c>
      <c r="M86" s="15">
        <v>93.33</v>
      </c>
      <c r="N86" s="303">
        <v>106</v>
      </c>
      <c r="O86" s="276">
        <v>132</v>
      </c>
      <c r="P86" s="119">
        <v>97.72727272727272</v>
      </c>
      <c r="Q86" s="15">
        <v>93.77</v>
      </c>
      <c r="R86" s="319">
        <v>37</v>
      </c>
      <c r="S86" s="193">
        <f t="shared" si="1"/>
        <v>232</v>
      </c>
      <c r="U86" s="46"/>
      <c r="V86" s="46"/>
      <c r="X86" s="46"/>
    </row>
    <row r="87" spans="1:24" ht="15" customHeight="1" x14ac:dyDescent="0.25">
      <c r="A87" s="186">
        <v>5</v>
      </c>
      <c r="B87" s="3" t="s">
        <v>138</v>
      </c>
      <c r="C87" s="207">
        <v>99</v>
      </c>
      <c r="D87" s="293">
        <v>84.848484848484844</v>
      </c>
      <c r="E87" s="15">
        <v>78.14</v>
      </c>
      <c r="F87" s="202">
        <v>42</v>
      </c>
      <c r="G87" s="355">
        <v>107</v>
      </c>
      <c r="H87" s="119">
        <v>76.635514018691595</v>
      </c>
      <c r="I87" s="293">
        <v>90.2</v>
      </c>
      <c r="J87" s="284">
        <v>98</v>
      </c>
      <c r="K87" s="246">
        <v>107</v>
      </c>
      <c r="L87" s="119">
        <v>89.719626168224295</v>
      </c>
      <c r="M87" s="15">
        <v>93.33</v>
      </c>
      <c r="N87" s="303">
        <v>81</v>
      </c>
      <c r="O87" s="276">
        <v>94</v>
      </c>
      <c r="P87" s="119">
        <v>72.340425531914889</v>
      </c>
      <c r="Q87" s="15">
        <v>93.77</v>
      </c>
      <c r="R87" s="319">
        <v>105</v>
      </c>
      <c r="S87" s="193">
        <f t="shared" si="1"/>
        <v>326</v>
      </c>
      <c r="U87" s="46"/>
      <c r="V87" s="46"/>
      <c r="X87" s="46"/>
    </row>
    <row r="88" spans="1:24" ht="15" customHeight="1" x14ac:dyDescent="0.25">
      <c r="A88" s="186">
        <v>6</v>
      </c>
      <c r="B88" s="4" t="s">
        <v>159</v>
      </c>
      <c r="C88" s="208">
        <v>92</v>
      </c>
      <c r="D88" s="299">
        <v>83.695652173913047</v>
      </c>
      <c r="E88" s="16">
        <v>78.14</v>
      </c>
      <c r="F88" s="209">
        <v>45</v>
      </c>
      <c r="G88" s="355">
        <v>53</v>
      </c>
      <c r="H88" s="119">
        <v>96.226415094339629</v>
      </c>
      <c r="I88" s="299">
        <v>90.2</v>
      </c>
      <c r="J88" s="285">
        <v>35</v>
      </c>
      <c r="K88" s="318">
        <v>77</v>
      </c>
      <c r="L88" s="119">
        <v>98.701298701298697</v>
      </c>
      <c r="M88" s="16">
        <v>93.33</v>
      </c>
      <c r="N88" s="303">
        <v>26</v>
      </c>
      <c r="O88" s="271">
        <v>75</v>
      </c>
      <c r="P88" s="119">
        <v>93.333333333333329</v>
      </c>
      <c r="Q88" s="16">
        <v>93.77</v>
      </c>
      <c r="R88" s="319">
        <v>70</v>
      </c>
      <c r="S88" s="193">
        <f t="shared" si="1"/>
        <v>176</v>
      </c>
      <c r="U88" s="46"/>
      <c r="V88" s="46"/>
      <c r="X88" s="46"/>
    </row>
    <row r="89" spans="1:24" ht="15" customHeight="1" x14ac:dyDescent="0.25">
      <c r="A89" s="186">
        <v>7</v>
      </c>
      <c r="B89" s="3" t="s">
        <v>147</v>
      </c>
      <c r="C89" s="207">
        <v>200</v>
      </c>
      <c r="D89" s="293">
        <v>83.5</v>
      </c>
      <c r="E89" s="15">
        <v>78.14</v>
      </c>
      <c r="F89" s="202">
        <v>46</v>
      </c>
      <c r="G89" s="355">
        <v>228</v>
      </c>
      <c r="H89" s="119">
        <v>91.228070175438603</v>
      </c>
      <c r="I89" s="293">
        <v>90.2</v>
      </c>
      <c r="J89" s="284">
        <v>64</v>
      </c>
      <c r="K89" s="246">
        <v>240</v>
      </c>
      <c r="L89" s="119">
        <v>95.833333333333329</v>
      </c>
      <c r="M89" s="15">
        <v>93.33</v>
      </c>
      <c r="N89" s="303">
        <v>49</v>
      </c>
      <c r="O89" s="276">
        <v>231</v>
      </c>
      <c r="P89" s="119">
        <v>93.073593073593074</v>
      </c>
      <c r="Q89" s="15">
        <v>93.77</v>
      </c>
      <c r="R89" s="319">
        <v>71</v>
      </c>
      <c r="S89" s="193">
        <f t="shared" si="1"/>
        <v>230</v>
      </c>
      <c r="U89" s="46"/>
      <c r="V89" s="46"/>
      <c r="X89" s="46"/>
    </row>
    <row r="90" spans="1:24" ht="15" customHeight="1" x14ac:dyDescent="0.25">
      <c r="A90" s="186">
        <v>8</v>
      </c>
      <c r="B90" s="3" t="s">
        <v>136</v>
      </c>
      <c r="C90" s="207">
        <v>213</v>
      </c>
      <c r="D90" s="293">
        <v>82.629107981220656</v>
      </c>
      <c r="E90" s="15">
        <v>78.14</v>
      </c>
      <c r="F90" s="202">
        <v>49</v>
      </c>
      <c r="G90" s="355">
        <v>220</v>
      </c>
      <c r="H90" s="119">
        <v>90.454545454545453</v>
      </c>
      <c r="I90" s="293">
        <v>90.2</v>
      </c>
      <c r="J90" s="284">
        <v>69</v>
      </c>
      <c r="K90" s="246">
        <v>182</v>
      </c>
      <c r="L90" s="119">
        <v>97.252747252747255</v>
      </c>
      <c r="M90" s="15">
        <v>93.33</v>
      </c>
      <c r="N90" s="303">
        <v>36</v>
      </c>
      <c r="O90" s="276">
        <v>174</v>
      </c>
      <c r="P90" s="119">
        <v>94.827586206896541</v>
      </c>
      <c r="Q90" s="15">
        <v>93.77</v>
      </c>
      <c r="R90" s="319">
        <v>57</v>
      </c>
      <c r="S90" s="193">
        <f t="shared" si="1"/>
        <v>211</v>
      </c>
      <c r="U90" s="46"/>
      <c r="V90" s="46"/>
      <c r="X90" s="46"/>
    </row>
    <row r="91" spans="1:24" ht="15" customHeight="1" x14ac:dyDescent="0.25">
      <c r="A91" s="186">
        <v>9</v>
      </c>
      <c r="B91" s="3" t="s">
        <v>134</v>
      </c>
      <c r="C91" s="207">
        <v>119</v>
      </c>
      <c r="D91" s="293">
        <v>80.672268907563023</v>
      </c>
      <c r="E91" s="15">
        <v>78.14</v>
      </c>
      <c r="F91" s="202">
        <v>53</v>
      </c>
      <c r="G91" s="355">
        <v>121</v>
      </c>
      <c r="H91" s="119">
        <v>90.909090909090907</v>
      </c>
      <c r="I91" s="293">
        <v>90.2</v>
      </c>
      <c r="J91" s="284">
        <v>66</v>
      </c>
      <c r="K91" s="246">
        <v>100</v>
      </c>
      <c r="L91" s="119">
        <v>100</v>
      </c>
      <c r="M91" s="15">
        <v>93.33</v>
      </c>
      <c r="N91" s="303">
        <v>13</v>
      </c>
      <c r="O91" s="276">
        <v>106</v>
      </c>
      <c r="P91" s="119">
        <v>100</v>
      </c>
      <c r="Q91" s="15">
        <v>93.77</v>
      </c>
      <c r="R91" s="319">
        <v>22</v>
      </c>
      <c r="S91" s="193">
        <f t="shared" si="1"/>
        <v>154</v>
      </c>
      <c r="U91" s="46"/>
      <c r="V91" s="46"/>
      <c r="X91" s="46"/>
    </row>
    <row r="92" spans="1:24" ht="15" customHeight="1" x14ac:dyDescent="0.25">
      <c r="A92" s="186">
        <v>10</v>
      </c>
      <c r="B92" s="3" t="s">
        <v>98</v>
      </c>
      <c r="C92" s="207">
        <v>189</v>
      </c>
      <c r="D92" s="293">
        <v>80.423280423280431</v>
      </c>
      <c r="E92" s="15">
        <v>78.14</v>
      </c>
      <c r="F92" s="202">
        <v>56</v>
      </c>
      <c r="G92" s="355">
        <v>163</v>
      </c>
      <c r="H92" s="119">
        <v>98.159509202453989</v>
      </c>
      <c r="I92" s="293">
        <v>90.2</v>
      </c>
      <c r="J92" s="284">
        <v>26</v>
      </c>
      <c r="K92" s="246">
        <v>158</v>
      </c>
      <c r="L92" s="119">
        <v>94.936708860759495</v>
      </c>
      <c r="M92" s="15">
        <v>93.33</v>
      </c>
      <c r="N92" s="303">
        <v>60</v>
      </c>
      <c r="O92" s="276">
        <v>124</v>
      </c>
      <c r="P92" s="119">
        <v>94.354838709677409</v>
      </c>
      <c r="Q92" s="15">
        <v>93.77</v>
      </c>
      <c r="R92" s="319">
        <v>62</v>
      </c>
      <c r="S92" s="193">
        <f t="shared" si="1"/>
        <v>204</v>
      </c>
      <c r="U92" s="46"/>
      <c r="V92" s="46"/>
      <c r="X92" s="46"/>
    </row>
    <row r="93" spans="1:24" ht="15" customHeight="1" x14ac:dyDescent="0.25">
      <c r="A93" s="186">
        <v>11</v>
      </c>
      <c r="B93" s="3" t="s">
        <v>132</v>
      </c>
      <c r="C93" s="207">
        <v>101</v>
      </c>
      <c r="D93" s="293">
        <v>80.198019801980195</v>
      </c>
      <c r="E93" s="15">
        <v>78.14</v>
      </c>
      <c r="F93" s="202">
        <v>57</v>
      </c>
      <c r="G93" s="355">
        <v>92</v>
      </c>
      <c r="H93" s="119">
        <v>92.391304347826093</v>
      </c>
      <c r="I93" s="293">
        <v>90.2</v>
      </c>
      <c r="J93" s="284">
        <v>57</v>
      </c>
      <c r="K93" s="246">
        <v>80</v>
      </c>
      <c r="L93" s="119">
        <v>100</v>
      </c>
      <c r="M93" s="15">
        <v>93.33</v>
      </c>
      <c r="N93" s="303">
        <v>12</v>
      </c>
      <c r="O93" s="276">
        <v>93</v>
      </c>
      <c r="P93" s="119">
        <v>88.172043010752688</v>
      </c>
      <c r="Q93" s="15">
        <v>93.77</v>
      </c>
      <c r="R93" s="319">
        <v>95</v>
      </c>
      <c r="S93" s="193">
        <f t="shared" si="1"/>
        <v>221</v>
      </c>
      <c r="U93" s="46"/>
      <c r="V93" s="46"/>
      <c r="X93" s="46"/>
    </row>
    <row r="94" spans="1:24" ht="15" customHeight="1" x14ac:dyDescent="0.25">
      <c r="A94" s="186">
        <v>12</v>
      </c>
      <c r="B94" s="4" t="s">
        <v>100</v>
      </c>
      <c r="C94" s="208">
        <v>297</v>
      </c>
      <c r="D94" s="299">
        <v>80.134680134680139</v>
      </c>
      <c r="E94" s="16">
        <v>78.14</v>
      </c>
      <c r="F94" s="209">
        <v>58</v>
      </c>
      <c r="G94" s="355">
        <v>289</v>
      </c>
      <c r="H94" s="119">
        <v>98.96193771626298</v>
      </c>
      <c r="I94" s="299">
        <v>90.2</v>
      </c>
      <c r="J94" s="285">
        <v>18</v>
      </c>
      <c r="K94" s="318">
        <v>265</v>
      </c>
      <c r="L94" s="119">
        <v>92.075471698113205</v>
      </c>
      <c r="M94" s="16">
        <v>93.33</v>
      </c>
      <c r="N94" s="303">
        <v>71</v>
      </c>
      <c r="O94" s="271">
        <v>244</v>
      </c>
      <c r="P94" s="119">
        <v>99.180327868852459</v>
      </c>
      <c r="Q94" s="16">
        <v>93.77</v>
      </c>
      <c r="R94" s="319">
        <v>29</v>
      </c>
      <c r="S94" s="193">
        <f t="shared" si="1"/>
        <v>176</v>
      </c>
      <c r="U94" s="46"/>
      <c r="V94" s="46"/>
      <c r="X94" s="46"/>
    </row>
    <row r="95" spans="1:24" ht="15" customHeight="1" x14ac:dyDescent="0.25">
      <c r="A95" s="186">
        <v>13</v>
      </c>
      <c r="B95" s="3" t="s">
        <v>140</v>
      </c>
      <c r="C95" s="207">
        <v>125</v>
      </c>
      <c r="D95" s="293">
        <v>77.599999999999994</v>
      </c>
      <c r="E95" s="15">
        <v>78.14</v>
      </c>
      <c r="F95" s="202">
        <v>61</v>
      </c>
      <c r="G95" s="355">
        <v>149</v>
      </c>
      <c r="H95" s="119">
        <v>90.604026845637577</v>
      </c>
      <c r="I95" s="293">
        <v>90.2</v>
      </c>
      <c r="J95" s="284">
        <v>67</v>
      </c>
      <c r="K95" s="246">
        <v>129</v>
      </c>
      <c r="L95" s="119">
        <v>89.922480620155042</v>
      </c>
      <c r="M95" s="15">
        <v>93.33</v>
      </c>
      <c r="N95" s="303">
        <v>80</v>
      </c>
      <c r="O95" s="276">
        <v>157</v>
      </c>
      <c r="P95" s="119">
        <v>88.535031847133752</v>
      </c>
      <c r="Q95" s="15">
        <v>93.77</v>
      </c>
      <c r="R95" s="319">
        <v>94</v>
      </c>
      <c r="S95" s="193">
        <f t="shared" si="1"/>
        <v>302</v>
      </c>
      <c r="U95" s="46"/>
      <c r="V95" s="46"/>
      <c r="X95" s="46"/>
    </row>
    <row r="96" spans="1:24" ht="15" customHeight="1" x14ac:dyDescent="0.25">
      <c r="A96" s="186">
        <v>14</v>
      </c>
      <c r="B96" s="3" t="s">
        <v>27</v>
      </c>
      <c r="C96" s="207">
        <v>66</v>
      </c>
      <c r="D96" s="293">
        <v>77.27272727272728</v>
      </c>
      <c r="E96" s="15">
        <v>78.14</v>
      </c>
      <c r="F96" s="202">
        <v>63</v>
      </c>
      <c r="G96" s="355">
        <v>62</v>
      </c>
      <c r="H96" s="119">
        <v>93.548387096774192</v>
      </c>
      <c r="I96" s="293">
        <v>90.2</v>
      </c>
      <c r="J96" s="284">
        <v>52</v>
      </c>
      <c r="K96" s="246">
        <v>46</v>
      </c>
      <c r="L96" s="119">
        <v>82.608695652173907</v>
      </c>
      <c r="M96" s="15">
        <v>93.33</v>
      </c>
      <c r="N96" s="303">
        <v>100</v>
      </c>
      <c r="O96" s="276">
        <v>67</v>
      </c>
      <c r="P96" s="119">
        <v>83.582089552238799</v>
      </c>
      <c r="Q96" s="15">
        <v>93.77</v>
      </c>
      <c r="R96" s="319">
        <v>99</v>
      </c>
      <c r="S96" s="193">
        <f t="shared" si="1"/>
        <v>314</v>
      </c>
      <c r="U96" s="46"/>
      <c r="V96" s="46"/>
      <c r="X96" s="46"/>
    </row>
    <row r="97" spans="1:24" ht="15" customHeight="1" x14ac:dyDescent="0.25">
      <c r="A97" s="186">
        <v>15</v>
      </c>
      <c r="B97" s="3" t="s">
        <v>145</v>
      </c>
      <c r="C97" s="207">
        <v>126</v>
      </c>
      <c r="D97" s="293">
        <v>76.19047619047619</v>
      </c>
      <c r="E97" s="15">
        <v>78.14</v>
      </c>
      <c r="F97" s="202">
        <v>65</v>
      </c>
      <c r="G97" s="355">
        <v>98</v>
      </c>
      <c r="H97" s="119">
        <v>85.714285714285722</v>
      </c>
      <c r="I97" s="293">
        <v>90.2</v>
      </c>
      <c r="J97" s="284">
        <v>83</v>
      </c>
      <c r="K97" s="246">
        <v>94</v>
      </c>
      <c r="L97" s="119">
        <v>93.61702127659575</v>
      </c>
      <c r="M97" s="15">
        <v>93.33</v>
      </c>
      <c r="N97" s="303">
        <v>63</v>
      </c>
      <c r="O97" s="276">
        <v>105</v>
      </c>
      <c r="P97" s="119">
        <v>100</v>
      </c>
      <c r="Q97" s="15">
        <v>93.77</v>
      </c>
      <c r="R97" s="319">
        <v>21</v>
      </c>
      <c r="S97" s="193">
        <f t="shared" si="1"/>
        <v>232</v>
      </c>
      <c r="U97" s="46"/>
      <c r="V97" s="46"/>
      <c r="X97" s="46"/>
    </row>
    <row r="98" spans="1:24" ht="15" customHeight="1" x14ac:dyDescent="0.25">
      <c r="A98" s="186">
        <v>16</v>
      </c>
      <c r="B98" s="3" t="s">
        <v>28</v>
      </c>
      <c r="C98" s="207">
        <v>71</v>
      </c>
      <c r="D98" s="293">
        <v>74.647887323943664</v>
      </c>
      <c r="E98" s="15">
        <v>78.14</v>
      </c>
      <c r="F98" s="202">
        <v>66</v>
      </c>
      <c r="G98" s="355">
        <v>37</v>
      </c>
      <c r="H98" s="119">
        <v>100</v>
      </c>
      <c r="I98" s="293">
        <v>90.2</v>
      </c>
      <c r="J98" s="284">
        <v>12</v>
      </c>
      <c r="K98" s="246">
        <v>41</v>
      </c>
      <c r="L98" s="119">
        <v>75.609756097560975</v>
      </c>
      <c r="M98" s="15">
        <v>93.33</v>
      </c>
      <c r="N98" s="303">
        <v>105</v>
      </c>
      <c r="O98" s="276">
        <v>49</v>
      </c>
      <c r="P98" s="119">
        <v>100</v>
      </c>
      <c r="Q98" s="15">
        <v>93.77</v>
      </c>
      <c r="R98" s="319">
        <v>23</v>
      </c>
      <c r="S98" s="193">
        <f t="shared" si="1"/>
        <v>206</v>
      </c>
      <c r="U98" s="46"/>
      <c r="V98" s="46"/>
      <c r="X98" s="46"/>
    </row>
    <row r="99" spans="1:24" ht="15" customHeight="1" x14ac:dyDescent="0.25">
      <c r="A99" s="186">
        <v>17</v>
      </c>
      <c r="B99" s="3" t="s">
        <v>143</v>
      </c>
      <c r="C99" s="207">
        <v>131</v>
      </c>
      <c r="D99" s="293">
        <v>73.282442748091597</v>
      </c>
      <c r="E99" s="15">
        <v>78.14</v>
      </c>
      <c r="F99" s="202">
        <v>67</v>
      </c>
      <c r="G99" s="355">
        <v>143</v>
      </c>
      <c r="H99" s="119">
        <v>88.111888111888106</v>
      </c>
      <c r="I99" s="293">
        <v>90.2</v>
      </c>
      <c r="J99" s="284">
        <v>77</v>
      </c>
      <c r="K99" s="246">
        <v>123</v>
      </c>
      <c r="L99" s="119">
        <v>97.560975609756099</v>
      </c>
      <c r="M99" s="15">
        <v>93.33</v>
      </c>
      <c r="N99" s="303">
        <v>34</v>
      </c>
      <c r="O99" s="276">
        <v>74</v>
      </c>
      <c r="P99" s="119">
        <v>89.189189189189193</v>
      </c>
      <c r="Q99" s="15">
        <v>93.77</v>
      </c>
      <c r="R99" s="319">
        <v>91</v>
      </c>
      <c r="S99" s="193">
        <f t="shared" si="1"/>
        <v>269</v>
      </c>
      <c r="U99" s="46"/>
      <c r="V99" s="46"/>
      <c r="X99" s="46"/>
    </row>
    <row r="100" spans="1:24" ht="15" customHeight="1" x14ac:dyDescent="0.25">
      <c r="A100" s="186">
        <v>18</v>
      </c>
      <c r="B100" s="3" t="s">
        <v>142</v>
      </c>
      <c r="C100" s="207">
        <v>103</v>
      </c>
      <c r="D100" s="293">
        <v>72.815533980582529</v>
      </c>
      <c r="E100" s="15">
        <v>78.14</v>
      </c>
      <c r="F100" s="202">
        <v>70</v>
      </c>
      <c r="G100" s="355">
        <v>109</v>
      </c>
      <c r="H100" s="119">
        <v>94.495412844036693</v>
      </c>
      <c r="I100" s="293">
        <v>90.2</v>
      </c>
      <c r="J100" s="284">
        <v>46</v>
      </c>
      <c r="K100" s="246">
        <v>72</v>
      </c>
      <c r="L100" s="119">
        <v>90.277777777777771</v>
      </c>
      <c r="M100" s="15">
        <v>93.33</v>
      </c>
      <c r="N100" s="303">
        <v>78</v>
      </c>
      <c r="O100" s="276">
        <v>73</v>
      </c>
      <c r="P100" s="119">
        <v>98.63013698630138</v>
      </c>
      <c r="Q100" s="15">
        <v>93.77</v>
      </c>
      <c r="R100" s="319">
        <v>33</v>
      </c>
      <c r="S100" s="193">
        <f t="shared" si="1"/>
        <v>227</v>
      </c>
      <c r="U100" s="46"/>
      <c r="V100" s="46"/>
      <c r="X100" s="46"/>
    </row>
    <row r="101" spans="1:24" ht="15" customHeight="1" x14ac:dyDescent="0.25">
      <c r="A101" s="186">
        <v>19</v>
      </c>
      <c r="B101" s="3" t="s">
        <v>141</v>
      </c>
      <c r="C101" s="207">
        <v>95</v>
      </c>
      <c r="D101" s="293">
        <v>71.578947368421055</v>
      </c>
      <c r="E101" s="15">
        <v>78.14</v>
      </c>
      <c r="F101" s="202">
        <v>72</v>
      </c>
      <c r="G101" s="355">
        <v>114</v>
      </c>
      <c r="H101" s="119">
        <v>92.10526315789474</v>
      </c>
      <c r="I101" s="293">
        <v>90.2</v>
      </c>
      <c r="J101" s="284">
        <v>58</v>
      </c>
      <c r="K101" s="246">
        <v>91</v>
      </c>
      <c r="L101" s="119">
        <v>98.901098901098905</v>
      </c>
      <c r="M101" s="15">
        <v>93.33</v>
      </c>
      <c r="N101" s="303">
        <v>22</v>
      </c>
      <c r="O101" s="276">
        <v>150</v>
      </c>
      <c r="P101" s="119">
        <v>89.333333333333343</v>
      </c>
      <c r="Q101" s="15">
        <v>93.77</v>
      </c>
      <c r="R101" s="319">
        <v>90</v>
      </c>
      <c r="S101" s="193">
        <f t="shared" si="1"/>
        <v>242</v>
      </c>
      <c r="U101" s="46"/>
      <c r="V101" s="46"/>
      <c r="X101" s="46"/>
    </row>
    <row r="102" spans="1:24" ht="15" customHeight="1" x14ac:dyDescent="0.25">
      <c r="A102" s="186">
        <v>20</v>
      </c>
      <c r="B102" s="3" t="s">
        <v>150</v>
      </c>
      <c r="C102" s="207">
        <v>249</v>
      </c>
      <c r="D102" s="293">
        <v>69.07630522088354</v>
      </c>
      <c r="E102" s="15">
        <v>78.14</v>
      </c>
      <c r="F102" s="202">
        <v>75</v>
      </c>
      <c r="G102" s="355"/>
      <c r="H102" s="119"/>
      <c r="I102" s="293">
        <v>90.2</v>
      </c>
      <c r="J102" s="284">
        <v>109</v>
      </c>
      <c r="K102" s="246">
        <v>118</v>
      </c>
      <c r="L102" s="119">
        <v>88.13559322033899</v>
      </c>
      <c r="M102" s="15">
        <v>93.33</v>
      </c>
      <c r="N102" s="303">
        <v>89</v>
      </c>
      <c r="O102" s="276">
        <v>63</v>
      </c>
      <c r="P102" s="119">
        <v>93.650793650793645</v>
      </c>
      <c r="Q102" s="15">
        <v>93.77</v>
      </c>
      <c r="R102" s="319">
        <v>67</v>
      </c>
      <c r="S102" s="193">
        <f t="shared" si="1"/>
        <v>340</v>
      </c>
      <c r="U102" s="46"/>
      <c r="V102" s="46"/>
      <c r="X102" s="46"/>
    </row>
    <row r="103" spans="1:24" ht="15" customHeight="1" x14ac:dyDescent="0.25">
      <c r="A103" s="186">
        <v>21</v>
      </c>
      <c r="B103" s="3" t="s">
        <v>144</v>
      </c>
      <c r="C103" s="207">
        <v>113</v>
      </c>
      <c r="D103" s="293">
        <v>69.026548672566378</v>
      </c>
      <c r="E103" s="15">
        <v>78.14</v>
      </c>
      <c r="F103" s="202">
        <v>76</v>
      </c>
      <c r="G103" s="355">
        <v>90</v>
      </c>
      <c r="H103" s="119">
        <v>95.555555555555557</v>
      </c>
      <c r="I103" s="293">
        <v>90.2</v>
      </c>
      <c r="J103" s="284">
        <v>37</v>
      </c>
      <c r="K103" s="246">
        <v>105</v>
      </c>
      <c r="L103" s="119">
        <v>81.904761904761898</v>
      </c>
      <c r="M103" s="15">
        <v>93.33</v>
      </c>
      <c r="N103" s="303">
        <v>101</v>
      </c>
      <c r="O103" s="276">
        <v>105</v>
      </c>
      <c r="P103" s="119">
        <v>91.428571428571431</v>
      </c>
      <c r="Q103" s="15">
        <v>93.77</v>
      </c>
      <c r="R103" s="319">
        <v>78</v>
      </c>
      <c r="S103" s="193">
        <f t="shared" si="1"/>
        <v>292</v>
      </c>
      <c r="U103" s="46"/>
      <c r="V103" s="46"/>
      <c r="X103" s="46"/>
    </row>
    <row r="104" spans="1:24" ht="15" customHeight="1" x14ac:dyDescent="0.25">
      <c r="A104" s="186">
        <v>22</v>
      </c>
      <c r="B104" s="3" t="s">
        <v>33</v>
      </c>
      <c r="C104" s="207">
        <v>167</v>
      </c>
      <c r="D104" s="293">
        <v>68.862275449101787</v>
      </c>
      <c r="E104" s="15">
        <v>78.14</v>
      </c>
      <c r="F104" s="202">
        <v>77</v>
      </c>
      <c r="G104" s="355">
        <v>174</v>
      </c>
      <c r="H104" s="119">
        <v>85.632183908045974</v>
      </c>
      <c r="I104" s="293">
        <v>90.2</v>
      </c>
      <c r="J104" s="284">
        <v>84</v>
      </c>
      <c r="K104" s="246">
        <v>131</v>
      </c>
      <c r="L104" s="119">
        <v>93.893129770992374</v>
      </c>
      <c r="M104" s="15">
        <v>93.33</v>
      </c>
      <c r="N104" s="303">
        <v>62</v>
      </c>
      <c r="O104" s="276">
        <v>114</v>
      </c>
      <c r="P104" s="119">
        <v>93.859649122807014</v>
      </c>
      <c r="Q104" s="15">
        <v>93.77</v>
      </c>
      <c r="R104" s="319">
        <v>65</v>
      </c>
      <c r="S104" s="193">
        <f t="shared" si="1"/>
        <v>288</v>
      </c>
      <c r="U104" s="46"/>
      <c r="V104" s="46"/>
      <c r="X104" s="46"/>
    </row>
    <row r="105" spans="1:24" ht="15" customHeight="1" x14ac:dyDescent="0.25">
      <c r="A105" s="186">
        <v>23</v>
      </c>
      <c r="B105" s="3" t="s">
        <v>133</v>
      </c>
      <c r="C105" s="207">
        <v>116</v>
      </c>
      <c r="D105" s="293">
        <v>68.103448275862064</v>
      </c>
      <c r="E105" s="15">
        <v>78.14</v>
      </c>
      <c r="F105" s="202">
        <v>80</v>
      </c>
      <c r="G105" s="355">
        <v>110</v>
      </c>
      <c r="H105" s="119">
        <v>97.27272727272728</v>
      </c>
      <c r="I105" s="293">
        <v>90.2</v>
      </c>
      <c r="J105" s="284">
        <v>32</v>
      </c>
      <c r="K105" s="246">
        <v>105</v>
      </c>
      <c r="L105" s="119">
        <v>97.142857142857139</v>
      </c>
      <c r="M105" s="15">
        <v>93.33</v>
      </c>
      <c r="N105" s="303">
        <v>37</v>
      </c>
      <c r="O105" s="276">
        <v>101</v>
      </c>
      <c r="P105" s="119">
        <v>96.039603960396036</v>
      </c>
      <c r="Q105" s="15">
        <v>93.77</v>
      </c>
      <c r="R105" s="319">
        <v>50</v>
      </c>
      <c r="S105" s="193">
        <f t="shared" si="1"/>
        <v>199</v>
      </c>
      <c r="U105" s="46"/>
      <c r="V105" s="46"/>
      <c r="X105" s="46"/>
    </row>
    <row r="106" spans="1:24" ht="15" customHeight="1" x14ac:dyDescent="0.25">
      <c r="A106" s="186">
        <v>24</v>
      </c>
      <c r="B106" s="3" t="s">
        <v>97</v>
      </c>
      <c r="C106" s="207">
        <v>236</v>
      </c>
      <c r="D106" s="293">
        <v>66.525423728813564</v>
      </c>
      <c r="E106" s="15">
        <v>78.14</v>
      </c>
      <c r="F106" s="202">
        <v>83</v>
      </c>
      <c r="G106" s="355">
        <v>249</v>
      </c>
      <c r="H106" s="119">
        <v>87.951807228915669</v>
      </c>
      <c r="I106" s="293">
        <v>90.2</v>
      </c>
      <c r="J106" s="284">
        <v>78</v>
      </c>
      <c r="K106" s="246">
        <v>228</v>
      </c>
      <c r="L106" s="119">
        <v>96.05263157894737</v>
      </c>
      <c r="M106" s="15">
        <v>93.33</v>
      </c>
      <c r="N106" s="303">
        <v>45</v>
      </c>
      <c r="O106" s="276">
        <v>259</v>
      </c>
      <c r="P106" s="119">
        <v>96.525096525096529</v>
      </c>
      <c r="Q106" s="15">
        <v>93.77</v>
      </c>
      <c r="R106" s="319">
        <v>47</v>
      </c>
      <c r="S106" s="193">
        <f t="shared" si="1"/>
        <v>253</v>
      </c>
      <c r="U106" s="46"/>
      <c r="V106" s="46"/>
      <c r="X106" s="46"/>
    </row>
    <row r="107" spans="1:24" ht="15" customHeight="1" x14ac:dyDescent="0.25">
      <c r="A107" s="186">
        <v>25</v>
      </c>
      <c r="B107" s="3" t="s">
        <v>149</v>
      </c>
      <c r="C107" s="207">
        <v>411</v>
      </c>
      <c r="D107" s="293">
        <v>65.93673965936739</v>
      </c>
      <c r="E107" s="15">
        <v>78.14</v>
      </c>
      <c r="F107" s="202">
        <v>85</v>
      </c>
      <c r="G107" s="355">
        <v>372</v>
      </c>
      <c r="H107" s="119">
        <v>74.462365591397855</v>
      </c>
      <c r="I107" s="293">
        <v>90.2</v>
      </c>
      <c r="J107" s="284">
        <v>100</v>
      </c>
      <c r="K107" s="246">
        <v>225</v>
      </c>
      <c r="L107" s="119">
        <v>96.444444444444443</v>
      </c>
      <c r="M107" s="15">
        <v>93.33</v>
      </c>
      <c r="N107" s="303">
        <v>42</v>
      </c>
      <c r="O107" s="276">
        <v>165</v>
      </c>
      <c r="P107" s="119">
        <v>76.36363636363636</v>
      </c>
      <c r="Q107" s="15">
        <v>93.77</v>
      </c>
      <c r="R107" s="319">
        <v>103</v>
      </c>
      <c r="S107" s="193">
        <f t="shared" si="1"/>
        <v>330</v>
      </c>
      <c r="U107" s="46"/>
      <c r="V107" s="46"/>
      <c r="X107" s="46"/>
    </row>
    <row r="108" spans="1:24" ht="15" customHeight="1" x14ac:dyDescent="0.25">
      <c r="A108" s="186">
        <v>26</v>
      </c>
      <c r="B108" s="3" t="s">
        <v>99</v>
      </c>
      <c r="C108" s="207">
        <v>279</v>
      </c>
      <c r="D108" s="293">
        <v>65.591397849462368</v>
      </c>
      <c r="E108" s="15">
        <v>78.14</v>
      </c>
      <c r="F108" s="202">
        <v>86</v>
      </c>
      <c r="G108" s="355">
        <v>262</v>
      </c>
      <c r="H108" s="119">
        <v>94.274809160305352</v>
      </c>
      <c r="I108" s="293">
        <v>90.2</v>
      </c>
      <c r="J108" s="284">
        <v>47</v>
      </c>
      <c r="K108" s="246">
        <v>251</v>
      </c>
      <c r="L108" s="119">
        <v>96.01593625498009</v>
      </c>
      <c r="M108" s="15">
        <v>93.33</v>
      </c>
      <c r="N108" s="303">
        <v>47</v>
      </c>
      <c r="O108" s="276">
        <v>267</v>
      </c>
      <c r="P108" s="119">
        <v>97.00374531835206</v>
      </c>
      <c r="Q108" s="15">
        <v>93.77</v>
      </c>
      <c r="R108" s="319">
        <v>43</v>
      </c>
      <c r="S108" s="193">
        <f t="shared" si="1"/>
        <v>223</v>
      </c>
      <c r="U108" s="46"/>
      <c r="V108" s="46"/>
      <c r="X108" s="46"/>
    </row>
    <row r="109" spans="1:24" ht="15" customHeight="1" x14ac:dyDescent="0.25">
      <c r="A109" s="186">
        <v>27</v>
      </c>
      <c r="B109" s="3" t="s">
        <v>139</v>
      </c>
      <c r="C109" s="207">
        <v>124</v>
      </c>
      <c r="D109" s="293">
        <v>63.70967741935484</v>
      </c>
      <c r="E109" s="15">
        <v>78.14</v>
      </c>
      <c r="F109" s="202">
        <v>92</v>
      </c>
      <c r="G109" s="355">
        <v>122</v>
      </c>
      <c r="H109" s="119">
        <v>86.885245901639337</v>
      </c>
      <c r="I109" s="293">
        <v>90.2</v>
      </c>
      <c r="J109" s="284">
        <v>81</v>
      </c>
      <c r="K109" s="246">
        <v>181</v>
      </c>
      <c r="L109" s="119">
        <v>100</v>
      </c>
      <c r="M109" s="15">
        <v>93.33</v>
      </c>
      <c r="N109" s="303">
        <v>14</v>
      </c>
      <c r="O109" s="276">
        <v>108</v>
      </c>
      <c r="P109" s="119">
        <v>90.740740740740733</v>
      </c>
      <c r="Q109" s="15">
        <v>93.77</v>
      </c>
      <c r="R109" s="319">
        <v>82</v>
      </c>
      <c r="S109" s="193">
        <f t="shared" si="1"/>
        <v>269</v>
      </c>
      <c r="U109" s="46"/>
      <c r="V109" s="46"/>
      <c r="X109" s="46"/>
    </row>
    <row r="110" spans="1:24" ht="15" customHeight="1" x14ac:dyDescent="0.25">
      <c r="A110" s="186">
        <v>28</v>
      </c>
      <c r="B110" s="3" t="s">
        <v>148</v>
      </c>
      <c r="C110" s="207">
        <v>196</v>
      </c>
      <c r="D110" s="293">
        <v>62.755102040816325</v>
      </c>
      <c r="E110" s="15">
        <v>78.14</v>
      </c>
      <c r="F110" s="202">
        <v>93</v>
      </c>
      <c r="G110" s="355">
        <v>209</v>
      </c>
      <c r="H110" s="119">
        <v>83.253588516746404</v>
      </c>
      <c r="I110" s="293">
        <v>90.2</v>
      </c>
      <c r="J110" s="284">
        <v>89</v>
      </c>
      <c r="K110" s="246">
        <v>226</v>
      </c>
      <c r="L110" s="119">
        <v>85.398230088495581</v>
      </c>
      <c r="M110" s="15">
        <v>93.33</v>
      </c>
      <c r="N110" s="303">
        <v>94</v>
      </c>
      <c r="O110" s="276">
        <v>120</v>
      </c>
      <c r="P110" s="119">
        <v>94.166666666666657</v>
      </c>
      <c r="Q110" s="15">
        <v>93.77</v>
      </c>
      <c r="R110" s="319">
        <v>63</v>
      </c>
      <c r="S110" s="310">
        <f t="shared" si="1"/>
        <v>339</v>
      </c>
      <c r="U110" s="46"/>
      <c r="V110" s="46"/>
      <c r="X110" s="46"/>
    </row>
    <row r="111" spans="1:24" ht="15" customHeight="1" x14ac:dyDescent="0.25">
      <c r="A111" s="186">
        <v>29</v>
      </c>
      <c r="B111" s="3" t="s">
        <v>160</v>
      </c>
      <c r="C111" s="207">
        <v>84</v>
      </c>
      <c r="D111" s="293">
        <v>60.714285714285708</v>
      </c>
      <c r="E111" s="15">
        <v>78.14</v>
      </c>
      <c r="F111" s="202">
        <v>98</v>
      </c>
      <c r="G111" s="355">
        <v>75</v>
      </c>
      <c r="H111" s="119">
        <v>78.666666666666671</v>
      </c>
      <c r="I111" s="293">
        <v>90.2</v>
      </c>
      <c r="J111" s="284">
        <v>94</v>
      </c>
      <c r="K111" s="246">
        <v>75</v>
      </c>
      <c r="L111" s="119">
        <v>89.333333333333329</v>
      </c>
      <c r="M111" s="15">
        <v>93.33</v>
      </c>
      <c r="N111" s="303">
        <v>84</v>
      </c>
      <c r="O111" s="276">
        <v>50</v>
      </c>
      <c r="P111" s="119">
        <v>94</v>
      </c>
      <c r="Q111" s="15">
        <v>93.77</v>
      </c>
      <c r="R111" s="319">
        <v>64</v>
      </c>
      <c r="S111" s="314">
        <f t="shared" si="1"/>
        <v>340</v>
      </c>
      <c r="U111" s="46"/>
      <c r="V111" s="46"/>
      <c r="X111" s="46"/>
    </row>
    <row r="112" spans="1:24" ht="15" customHeight="1" thickBot="1" x14ac:dyDescent="0.3">
      <c r="A112" s="189">
        <v>30</v>
      </c>
      <c r="B112" s="3" t="s">
        <v>158</v>
      </c>
      <c r="C112" s="207">
        <v>135</v>
      </c>
      <c r="D112" s="293">
        <v>59.25925925925926</v>
      </c>
      <c r="E112" s="15">
        <v>78.14</v>
      </c>
      <c r="F112" s="202">
        <v>99</v>
      </c>
      <c r="G112" s="246">
        <v>131</v>
      </c>
      <c r="H112" s="15">
        <v>77.862595419847338</v>
      </c>
      <c r="I112" s="293">
        <v>90.2</v>
      </c>
      <c r="J112" s="284">
        <v>95</v>
      </c>
      <c r="K112" s="246">
        <v>116</v>
      </c>
      <c r="L112" s="119">
        <v>82.758620689655174</v>
      </c>
      <c r="M112" s="15">
        <v>93.33</v>
      </c>
      <c r="N112" s="303">
        <v>99</v>
      </c>
      <c r="O112" s="276">
        <v>105</v>
      </c>
      <c r="P112" s="119">
        <v>88.571428571428569</v>
      </c>
      <c r="Q112" s="15">
        <v>93.77</v>
      </c>
      <c r="R112" s="319">
        <v>93</v>
      </c>
      <c r="S112" s="310">
        <f t="shared" si="1"/>
        <v>386</v>
      </c>
      <c r="U112" s="46"/>
      <c r="V112" s="46"/>
      <c r="X112" s="46"/>
    </row>
    <row r="113" spans="1:24" ht="15" customHeight="1" thickBot="1" x14ac:dyDescent="0.3">
      <c r="A113" s="86"/>
      <c r="B113" s="87" t="s">
        <v>94</v>
      </c>
      <c r="C113" s="100">
        <f>SUM(C114:C122)</f>
        <v>1195</v>
      </c>
      <c r="D113" s="88">
        <f>AVERAGE(D114:D122)</f>
        <v>87.213651503064412</v>
      </c>
      <c r="E113" s="93">
        <v>78.14</v>
      </c>
      <c r="F113" s="101"/>
      <c r="G113" s="304">
        <f>SUM(G114:G122)</f>
        <v>1178</v>
      </c>
      <c r="H113" s="88">
        <f>AVERAGE(H114:H122)</f>
        <v>94.345675203556297</v>
      </c>
      <c r="I113" s="88">
        <v>90.2</v>
      </c>
      <c r="J113" s="101"/>
      <c r="K113" s="304">
        <f>SUM(K114:K122)</f>
        <v>1052</v>
      </c>
      <c r="L113" s="88">
        <f>AVERAGE(L114:L122)</f>
        <v>95.634671755806295</v>
      </c>
      <c r="M113" s="166">
        <v>93.33</v>
      </c>
      <c r="N113" s="304"/>
      <c r="O113" s="100">
        <f>SUM(O114:O122)</f>
        <v>991</v>
      </c>
      <c r="P113" s="88">
        <f>AVERAGE(P114:P122)</f>
        <v>94.997389932346678</v>
      </c>
      <c r="Q113" s="166">
        <v>93.77</v>
      </c>
      <c r="R113" s="101"/>
      <c r="S113" s="312"/>
      <c r="U113" s="46"/>
      <c r="V113" s="46"/>
      <c r="X113" s="46"/>
    </row>
    <row r="114" spans="1:24" ht="15" customHeight="1" x14ac:dyDescent="0.25">
      <c r="A114" s="184">
        <v>1</v>
      </c>
      <c r="B114" s="8" t="s">
        <v>34</v>
      </c>
      <c r="C114" s="203">
        <v>121</v>
      </c>
      <c r="D114" s="291">
        <v>100</v>
      </c>
      <c r="E114" s="23">
        <v>78.14</v>
      </c>
      <c r="F114" s="204">
        <v>3</v>
      </c>
      <c r="G114" s="360">
        <v>113</v>
      </c>
      <c r="H114" s="136">
        <v>100</v>
      </c>
      <c r="I114" s="291">
        <v>90.2</v>
      </c>
      <c r="J114" s="23">
        <v>13</v>
      </c>
      <c r="K114" s="23">
        <v>97</v>
      </c>
      <c r="L114" s="136">
        <v>100</v>
      </c>
      <c r="M114" s="23">
        <v>93.33</v>
      </c>
      <c r="N114" s="344">
        <v>15</v>
      </c>
      <c r="O114" s="23">
        <v>93</v>
      </c>
      <c r="P114" s="136">
        <v>100</v>
      </c>
      <c r="Q114" s="23">
        <v>93.77</v>
      </c>
      <c r="R114" s="344">
        <v>24</v>
      </c>
      <c r="S114" s="313">
        <f t="shared" si="1"/>
        <v>55</v>
      </c>
      <c r="U114" s="46"/>
      <c r="V114" s="46"/>
      <c r="X114" s="46"/>
    </row>
    <row r="115" spans="1:24" ht="15" customHeight="1" x14ac:dyDescent="0.25">
      <c r="A115" s="189">
        <v>2</v>
      </c>
      <c r="B115" s="3" t="s">
        <v>37</v>
      </c>
      <c r="C115" s="207">
        <v>77</v>
      </c>
      <c r="D115" s="293">
        <v>93.506493506493513</v>
      </c>
      <c r="E115" s="15">
        <v>78.14</v>
      </c>
      <c r="F115" s="202">
        <v>16</v>
      </c>
      <c r="G115" s="355">
        <v>67</v>
      </c>
      <c r="H115" s="119">
        <v>98.507462686567166</v>
      </c>
      <c r="I115" s="293">
        <v>90.2</v>
      </c>
      <c r="J115" s="15">
        <v>22</v>
      </c>
      <c r="K115" s="15">
        <v>73</v>
      </c>
      <c r="L115" s="119">
        <v>100</v>
      </c>
      <c r="M115" s="15">
        <v>93.33</v>
      </c>
      <c r="N115" s="335">
        <v>17</v>
      </c>
      <c r="O115" s="15">
        <v>67</v>
      </c>
      <c r="P115" s="119">
        <v>100</v>
      </c>
      <c r="Q115" s="15">
        <v>93.77</v>
      </c>
      <c r="R115" s="335">
        <v>27</v>
      </c>
      <c r="S115" s="193">
        <f t="shared" si="1"/>
        <v>82</v>
      </c>
      <c r="U115" s="46"/>
      <c r="V115" s="46"/>
      <c r="X115" s="46"/>
    </row>
    <row r="116" spans="1:24" ht="15" customHeight="1" x14ac:dyDescent="0.25">
      <c r="A116" s="189">
        <v>3</v>
      </c>
      <c r="B116" s="3" t="s">
        <v>35</v>
      </c>
      <c r="C116" s="207">
        <v>65</v>
      </c>
      <c r="D116" s="293">
        <v>90.769230769230774</v>
      </c>
      <c r="E116" s="15">
        <v>78.14</v>
      </c>
      <c r="F116" s="202">
        <v>21</v>
      </c>
      <c r="G116" s="355">
        <v>43</v>
      </c>
      <c r="H116" s="119">
        <v>93.023255813953483</v>
      </c>
      <c r="I116" s="293">
        <v>90.2</v>
      </c>
      <c r="J116" s="15">
        <v>55</v>
      </c>
      <c r="K116" s="15">
        <v>64</v>
      </c>
      <c r="L116" s="119">
        <v>98.4375</v>
      </c>
      <c r="M116" s="15">
        <v>93.33</v>
      </c>
      <c r="N116" s="335">
        <v>28</v>
      </c>
      <c r="O116" s="15">
        <v>67</v>
      </c>
      <c r="P116" s="119">
        <v>97.014925373134332</v>
      </c>
      <c r="Q116" s="15">
        <v>93.77</v>
      </c>
      <c r="R116" s="335">
        <v>42</v>
      </c>
      <c r="S116" s="193">
        <f t="shared" si="1"/>
        <v>146</v>
      </c>
      <c r="U116" s="46"/>
      <c r="V116" s="46"/>
      <c r="X116" s="46"/>
    </row>
    <row r="117" spans="1:24" ht="15" customHeight="1" x14ac:dyDescent="0.25">
      <c r="A117" s="189">
        <v>4</v>
      </c>
      <c r="B117" s="3" t="s">
        <v>151</v>
      </c>
      <c r="C117" s="207">
        <v>74</v>
      </c>
      <c r="D117" s="293">
        <v>90.540540540540547</v>
      </c>
      <c r="E117" s="15">
        <v>78.14</v>
      </c>
      <c r="F117" s="202">
        <v>24</v>
      </c>
      <c r="G117" s="355">
        <v>84</v>
      </c>
      <c r="H117" s="119">
        <v>94.047619047619051</v>
      </c>
      <c r="I117" s="293">
        <v>90.2</v>
      </c>
      <c r="J117" s="15">
        <v>49</v>
      </c>
      <c r="K117" s="15">
        <v>83</v>
      </c>
      <c r="L117" s="119">
        <v>98.795180722891558</v>
      </c>
      <c r="M117" s="15">
        <v>93.33</v>
      </c>
      <c r="N117" s="335">
        <v>23</v>
      </c>
      <c r="O117" s="15">
        <v>74</v>
      </c>
      <c r="P117" s="119">
        <v>100</v>
      </c>
      <c r="Q117" s="15">
        <v>93.77</v>
      </c>
      <c r="R117" s="335">
        <v>26</v>
      </c>
      <c r="S117" s="193">
        <f t="shared" si="1"/>
        <v>122</v>
      </c>
      <c r="U117" s="46"/>
      <c r="V117" s="46"/>
      <c r="X117" s="46"/>
    </row>
    <row r="118" spans="1:24" ht="15" customHeight="1" x14ac:dyDescent="0.25">
      <c r="A118" s="189">
        <v>5</v>
      </c>
      <c r="B118" s="4" t="s">
        <v>49</v>
      </c>
      <c r="C118" s="208">
        <v>66</v>
      </c>
      <c r="D118" s="299">
        <v>89.393939393939391</v>
      </c>
      <c r="E118" s="16">
        <v>78.14</v>
      </c>
      <c r="F118" s="209">
        <v>30</v>
      </c>
      <c r="G118" s="355">
        <v>71</v>
      </c>
      <c r="H118" s="119">
        <v>100</v>
      </c>
      <c r="I118" s="299">
        <v>90.2</v>
      </c>
      <c r="J118" s="16">
        <v>15</v>
      </c>
      <c r="K118" s="16">
        <v>77</v>
      </c>
      <c r="L118" s="119">
        <v>100</v>
      </c>
      <c r="M118" s="16">
        <v>93.33</v>
      </c>
      <c r="N118" s="335">
        <v>16</v>
      </c>
      <c r="O118" s="16">
        <v>78</v>
      </c>
      <c r="P118" s="119">
        <v>93.589743589743591</v>
      </c>
      <c r="Q118" s="16">
        <v>93.77</v>
      </c>
      <c r="R118" s="335">
        <v>68</v>
      </c>
      <c r="S118" s="193">
        <f t="shared" si="1"/>
        <v>129</v>
      </c>
      <c r="U118" s="46"/>
      <c r="V118" s="46"/>
      <c r="X118" s="46"/>
    </row>
    <row r="119" spans="1:24" ht="15" customHeight="1" x14ac:dyDescent="0.25">
      <c r="A119" s="189">
        <v>6</v>
      </c>
      <c r="B119" s="3" t="s">
        <v>38</v>
      </c>
      <c r="C119" s="207">
        <v>44</v>
      </c>
      <c r="D119" s="293">
        <v>84.090909090909093</v>
      </c>
      <c r="E119" s="15">
        <v>78.14</v>
      </c>
      <c r="F119" s="202">
        <v>43</v>
      </c>
      <c r="G119" s="355">
        <v>31</v>
      </c>
      <c r="H119" s="119">
        <v>87.096774193548384</v>
      </c>
      <c r="I119" s="293">
        <v>90.2</v>
      </c>
      <c r="J119" s="15">
        <v>80</v>
      </c>
      <c r="K119" s="15">
        <v>45</v>
      </c>
      <c r="L119" s="119">
        <v>88.888888888888886</v>
      </c>
      <c r="M119" s="15">
        <v>93.33</v>
      </c>
      <c r="N119" s="335">
        <v>86</v>
      </c>
      <c r="O119" s="15">
        <v>39</v>
      </c>
      <c r="P119" s="119">
        <v>89.743589743589695</v>
      </c>
      <c r="Q119" s="15">
        <v>93.77</v>
      </c>
      <c r="R119" s="335">
        <v>86</v>
      </c>
      <c r="S119" s="193">
        <f t="shared" si="1"/>
        <v>295</v>
      </c>
      <c r="U119" s="46"/>
      <c r="V119" s="46"/>
      <c r="X119" s="46"/>
    </row>
    <row r="120" spans="1:24" ht="15" customHeight="1" x14ac:dyDescent="0.25">
      <c r="A120" s="189">
        <v>7</v>
      </c>
      <c r="B120" s="3" t="s">
        <v>152</v>
      </c>
      <c r="C120" s="207">
        <v>353</v>
      </c>
      <c r="D120" s="293">
        <v>80.453257790368269</v>
      </c>
      <c r="E120" s="15">
        <v>78.14</v>
      </c>
      <c r="F120" s="202">
        <v>55</v>
      </c>
      <c r="G120" s="355">
        <v>379</v>
      </c>
      <c r="H120" s="119">
        <v>91.820580474934047</v>
      </c>
      <c r="I120" s="293">
        <v>90.2</v>
      </c>
      <c r="J120" s="15">
        <v>61</v>
      </c>
      <c r="K120" s="15">
        <v>375</v>
      </c>
      <c r="L120" s="119">
        <v>89.066666666666663</v>
      </c>
      <c r="M120" s="15">
        <v>93.33</v>
      </c>
      <c r="N120" s="335">
        <v>85</v>
      </c>
      <c r="O120" s="15">
        <v>391</v>
      </c>
      <c r="P120" s="119">
        <v>92.327365728900261</v>
      </c>
      <c r="Q120" s="15">
        <v>93.77</v>
      </c>
      <c r="R120" s="335">
        <v>74</v>
      </c>
      <c r="S120" s="193">
        <f t="shared" si="1"/>
        <v>275</v>
      </c>
      <c r="U120" s="46"/>
      <c r="V120" s="46"/>
      <c r="X120" s="46"/>
    </row>
    <row r="121" spans="1:24" ht="15" customHeight="1" x14ac:dyDescent="0.25">
      <c r="A121" s="189">
        <v>8</v>
      </c>
      <c r="B121" s="3" t="s">
        <v>162</v>
      </c>
      <c r="C121" s="207">
        <v>324</v>
      </c>
      <c r="D121" s="293">
        <v>78.703703703703695</v>
      </c>
      <c r="E121" s="15">
        <v>78.14</v>
      </c>
      <c r="F121" s="202">
        <v>60</v>
      </c>
      <c r="G121" s="355">
        <v>299</v>
      </c>
      <c r="H121" s="119">
        <v>84.615384615384613</v>
      </c>
      <c r="I121" s="293">
        <v>90.2</v>
      </c>
      <c r="J121" s="15">
        <v>88</v>
      </c>
      <c r="K121" s="15">
        <v>175</v>
      </c>
      <c r="L121" s="119">
        <v>90.285714285714278</v>
      </c>
      <c r="M121" s="15">
        <v>93.33</v>
      </c>
      <c r="N121" s="335">
        <v>77</v>
      </c>
      <c r="O121" s="15">
        <v>113</v>
      </c>
      <c r="P121" s="119">
        <v>82.30088495575221</v>
      </c>
      <c r="Q121" s="15">
        <v>93.77</v>
      </c>
      <c r="R121" s="335">
        <v>100</v>
      </c>
      <c r="S121" s="193">
        <f t="shared" si="1"/>
        <v>325</v>
      </c>
      <c r="V121" s="46"/>
    </row>
    <row r="122" spans="1:24" ht="15" customHeight="1" thickBot="1" x14ac:dyDescent="0.3">
      <c r="A122" s="190">
        <v>9</v>
      </c>
      <c r="B122" s="10" t="s">
        <v>36</v>
      </c>
      <c r="C122" s="214">
        <v>71</v>
      </c>
      <c r="D122" s="277">
        <v>77.464788732394368</v>
      </c>
      <c r="E122" s="18">
        <v>78.14</v>
      </c>
      <c r="F122" s="215">
        <v>62</v>
      </c>
      <c r="G122" s="361">
        <v>91</v>
      </c>
      <c r="H122" s="132">
        <v>100</v>
      </c>
      <c r="I122" s="277">
        <v>90.2</v>
      </c>
      <c r="J122" s="18">
        <v>14</v>
      </c>
      <c r="K122" s="18">
        <v>63</v>
      </c>
      <c r="L122" s="132">
        <v>95.238095238095241</v>
      </c>
      <c r="M122" s="18">
        <v>93.33</v>
      </c>
      <c r="N122" s="348">
        <v>59</v>
      </c>
      <c r="O122" s="18">
        <v>69</v>
      </c>
      <c r="P122" s="132">
        <v>100</v>
      </c>
      <c r="Q122" s="18">
        <v>93.77</v>
      </c>
      <c r="R122" s="348">
        <v>25</v>
      </c>
      <c r="S122" s="316">
        <f t="shared" si="1"/>
        <v>160</v>
      </c>
      <c r="V122" s="46"/>
    </row>
    <row r="123" spans="1:24" x14ac:dyDescent="0.25">
      <c r="A123" s="156" t="s">
        <v>101</v>
      </c>
      <c r="B123" s="70"/>
      <c r="C123" s="70"/>
      <c r="D123" s="169">
        <f>$D$4</f>
        <v>78.433419643295281</v>
      </c>
      <c r="E123" s="70"/>
      <c r="F123" s="70"/>
      <c r="G123" s="70"/>
      <c r="H123" s="169">
        <f>$H$4</f>
        <v>90.557912289600239</v>
      </c>
      <c r="I123" s="300"/>
      <c r="J123" s="70"/>
      <c r="K123" s="70"/>
      <c r="L123" s="169">
        <f>$L$4</f>
        <v>92.792493556998537</v>
      </c>
      <c r="M123" s="170"/>
      <c r="N123" s="70"/>
      <c r="O123" s="70"/>
      <c r="P123" s="169">
        <f>$P$4</f>
        <v>93.201214046399699</v>
      </c>
      <c r="Q123" s="70"/>
      <c r="R123" s="70"/>
      <c r="S123" s="34"/>
    </row>
    <row r="124" spans="1:24" x14ac:dyDescent="0.25">
      <c r="A124" s="376" t="s">
        <v>102</v>
      </c>
      <c r="D124" s="179">
        <v>78.14</v>
      </c>
      <c r="H124" s="179">
        <v>90.2</v>
      </c>
      <c r="I124" s="46"/>
      <c r="L124" s="179">
        <v>93.33</v>
      </c>
      <c r="M124" s="179"/>
      <c r="P124" s="34">
        <v>93.77</v>
      </c>
    </row>
  </sheetData>
  <mergeCells count="7">
    <mergeCell ref="S2:S3"/>
    <mergeCell ref="A2:A3"/>
    <mergeCell ref="B2:B3"/>
    <mergeCell ref="K2:N2"/>
    <mergeCell ref="G2:J2"/>
    <mergeCell ref="O2:R2"/>
    <mergeCell ref="C2:F2"/>
  </mergeCells>
  <conditionalFormatting sqref="L4:L5 L15 L28 L46 L67 L82 L113 L123:L124">
    <cfRule type="containsBlanks" dxfId="103" priority="151" stopIfTrue="1">
      <formula>LEN(TRIM(L4))=0</formula>
    </cfRule>
    <cfRule type="cellIs" dxfId="102" priority="152" stopIfTrue="1" operator="lessThan">
      <formula>75</formula>
    </cfRule>
    <cfRule type="cellIs" dxfId="101" priority="153" stopIfTrue="1" operator="between">
      <formula>75</formula>
      <formula>89.99</formula>
    </cfRule>
    <cfRule type="cellIs" dxfId="100" priority="154" stopIfTrue="1" operator="between">
      <formula>90</formula>
      <formula>98.99</formula>
    </cfRule>
    <cfRule type="cellIs" dxfId="99" priority="155" stopIfTrue="1" operator="between">
      <formula>99</formula>
      <formula>100</formula>
    </cfRule>
  </conditionalFormatting>
  <conditionalFormatting sqref="L6:L14">
    <cfRule type="containsBlanks" dxfId="98" priority="111" stopIfTrue="1">
      <formula>LEN(TRIM(L6))=0</formula>
    </cfRule>
    <cfRule type="cellIs" dxfId="97" priority="117" stopIfTrue="1" operator="lessThan">
      <formula>75</formula>
    </cfRule>
    <cfRule type="cellIs" dxfId="96" priority="118" stopIfTrue="1" operator="between">
      <formula>75</formula>
      <formula>89.99</formula>
    </cfRule>
    <cfRule type="cellIs" dxfId="95" priority="119" stopIfTrue="1" operator="between">
      <formula>90</formula>
      <formula>98.99</formula>
    </cfRule>
    <cfRule type="cellIs" dxfId="94" priority="120" stopIfTrue="1" operator="between">
      <formula>99</formula>
      <formula>100</formula>
    </cfRule>
  </conditionalFormatting>
  <conditionalFormatting sqref="L16:L27">
    <cfRule type="containsBlanks" dxfId="93" priority="101" stopIfTrue="1">
      <formula>LEN(TRIM(L16))=0</formula>
    </cfRule>
    <cfRule type="cellIs" dxfId="92" priority="107" stopIfTrue="1" operator="lessThan">
      <formula>75</formula>
    </cfRule>
    <cfRule type="cellIs" dxfId="91" priority="108" stopIfTrue="1" operator="between">
      <formula>75</formula>
      <formula>89.99</formula>
    </cfRule>
    <cfRule type="cellIs" dxfId="90" priority="109" stopIfTrue="1" operator="between">
      <formula>90</formula>
      <formula>98.99</formula>
    </cfRule>
    <cfRule type="cellIs" dxfId="89" priority="110" stopIfTrue="1" operator="between">
      <formula>99</formula>
      <formula>100</formula>
    </cfRule>
  </conditionalFormatting>
  <conditionalFormatting sqref="L29:L45">
    <cfRule type="containsBlanks" dxfId="88" priority="91" stopIfTrue="1">
      <formula>LEN(TRIM(L29))=0</formula>
    </cfRule>
    <cfRule type="cellIs" dxfId="87" priority="97" stopIfTrue="1" operator="lessThan">
      <formula>75</formula>
    </cfRule>
    <cfRule type="cellIs" dxfId="86" priority="98" stopIfTrue="1" operator="between">
      <formula>75</formula>
      <formula>89.99</formula>
    </cfRule>
    <cfRule type="cellIs" dxfId="85" priority="99" stopIfTrue="1" operator="between">
      <formula>90</formula>
      <formula>98.99</formula>
    </cfRule>
    <cfRule type="cellIs" dxfId="84" priority="100" stopIfTrue="1" operator="between">
      <formula>99</formula>
      <formula>100</formula>
    </cfRule>
  </conditionalFormatting>
  <conditionalFormatting sqref="L47:L66">
    <cfRule type="containsBlanks" dxfId="83" priority="81" stopIfTrue="1">
      <formula>LEN(TRIM(L47))=0</formula>
    </cfRule>
    <cfRule type="cellIs" dxfId="82" priority="87" stopIfTrue="1" operator="lessThan">
      <formula>75</formula>
    </cfRule>
    <cfRule type="cellIs" dxfId="81" priority="88" stopIfTrue="1" operator="between">
      <formula>75</formula>
      <formula>89.99</formula>
    </cfRule>
    <cfRule type="cellIs" dxfId="80" priority="89" stopIfTrue="1" operator="between">
      <formula>90</formula>
      <formula>98.99</formula>
    </cfRule>
    <cfRule type="cellIs" dxfId="79" priority="90" stopIfTrue="1" operator="between">
      <formula>99</formula>
      <formula>100</formula>
    </cfRule>
  </conditionalFormatting>
  <conditionalFormatting sqref="L68:L81">
    <cfRule type="containsBlanks" dxfId="78" priority="71" stopIfTrue="1">
      <formula>LEN(TRIM(L68))=0</formula>
    </cfRule>
    <cfRule type="cellIs" dxfId="77" priority="77" stopIfTrue="1" operator="lessThan">
      <formula>75</formula>
    </cfRule>
    <cfRule type="cellIs" dxfId="76" priority="78" stopIfTrue="1" operator="between">
      <formula>75</formula>
      <formula>89.99</formula>
    </cfRule>
    <cfRule type="cellIs" dxfId="75" priority="79" stopIfTrue="1" operator="between">
      <formula>90</formula>
      <formula>98.99</formula>
    </cfRule>
    <cfRule type="cellIs" dxfId="74" priority="80" stopIfTrue="1" operator="between">
      <formula>99</formula>
      <formula>100</formula>
    </cfRule>
  </conditionalFormatting>
  <conditionalFormatting sqref="L83:L112">
    <cfRule type="containsBlanks" dxfId="73" priority="61" stopIfTrue="1">
      <formula>LEN(TRIM(L83))=0</formula>
    </cfRule>
    <cfRule type="cellIs" dxfId="72" priority="67" stopIfTrue="1" operator="lessThan">
      <formula>75</formula>
    </cfRule>
    <cfRule type="cellIs" dxfId="71" priority="68" stopIfTrue="1" operator="between">
      <formula>75</formula>
      <formula>89.99</formula>
    </cfRule>
    <cfRule type="cellIs" dxfId="70" priority="69" stopIfTrue="1" operator="between">
      <formula>90</formula>
      <formula>98.99</formula>
    </cfRule>
    <cfRule type="cellIs" dxfId="69" priority="70" stopIfTrue="1" operator="between">
      <formula>99</formula>
      <formula>100</formula>
    </cfRule>
  </conditionalFormatting>
  <conditionalFormatting sqref="H4:H113 H123:H124">
    <cfRule type="containsBlanks" dxfId="68" priority="52" stopIfTrue="1">
      <formula>LEN(TRIM(H4))=0</formula>
    </cfRule>
    <cfRule type="cellIs" dxfId="67" priority="53" stopIfTrue="1" operator="lessThan">
      <formula>75</formula>
    </cfRule>
    <cfRule type="cellIs" dxfId="66" priority="54" stopIfTrue="1" operator="between">
      <formula>75</formula>
      <formula>89.99</formula>
    </cfRule>
    <cfRule type="cellIs" dxfId="65" priority="55" stopIfTrue="1" operator="between">
      <formula>90</formula>
      <formula>98.99</formula>
    </cfRule>
    <cfRule type="cellIs" dxfId="64" priority="56" stopIfTrue="1" operator="between">
      <formula>99</formula>
      <formula>100</formula>
    </cfRule>
  </conditionalFormatting>
  <conditionalFormatting sqref="P4:P124 L4:L124 H4:H124">
    <cfRule type="containsBlanks" dxfId="63" priority="6" stopIfTrue="1">
      <formula>LEN(TRIM(H4))=0</formula>
    </cfRule>
    <cfRule type="cellIs" dxfId="62" priority="7" stopIfTrue="1" operator="lessThan">
      <formula>75</formula>
    </cfRule>
    <cfRule type="cellIs" dxfId="61" priority="8" stopIfTrue="1" operator="between">
      <formula>75</formula>
      <formula>89.99</formula>
    </cfRule>
    <cfRule type="cellIs" dxfId="60" priority="9" stopIfTrue="1" operator="between">
      <formula>90</formula>
      <formula>98.99</formula>
    </cfRule>
    <cfRule type="cellIs" dxfId="59" priority="10" stopIfTrue="1" operator="between">
      <formula>99</formula>
      <formula>100</formula>
    </cfRule>
  </conditionalFormatting>
  <conditionalFormatting sqref="D4:D124">
    <cfRule type="containsBlanks" dxfId="58" priority="1">
      <formula>LEN(TRIM(D4))=0</formula>
    </cfRule>
    <cfRule type="cellIs" dxfId="57" priority="2" operator="lessThan">
      <formula>75</formula>
    </cfRule>
    <cfRule type="cellIs" dxfId="56" priority="3" operator="between">
      <formula>75</formula>
      <formula>90</formula>
    </cfRule>
    <cfRule type="cellIs" dxfId="55" priority="4" operator="between">
      <formula>90</formula>
      <formula>99</formula>
    </cfRule>
    <cfRule type="cellIs" dxfId="54" priority="5" operator="greaterThanOrEqual">
      <formula>99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8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5.7109375" customWidth="1"/>
    <col min="2" max="2" width="18.7109375" customWidth="1"/>
    <col min="3" max="3" width="32.7109375" customWidth="1"/>
    <col min="4" max="5" width="8.7109375" customWidth="1"/>
    <col min="6" max="6" width="18.7109375" customWidth="1"/>
    <col min="7" max="7" width="32.7109375" customWidth="1"/>
    <col min="8" max="8" width="8.7109375" customWidth="1"/>
    <col min="9" max="9" width="9.7109375" customWidth="1"/>
    <col min="10" max="10" width="18.7109375" customWidth="1"/>
    <col min="11" max="11" width="32.7109375" customWidth="1"/>
    <col min="12" max="12" width="8.7109375" customWidth="1"/>
    <col min="13" max="13" width="9.7109375" customWidth="1"/>
    <col min="14" max="14" width="18.7109375" customWidth="1"/>
    <col min="15" max="15" width="32.5703125" customWidth="1"/>
    <col min="16" max="16" width="8.7109375" customWidth="1"/>
    <col min="17" max="17" width="9.7109375" customWidth="1"/>
    <col min="18" max="18" width="7.7109375" customWidth="1"/>
  </cols>
  <sheetData>
    <row r="1" spans="1:20" ht="15" customHeight="1" x14ac:dyDescent="0.25">
      <c r="S1" s="51"/>
      <c r="T1" s="13" t="s">
        <v>68</v>
      </c>
    </row>
    <row r="2" spans="1:20" ht="15" customHeight="1" x14ac:dyDescent="0.25">
      <c r="G2" s="6" t="s">
        <v>81</v>
      </c>
      <c r="K2" s="6"/>
      <c r="S2" s="72"/>
      <c r="T2" s="13" t="s">
        <v>77</v>
      </c>
    </row>
    <row r="3" spans="1:20" ht="15" customHeight="1" thickBot="1" x14ac:dyDescent="0.3">
      <c r="S3" s="174"/>
      <c r="T3" s="13" t="s">
        <v>71</v>
      </c>
    </row>
    <row r="4" spans="1:20" ht="15" customHeight="1" thickBot="1" x14ac:dyDescent="0.3">
      <c r="A4" s="385" t="s">
        <v>0</v>
      </c>
      <c r="B4" s="387">
        <v>2024</v>
      </c>
      <c r="C4" s="388"/>
      <c r="D4" s="388"/>
      <c r="E4" s="389"/>
      <c r="F4" s="387">
        <v>2023</v>
      </c>
      <c r="G4" s="388"/>
      <c r="H4" s="388"/>
      <c r="I4" s="389"/>
      <c r="J4" s="387">
        <v>2022</v>
      </c>
      <c r="K4" s="388"/>
      <c r="L4" s="388"/>
      <c r="M4" s="389"/>
      <c r="N4" s="387">
        <v>2021</v>
      </c>
      <c r="O4" s="388"/>
      <c r="P4" s="388"/>
      <c r="Q4" s="389"/>
      <c r="S4" s="14"/>
      <c r="T4" s="13" t="s">
        <v>69</v>
      </c>
    </row>
    <row r="5" spans="1:20" ht="48.75" customHeight="1" thickBot="1" x14ac:dyDescent="0.3">
      <c r="A5" s="386"/>
      <c r="B5" s="79" t="s">
        <v>46</v>
      </c>
      <c r="C5" s="42" t="s">
        <v>76</v>
      </c>
      <c r="D5" s="44" t="s">
        <v>84</v>
      </c>
      <c r="E5" s="43" t="s">
        <v>86</v>
      </c>
      <c r="F5" s="79" t="s">
        <v>46</v>
      </c>
      <c r="G5" s="42" t="s">
        <v>76</v>
      </c>
      <c r="H5" s="44" t="s">
        <v>84</v>
      </c>
      <c r="I5" s="43" t="s">
        <v>86</v>
      </c>
      <c r="J5" s="79" t="s">
        <v>46</v>
      </c>
      <c r="K5" s="42" t="s">
        <v>76</v>
      </c>
      <c r="L5" s="44" t="s">
        <v>84</v>
      </c>
      <c r="M5" s="43" t="s">
        <v>86</v>
      </c>
      <c r="N5" s="79" t="s">
        <v>46</v>
      </c>
      <c r="O5" s="42" t="s">
        <v>76</v>
      </c>
      <c r="P5" s="44" t="s">
        <v>84</v>
      </c>
      <c r="Q5" s="43" t="s">
        <v>86</v>
      </c>
      <c r="S5" s="45"/>
      <c r="T5" s="13"/>
    </row>
    <row r="6" spans="1:20" ht="15" customHeight="1" x14ac:dyDescent="0.25">
      <c r="A6" s="35">
        <v>1</v>
      </c>
      <c r="B6" s="364" t="s">
        <v>42</v>
      </c>
      <c r="C6" s="364" t="s">
        <v>121</v>
      </c>
      <c r="D6" s="199">
        <v>78.14</v>
      </c>
      <c r="E6" s="137">
        <v>100</v>
      </c>
      <c r="F6" s="7" t="s">
        <v>39</v>
      </c>
      <c r="G6" s="23" t="s">
        <v>47</v>
      </c>
      <c r="H6" s="136">
        <v>90.2</v>
      </c>
      <c r="I6" s="137">
        <v>100</v>
      </c>
      <c r="J6" s="7" t="s">
        <v>39</v>
      </c>
      <c r="K6" s="23" t="s">
        <v>4</v>
      </c>
      <c r="L6" s="199">
        <v>93.33</v>
      </c>
      <c r="M6" s="137">
        <v>100</v>
      </c>
      <c r="N6" s="7" t="s">
        <v>39</v>
      </c>
      <c r="O6" s="23" t="s">
        <v>104</v>
      </c>
      <c r="P6" s="199">
        <v>93.77</v>
      </c>
      <c r="Q6" s="137">
        <v>100</v>
      </c>
    </row>
    <row r="7" spans="1:20" ht="15" customHeight="1" x14ac:dyDescent="0.25">
      <c r="A7" s="41">
        <v>2</v>
      </c>
      <c r="B7" s="365" t="s">
        <v>42</v>
      </c>
      <c r="C7" s="365" t="s">
        <v>122</v>
      </c>
      <c r="D7" s="200">
        <v>78.14</v>
      </c>
      <c r="E7" s="120">
        <v>100</v>
      </c>
      <c r="F7" s="2" t="s">
        <v>39</v>
      </c>
      <c r="G7" s="15" t="s">
        <v>104</v>
      </c>
      <c r="H7" s="119">
        <v>90.2</v>
      </c>
      <c r="I7" s="120">
        <v>100</v>
      </c>
      <c r="J7" s="2" t="s">
        <v>40</v>
      </c>
      <c r="K7" s="15" t="s">
        <v>108</v>
      </c>
      <c r="L7" s="200">
        <v>93.33</v>
      </c>
      <c r="M7" s="120">
        <v>100</v>
      </c>
      <c r="N7" s="2" t="s">
        <v>39</v>
      </c>
      <c r="O7" s="15" t="s">
        <v>105</v>
      </c>
      <c r="P7" s="200">
        <v>93.77</v>
      </c>
      <c r="Q7" s="120">
        <v>100</v>
      </c>
    </row>
    <row r="8" spans="1:20" ht="15" customHeight="1" x14ac:dyDescent="0.25">
      <c r="A8" s="41">
        <v>3</v>
      </c>
      <c r="B8" s="365" t="s">
        <v>45</v>
      </c>
      <c r="C8" s="365" t="s">
        <v>34</v>
      </c>
      <c r="D8" s="200">
        <v>78.14</v>
      </c>
      <c r="E8" s="120">
        <v>100</v>
      </c>
      <c r="F8" s="2" t="s">
        <v>39</v>
      </c>
      <c r="G8" s="15" t="s">
        <v>105</v>
      </c>
      <c r="H8" s="119">
        <v>90.2</v>
      </c>
      <c r="I8" s="120">
        <v>100</v>
      </c>
      <c r="J8" s="2" t="s">
        <v>40</v>
      </c>
      <c r="K8" s="15" t="s">
        <v>64</v>
      </c>
      <c r="L8" s="200">
        <v>93.33</v>
      </c>
      <c r="M8" s="120">
        <v>100</v>
      </c>
      <c r="N8" s="2" t="s">
        <v>39</v>
      </c>
      <c r="O8" s="15" t="s">
        <v>4</v>
      </c>
      <c r="P8" s="200">
        <v>93.77</v>
      </c>
      <c r="Q8" s="120">
        <v>100</v>
      </c>
    </row>
    <row r="9" spans="1:20" ht="15" customHeight="1" x14ac:dyDescent="0.25">
      <c r="A9" s="41">
        <v>4</v>
      </c>
      <c r="B9" s="365" t="s">
        <v>40</v>
      </c>
      <c r="C9" s="365" t="s">
        <v>108</v>
      </c>
      <c r="D9" s="200">
        <v>78.14</v>
      </c>
      <c r="E9" s="120">
        <v>98.333333333333343</v>
      </c>
      <c r="F9" s="2" t="s">
        <v>41</v>
      </c>
      <c r="G9" s="15" t="s">
        <v>14</v>
      </c>
      <c r="H9" s="119">
        <v>90.2</v>
      </c>
      <c r="I9" s="120">
        <v>100</v>
      </c>
      <c r="J9" s="2" t="s">
        <v>41</v>
      </c>
      <c r="K9" s="15" t="s">
        <v>115</v>
      </c>
      <c r="L9" s="200">
        <v>93.33</v>
      </c>
      <c r="M9" s="120">
        <v>100</v>
      </c>
      <c r="N9" s="2" t="s">
        <v>39</v>
      </c>
      <c r="O9" s="15" t="s">
        <v>47</v>
      </c>
      <c r="P9" s="200">
        <v>93.77</v>
      </c>
      <c r="Q9" s="120">
        <v>100</v>
      </c>
    </row>
    <row r="10" spans="1:20" ht="15" customHeight="1" x14ac:dyDescent="0.25">
      <c r="A10" s="41">
        <v>5</v>
      </c>
      <c r="B10" s="365" t="s">
        <v>39</v>
      </c>
      <c r="C10" s="365" t="s">
        <v>4</v>
      </c>
      <c r="D10" s="200">
        <v>78.14</v>
      </c>
      <c r="E10" s="120">
        <v>98.095238095238102</v>
      </c>
      <c r="F10" s="2" t="s">
        <v>42</v>
      </c>
      <c r="G10" s="15" t="s">
        <v>121</v>
      </c>
      <c r="H10" s="119">
        <v>90.2</v>
      </c>
      <c r="I10" s="120">
        <v>100</v>
      </c>
      <c r="J10" s="2" t="s">
        <v>42</v>
      </c>
      <c r="K10" s="15" t="s">
        <v>121</v>
      </c>
      <c r="L10" s="200">
        <v>93.33</v>
      </c>
      <c r="M10" s="120">
        <v>100</v>
      </c>
      <c r="N10" s="2" t="s">
        <v>39</v>
      </c>
      <c r="O10" s="15" t="s">
        <v>96</v>
      </c>
      <c r="P10" s="200">
        <v>93.77</v>
      </c>
      <c r="Q10" s="120">
        <v>100</v>
      </c>
    </row>
    <row r="11" spans="1:20" ht="15" customHeight="1" x14ac:dyDescent="0.25">
      <c r="A11" s="41">
        <v>6</v>
      </c>
      <c r="B11" s="365" t="s">
        <v>40</v>
      </c>
      <c r="C11" s="365" t="s">
        <v>6</v>
      </c>
      <c r="D11" s="200">
        <v>78.14</v>
      </c>
      <c r="E11" s="120">
        <v>97.938144329896915</v>
      </c>
      <c r="F11" s="2" t="s">
        <v>42</v>
      </c>
      <c r="G11" s="15" t="s">
        <v>82</v>
      </c>
      <c r="H11" s="119">
        <v>90.2</v>
      </c>
      <c r="I11" s="120">
        <v>100</v>
      </c>
      <c r="J11" s="2" t="s">
        <v>42</v>
      </c>
      <c r="K11" s="15" t="s">
        <v>58</v>
      </c>
      <c r="L11" s="200">
        <v>93.33</v>
      </c>
      <c r="M11" s="120">
        <v>100</v>
      </c>
      <c r="N11" s="2" t="s">
        <v>40</v>
      </c>
      <c r="O11" s="15" t="s">
        <v>109</v>
      </c>
      <c r="P11" s="200">
        <v>93.77</v>
      </c>
      <c r="Q11" s="120">
        <v>100</v>
      </c>
    </row>
    <row r="12" spans="1:20" ht="15" customHeight="1" x14ac:dyDescent="0.25">
      <c r="A12" s="41">
        <v>7</v>
      </c>
      <c r="B12" s="365" t="s">
        <v>43</v>
      </c>
      <c r="C12" s="365" t="s">
        <v>54</v>
      </c>
      <c r="D12" s="200">
        <v>78.14</v>
      </c>
      <c r="E12" s="120">
        <v>97.826086956521749</v>
      </c>
      <c r="F12" s="2" t="s">
        <v>42</v>
      </c>
      <c r="G12" s="15" t="s">
        <v>58</v>
      </c>
      <c r="H12" s="119">
        <v>90.2</v>
      </c>
      <c r="I12" s="120">
        <v>100</v>
      </c>
      <c r="J12" s="2" t="s">
        <v>42</v>
      </c>
      <c r="K12" s="15" t="s">
        <v>24</v>
      </c>
      <c r="L12" s="200">
        <v>93.33</v>
      </c>
      <c r="M12" s="120">
        <v>100</v>
      </c>
      <c r="N12" s="2" t="s">
        <v>41</v>
      </c>
      <c r="O12" s="15" t="s">
        <v>17</v>
      </c>
      <c r="P12" s="200">
        <v>93.77</v>
      </c>
      <c r="Q12" s="120">
        <v>100</v>
      </c>
    </row>
    <row r="13" spans="1:20" ht="15" customHeight="1" x14ac:dyDescent="0.25">
      <c r="A13" s="41">
        <v>8</v>
      </c>
      <c r="B13" s="365" t="s">
        <v>43</v>
      </c>
      <c r="C13" s="365" t="s">
        <v>55</v>
      </c>
      <c r="D13" s="200">
        <v>78.14</v>
      </c>
      <c r="E13" s="120">
        <v>97.65625</v>
      </c>
      <c r="F13" s="2" t="s">
        <v>42</v>
      </c>
      <c r="G13" s="15" t="s">
        <v>56</v>
      </c>
      <c r="H13" s="119">
        <v>90.2</v>
      </c>
      <c r="I13" s="120">
        <v>100</v>
      </c>
      <c r="J13" s="2" t="s">
        <v>42</v>
      </c>
      <c r="K13" s="15" t="s">
        <v>25</v>
      </c>
      <c r="L13" s="200">
        <v>93.33</v>
      </c>
      <c r="M13" s="120">
        <v>100</v>
      </c>
      <c r="N13" s="2" t="s">
        <v>42</v>
      </c>
      <c r="O13" s="15" t="s">
        <v>57</v>
      </c>
      <c r="P13" s="200">
        <v>93.77</v>
      </c>
      <c r="Q13" s="120">
        <v>100</v>
      </c>
    </row>
    <row r="14" spans="1:20" ht="15" customHeight="1" x14ac:dyDescent="0.25">
      <c r="A14" s="41">
        <v>9</v>
      </c>
      <c r="B14" s="365" t="s">
        <v>41</v>
      </c>
      <c r="C14" s="365" t="s">
        <v>119</v>
      </c>
      <c r="D14" s="200">
        <v>78.14</v>
      </c>
      <c r="E14" s="120">
        <v>95.49549549549549</v>
      </c>
      <c r="F14" s="2" t="s">
        <v>42</v>
      </c>
      <c r="G14" s="15" t="s">
        <v>25</v>
      </c>
      <c r="H14" s="119">
        <v>90.2</v>
      </c>
      <c r="I14" s="120">
        <v>100</v>
      </c>
      <c r="J14" s="2" t="s">
        <v>43</v>
      </c>
      <c r="K14" s="15" t="s">
        <v>55</v>
      </c>
      <c r="L14" s="200">
        <v>93.33</v>
      </c>
      <c r="M14" s="120">
        <v>100</v>
      </c>
      <c r="N14" s="2" t="s">
        <v>42</v>
      </c>
      <c r="O14" s="15" t="s">
        <v>121</v>
      </c>
      <c r="P14" s="200">
        <v>93.77</v>
      </c>
      <c r="Q14" s="120">
        <v>100</v>
      </c>
    </row>
    <row r="15" spans="1:20" ht="15" customHeight="1" thickBot="1" x14ac:dyDescent="0.3">
      <c r="A15" s="69">
        <v>10</v>
      </c>
      <c r="B15" s="243" t="s">
        <v>43</v>
      </c>
      <c r="C15" s="243" t="s">
        <v>127</v>
      </c>
      <c r="D15" s="201">
        <v>78.14</v>
      </c>
      <c r="E15" s="133">
        <v>94.897959183673478</v>
      </c>
      <c r="F15" s="9" t="s">
        <v>43</v>
      </c>
      <c r="G15" s="18" t="s">
        <v>55</v>
      </c>
      <c r="H15" s="132">
        <v>90.2</v>
      </c>
      <c r="I15" s="133">
        <v>100</v>
      </c>
      <c r="J15" s="9" t="s">
        <v>43</v>
      </c>
      <c r="K15" s="95" t="s">
        <v>54</v>
      </c>
      <c r="L15" s="201">
        <v>93.33</v>
      </c>
      <c r="M15" s="133">
        <v>100</v>
      </c>
      <c r="N15" s="9" t="s">
        <v>42</v>
      </c>
      <c r="O15" s="95" t="s">
        <v>82</v>
      </c>
      <c r="P15" s="201">
        <v>93.77</v>
      </c>
      <c r="Q15" s="133">
        <v>100</v>
      </c>
    </row>
    <row r="16" spans="1:20" ht="15" customHeight="1" x14ac:dyDescent="0.25">
      <c r="A16" s="35">
        <v>11</v>
      </c>
      <c r="B16" s="364" t="s">
        <v>42</v>
      </c>
      <c r="C16" s="364" t="s">
        <v>25</v>
      </c>
      <c r="D16" s="199">
        <v>78.14</v>
      </c>
      <c r="E16" s="137">
        <v>94.782608695652172</v>
      </c>
      <c r="F16" s="7" t="s">
        <v>43</v>
      </c>
      <c r="G16" s="94" t="s">
        <v>130</v>
      </c>
      <c r="H16" s="136">
        <v>90.2</v>
      </c>
      <c r="I16" s="137">
        <v>100</v>
      </c>
      <c r="J16" s="7" t="s">
        <v>43</v>
      </c>
      <c r="K16" s="94" t="s">
        <v>127</v>
      </c>
      <c r="L16" s="199">
        <v>93.33</v>
      </c>
      <c r="M16" s="137">
        <v>100</v>
      </c>
      <c r="N16" s="7" t="s">
        <v>42</v>
      </c>
      <c r="O16" s="94" t="s">
        <v>59</v>
      </c>
      <c r="P16" s="199">
        <v>93.77</v>
      </c>
      <c r="Q16" s="137">
        <v>100</v>
      </c>
    </row>
    <row r="17" spans="1:17" ht="15" customHeight="1" x14ac:dyDescent="0.25">
      <c r="A17" s="41">
        <v>12</v>
      </c>
      <c r="B17" s="365" t="s">
        <v>43</v>
      </c>
      <c r="C17" s="365" t="s">
        <v>154</v>
      </c>
      <c r="D17" s="200">
        <v>78.14</v>
      </c>
      <c r="E17" s="120">
        <v>94.68599033816426</v>
      </c>
      <c r="F17" s="2" t="s">
        <v>44</v>
      </c>
      <c r="G17" s="15" t="s">
        <v>28</v>
      </c>
      <c r="H17" s="119">
        <v>90.2</v>
      </c>
      <c r="I17" s="120">
        <v>100</v>
      </c>
      <c r="J17" s="2" t="s">
        <v>44</v>
      </c>
      <c r="K17" s="16" t="s">
        <v>132</v>
      </c>
      <c r="L17" s="200">
        <v>93.33</v>
      </c>
      <c r="M17" s="120">
        <v>100</v>
      </c>
      <c r="N17" s="2" t="s">
        <v>42</v>
      </c>
      <c r="O17" s="16" t="s">
        <v>58</v>
      </c>
      <c r="P17" s="200">
        <v>93.77</v>
      </c>
      <c r="Q17" s="120">
        <v>100</v>
      </c>
    </row>
    <row r="18" spans="1:17" ht="15" customHeight="1" x14ac:dyDescent="0.25">
      <c r="A18" s="41">
        <v>13</v>
      </c>
      <c r="B18" s="365" t="s">
        <v>42</v>
      </c>
      <c r="C18" s="365" t="s">
        <v>123</v>
      </c>
      <c r="D18" s="200">
        <v>78.14</v>
      </c>
      <c r="E18" s="120">
        <v>94.565217391304344</v>
      </c>
      <c r="F18" s="2" t="s">
        <v>45</v>
      </c>
      <c r="G18" s="15" t="s">
        <v>34</v>
      </c>
      <c r="H18" s="119">
        <v>90.2</v>
      </c>
      <c r="I18" s="120">
        <v>100</v>
      </c>
      <c r="J18" s="2" t="s">
        <v>44</v>
      </c>
      <c r="K18" s="16" t="s">
        <v>134</v>
      </c>
      <c r="L18" s="200">
        <v>93.33</v>
      </c>
      <c r="M18" s="120">
        <v>100</v>
      </c>
      <c r="N18" s="2" t="s">
        <v>42</v>
      </c>
      <c r="O18" s="16" t="s">
        <v>24</v>
      </c>
      <c r="P18" s="200">
        <v>93.77</v>
      </c>
      <c r="Q18" s="120">
        <v>100</v>
      </c>
    </row>
    <row r="19" spans="1:17" ht="15" customHeight="1" x14ac:dyDescent="0.25">
      <c r="A19" s="41">
        <v>14</v>
      </c>
      <c r="B19" s="365" t="s">
        <v>44</v>
      </c>
      <c r="C19" s="365" t="s">
        <v>137</v>
      </c>
      <c r="D19" s="200">
        <v>78.14</v>
      </c>
      <c r="E19" s="120">
        <v>94.186046511627907</v>
      </c>
      <c r="F19" s="2" t="s">
        <v>45</v>
      </c>
      <c r="G19" s="15" t="s">
        <v>36</v>
      </c>
      <c r="H19" s="119">
        <v>90.2</v>
      </c>
      <c r="I19" s="120">
        <v>100</v>
      </c>
      <c r="J19" s="2" t="s">
        <v>44</v>
      </c>
      <c r="K19" s="15" t="s">
        <v>139</v>
      </c>
      <c r="L19" s="200">
        <v>93.33</v>
      </c>
      <c r="M19" s="120">
        <v>100</v>
      </c>
      <c r="N19" s="2" t="s">
        <v>42</v>
      </c>
      <c r="O19" s="15" t="s">
        <v>25</v>
      </c>
      <c r="P19" s="200">
        <v>93.77</v>
      </c>
      <c r="Q19" s="120">
        <v>100</v>
      </c>
    </row>
    <row r="20" spans="1:17" ht="15" customHeight="1" x14ac:dyDescent="0.25">
      <c r="A20" s="41">
        <v>15</v>
      </c>
      <c r="B20" s="365" t="s">
        <v>39</v>
      </c>
      <c r="C20" s="365" t="s">
        <v>105</v>
      </c>
      <c r="D20" s="200">
        <v>78.14</v>
      </c>
      <c r="E20" s="120">
        <v>94.059405940594061</v>
      </c>
      <c r="F20" s="2" t="s">
        <v>45</v>
      </c>
      <c r="G20" s="15" t="s">
        <v>49</v>
      </c>
      <c r="H20" s="119">
        <v>90.2</v>
      </c>
      <c r="I20" s="120">
        <v>100</v>
      </c>
      <c r="J20" s="2" t="s">
        <v>45</v>
      </c>
      <c r="K20" s="15" t="s">
        <v>34</v>
      </c>
      <c r="L20" s="200">
        <v>93.33</v>
      </c>
      <c r="M20" s="120">
        <v>100</v>
      </c>
      <c r="N20" s="2" t="s">
        <v>43</v>
      </c>
      <c r="O20" s="15" t="s">
        <v>55</v>
      </c>
      <c r="P20" s="200">
        <v>93.77</v>
      </c>
      <c r="Q20" s="120">
        <v>100</v>
      </c>
    </row>
    <row r="21" spans="1:17" ht="15" customHeight="1" x14ac:dyDescent="0.25">
      <c r="A21" s="41">
        <v>16</v>
      </c>
      <c r="B21" s="365" t="s">
        <v>45</v>
      </c>
      <c r="C21" s="365" t="s">
        <v>37</v>
      </c>
      <c r="D21" s="200">
        <v>78.14</v>
      </c>
      <c r="E21" s="120">
        <v>93.506493506493513</v>
      </c>
      <c r="F21" s="2" t="s">
        <v>41</v>
      </c>
      <c r="G21" s="15" t="s">
        <v>114</v>
      </c>
      <c r="H21" s="119">
        <v>90.2</v>
      </c>
      <c r="I21" s="120">
        <v>99.159663865546221</v>
      </c>
      <c r="J21" s="2" t="s">
        <v>45</v>
      </c>
      <c r="K21" s="15" t="s">
        <v>49</v>
      </c>
      <c r="L21" s="200">
        <v>93.33</v>
      </c>
      <c r="M21" s="120">
        <v>100</v>
      </c>
      <c r="N21" s="2" t="s">
        <v>43</v>
      </c>
      <c r="O21" s="15" t="s">
        <v>83</v>
      </c>
      <c r="P21" s="200">
        <v>93.77</v>
      </c>
      <c r="Q21" s="120">
        <v>100</v>
      </c>
    </row>
    <row r="22" spans="1:17" ht="15" customHeight="1" x14ac:dyDescent="0.25">
      <c r="A22" s="41">
        <v>17</v>
      </c>
      <c r="B22" s="365" t="s">
        <v>42</v>
      </c>
      <c r="C22" s="365" t="s">
        <v>59</v>
      </c>
      <c r="D22" s="200">
        <v>78.14</v>
      </c>
      <c r="E22" s="120">
        <v>93.103448275862064</v>
      </c>
      <c r="F22" s="2" t="s">
        <v>40</v>
      </c>
      <c r="G22" s="15" t="s">
        <v>6</v>
      </c>
      <c r="H22" s="119">
        <v>90.2</v>
      </c>
      <c r="I22" s="120">
        <v>99</v>
      </c>
      <c r="J22" s="2" t="s">
        <v>45</v>
      </c>
      <c r="K22" s="15" t="s">
        <v>37</v>
      </c>
      <c r="L22" s="200">
        <v>93.33</v>
      </c>
      <c r="M22" s="120">
        <v>100</v>
      </c>
      <c r="N22" s="2" t="s">
        <v>43</v>
      </c>
      <c r="O22" s="15" t="s">
        <v>54</v>
      </c>
      <c r="P22" s="200">
        <v>93.77</v>
      </c>
      <c r="Q22" s="120">
        <v>100</v>
      </c>
    </row>
    <row r="23" spans="1:17" ht="15" customHeight="1" x14ac:dyDescent="0.25">
      <c r="A23" s="41">
        <v>18</v>
      </c>
      <c r="B23" s="365" t="s">
        <v>44</v>
      </c>
      <c r="C23" s="365" t="s">
        <v>161</v>
      </c>
      <c r="D23" s="200">
        <v>78.14</v>
      </c>
      <c r="E23" s="120">
        <v>91.764705882352942</v>
      </c>
      <c r="F23" s="2" t="s">
        <v>44</v>
      </c>
      <c r="G23" s="15" t="s">
        <v>100</v>
      </c>
      <c r="H23" s="119">
        <v>90.2</v>
      </c>
      <c r="I23" s="120">
        <v>98.96193771626298</v>
      </c>
      <c r="J23" s="2" t="s">
        <v>43</v>
      </c>
      <c r="K23" s="16" t="s">
        <v>131</v>
      </c>
      <c r="L23" s="200">
        <v>93.33</v>
      </c>
      <c r="M23" s="120">
        <v>99.465240641711233</v>
      </c>
      <c r="N23" s="2" t="s">
        <v>43</v>
      </c>
      <c r="O23" s="16" t="s">
        <v>124</v>
      </c>
      <c r="P23" s="200">
        <v>93.77</v>
      </c>
      <c r="Q23" s="120">
        <v>100</v>
      </c>
    </row>
    <row r="24" spans="1:17" ht="15" customHeight="1" x14ac:dyDescent="0.25">
      <c r="A24" s="41">
        <v>19</v>
      </c>
      <c r="B24" s="365" t="s">
        <v>42</v>
      </c>
      <c r="C24" s="365" t="s">
        <v>57</v>
      </c>
      <c r="D24" s="200">
        <v>78.14</v>
      </c>
      <c r="E24" s="120">
        <v>91.75257731958763</v>
      </c>
      <c r="F24" s="2" t="s">
        <v>39</v>
      </c>
      <c r="G24" s="15" t="s">
        <v>106</v>
      </c>
      <c r="H24" s="119">
        <v>90.2</v>
      </c>
      <c r="I24" s="120">
        <v>98.876404494382029</v>
      </c>
      <c r="J24" s="2" t="s">
        <v>39</v>
      </c>
      <c r="K24" s="15" t="s">
        <v>104</v>
      </c>
      <c r="L24" s="200">
        <v>93.33</v>
      </c>
      <c r="M24" s="120">
        <v>99.122807017543863</v>
      </c>
      <c r="N24" s="2" t="s">
        <v>43</v>
      </c>
      <c r="O24" s="15" t="s">
        <v>154</v>
      </c>
      <c r="P24" s="200">
        <v>93.77</v>
      </c>
      <c r="Q24" s="120">
        <v>100</v>
      </c>
    </row>
    <row r="25" spans="1:17" ht="15" customHeight="1" thickBot="1" x14ac:dyDescent="0.3">
      <c r="A25" s="69">
        <v>20</v>
      </c>
      <c r="B25" s="243" t="s">
        <v>39</v>
      </c>
      <c r="C25" s="243" t="s">
        <v>48</v>
      </c>
      <c r="D25" s="201">
        <v>78.14</v>
      </c>
      <c r="E25" s="133">
        <v>91.616766467065872</v>
      </c>
      <c r="F25" s="9" t="s">
        <v>43</v>
      </c>
      <c r="G25" s="95" t="s">
        <v>154</v>
      </c>
      <c r="H25" s="132">
        <v>90.2</v>
      </c>
      <c r="I25" s="133">
        <v>98.80952380952381</v>
      </c>
      <c r="J25" s="9" t="s">
        <v>41</v>
      </c>
      <c r="K25" s="18" t="s">
        <v>17</v>
      </c>
      <c r="L25" s="201">
        <v>93.33</v>
      </c>
      <c r="M25" s="133">
        <v>99.107142857142861</v>
      </c>
      <c r="N25" s="9" t="s">
        <v>43</v>
      </c>
      <c r="O25" s="18" t="s">
        <v>130</v>
      </c>
      <c r="P25" s="201">
        <v>93.77</v>
      </c>
      <c r="Q25" s="133">
        <v>100</v>
      </c>
    </row>
    <row r="26" spans="1:17" ht="15" customHeight="1" x14ac:dyDescent="0.25">
      <c r="A26" s="35">
        <v>21</v>
      </c>
      <c r="B26" s="364" t="s">
        <v>45</v>
      </c>
      <c r="C26" s="364" t="s">
        <v>35</v>
      </c>
      <c r="D26" s="199">
        <v>78.14</v>
      </c>
      <c r="E26" s="137">
        <v>90.769230769230774</v>
      </c>
      <c r="F26" s="7" t="s">
        <v>43</v>
      </c>
      <c r="G26" s="94" t="s">
        <v>126</v>
      </c>
      <c r="H26" s="136">
        <v>90.2</v>
      </c>
      <c r="I26" s="137">
        <v>98.795180722891558</v>
      </c>
      <c r="J26" s="7" t="s">
        <v>39</v>
      </c>
      <c r="K26" s="23" t="s">
        <v>107</v>
      </c>
      <c r="L26" s="199">
        <v>93.33</v>
      </c>
      <c r="M26" s="137">
        <v>99.038461538461547</v>
      </c>
      <c r="N26" s="7" t="s">
        <v>44</v>
      </c>
      <c r="O26" s="23" t="s">
        <v>145</v>
      </c>
      <c r="P26" s="199">
        <v>93.77</v>
      </c>
      <c r="Q26" s="137">
        <v>100</v>
      </c>
    </row>
    <row r="27" spans="1:17" ht="15" customHeight="1" x14ac:dyDescent="0.25">
      <c r="A27" s="41">
        <v>22</v>
      </c>
      <c r="B27" s="365" t="s">
        <v>44</v>
      </c>
      <c r="C27" s="365" t="s">
        <v>146</v>
      </c>
      <c r="D27" s="200">
        <v>78.14</v>
      </c>
      <c r="E27" s="120">
        <v>90.740740740740733</v>
      </c>
      <c r="F27" s="2" t="s">
        <v>45</v>
      </c>
      <c r="G27" s="15" t="s">
        <v>37</v>
      </c>
      <c r="H27" s="119">
        <v>90.2</v>
      </c>
      <c r="I27" s="120">
        <v>98.507462686567166</v>
      </c>
      <c r="J27" s="2" t="s">
        <v>44</v>
      </c>
      <c r="K27" s="15" t="s">
        <v>141</v>
      </c>
      <c r="L27" s="200">
        <v>93.33</v>
      </c>
      <c r="M27" s="120">
        <v>98.901098901098905</v>
      </c>
      <c r="N27" s="2" t="s">
        <v>44</v>
      </c>
      <c r="O27" s="15" t="s">
        <v>134</v>
      </c>
      <c r="P27" s="200">
        <v>93.77</v>
      </c>
      <c r="Q27" s="120">
        <v>100</v>
      </c>
    </row>
    <row r="28" spans="1:17" ht="15" customHeight="1" x14ac:dyDescent="0.25">
      <c r="A28" s="41">
        <v>23</v>
      </c>
      <c r="B28" s="365" t="s">
        <v>41</v>
      </c>
      <c r="C28" s="365" t="s">
        <v>114</v>
      </c>
      <c r="D28" s="200">
        <v>78.14</v>
      </c>
      <c r="E28" s="120">
        <v>90.625</v>
      </c>
      <c r="F28" s="2" t="s">
        <v>43</v>
      </c>
      <c r="G28" s="15" t="s">
        <v>124</v>
      </c>
      <c r="H28" s="119">
        <v>90.2</v>
      </c>
      <c r="I28" s="120">
        <v>98.429319371727757</v>
      </c>
      <c r="J28" s="2" t="s">
        <v>45</v>
      </c>
      <c r="K28" s="15" t="s">
        <v>151</v>
      </c>
      <c r="L28" s="200">
        <v>93.33</v>
      </c>
      <c r="M28" s="120">
        <v>98.795180722891558</v>
      </c>
      <c r="N28" s="2" t="s">
        <v>44</v>
      </c>
      <c r="O28" s="15" t="s">
        <v>28</v>
      </c>
      <c r="P28" s="200">
        <v>93.77</v>
      </c>
      <c r="Q28" s="120">
        <v>100</v>
      </c>
    </row>
    <row r="29" spans="1:17" ht="15" customHeight="1" x14ac:dyDescent="0.25">
      <c r="A29" s="41">
        <v>24</v>
      </c>
      <c r="B29" s="365" t="s">
        <v>45</v>
      </c>
      <c r="C29" s="365" t="s">
        <v>151</v>
      </c>
      <c r="D29" s="200">
        <v>78.14</v>
      </c>
      <c r="E29" s="120">
        <v>90.540540540540547</v>
      </c>
      <c r="F29" s="2" t="s">
        <v>40</v>
      </c>
      <c r="G29" s="15" t="s">
        <v>108</v>
      </c>
      <c r="H29" s="119">
        <v>90.2</v>
      </c>
      <c r="I29" s="120">
        <v>98.342541436464089</v>
      </c>
      <c r="J29" s="2" t="s">
        <v>43</v>
      </c>
      <c r="K29" s="16" t="s">
        <v>52</v>
      </c>
      <c r="L29" s="200">
        <v>93.33</v>
      </c>
      <c r="M29" s="120">
        <v>98.71794871794873</v>
      </c>
      <c r="N29" s="2" t="s">
        <v>45</v>
      </c>
      <c r="O29" s="15" t="s">
        <v>34</v>
      </c>
      <c r="P29" s="200">
        <v>93.77</v>
      </c>
      <c r="Q29" s="120">
        <v>100</v>
      </c>
    </row>
    <row r="30" spans="1:17" ht="15" customHeight="1" x14ac:dyDescent="0.25">
      <c r="A30" s="41">
        <v>25</v>
      </c>
      <c r="B30" s="365" t="s">
        <v>40</v>
      </c>
      <c r="C30" s="365" t="s">
        <v>7</v>
      </c>
      <c r="D30" s="200">
        <v>78.14</v>
      </c>
      <c r="E30" s="120">
        <v>90.410958904109577</v>
      </c>
      <c r="F30" s="2" t="s">
        <v>39</v>
      </c>
      <c r="G30" s="15" t="s">
        <v>107</v>
      </c>
      <c r="H30" s="119">
        <v>90.2</v>
      </c>
      <c r="I30" s="120">
        <v>98.181818181818187</v>
      </c>
      <c r="J30" s="2" t="s">
        <v>43</v>
      </c>
      <c r="K30" s="15" t="s">
        <v>124</v>
      </c>
      <c r="L30" s="200">
        <v>93.33</v>
      </c>
      <c r="M30" s="120">
        <v>98.701298701298697</v>
      </c>
      <c r="N30" s="2" t="s">
        <v>45</v>
      </c>
      <c r="O30" s="15" t="s">
        <v>36</v>
      </c>
      <c r="P30" s="200">
        <v>93.77</v>
      </c>
      <c r="Q30" s="120">
        <v>100</v>
      </c>
    </row>
    <row r="31" spans="1:17" ht="15" customHeight="1" x14ac:dyDescent="0.25">
      <c r="A31" s="41">
        <v>26</v>
      </c>
      <c r="B31" s="365" t="s">
        <v>43</v>
      </c>
      <c r="C31" s="365" t="s">
        <v>124</v>
      </c>
      <c r="D31" s="200">
        <v>78.14</v>
      </c>
      <c r="E31" s="120">
        <v>90.361445783132524</v>
      </c>
      <c r="F31" s="2" t="s">
        <v>44</v>
      </c>
      <c r="G31" s="15" t="s">
        <v>98</v>
      </c>
      <c r="H31" s="119">
        <v>90.2</v>
      </c>
      <c r="I31" s="120">
        <v>98.159509202453989</v>
      </c>
      <c r="J31" s="2" t="s">
        <v>44</v>
      </c>
      <c r="K31" s="15" t="s">
        <v>31</v>
      </c>
      <c r="L31" s="200">
        <v>93.33</v>
      </c>
      <c r="M31" s="120">
        <v>98.701298701298697</v>
      </c>
      <c r="N31" s="2" t="s">
        <v>45</v>
      </c>
      <c r="O31" s="15" t="s">
        <v>151</v>
      </c>
      <c r="P31" s="200">
        <v>93.77</v>
      </c>
      <c r="Q31" s="120">
        <v>100</v>
      </c>
    </row>
    <row r="32" spans="1:17" s="1" customFormat="1" ht="15" customHeight="1" x14ac:dyDescent="0.25">
      <c r="A32" s="41">
        <v>27</v>
      </c>
      <c r="B32" s="365" t="s">
        <v>40</v>
      </c>
      <c r="C32" s="365" t="s">
        <v>8</v>
      </c>
      <c r="D32" s="200">
        <v>78.14</v>
      </c>
      <c r="E32" s="120">
        <v>90</v>
      </c>
      <c r="F32" s="2" t="s">
        <v>41</v>
      </c>
      <c r="G32" s="15" t="s">
        <v>11</v>
      </c>
      <c r="H32" s="119">
        <v>90.2</v>
      </c>
      <c r="I32" s="120">
        <v>98.148148148148152</v>
      </c>
      <c r="J32" s="2" t="s">
        <v>40</v>
      </c>
      <c r="K32" s="15" t="s">
        <v>7</v>
      </c>
      <c r="L32" s="200">
        <v>93.33</v>
      </c>
      <c r="M32" s="120">
        <v>98.461538461538467</v>
      </c>
      <c r="N32" s="2" t="s">
        <v>45</v>
      </c>
      <c r="O32" s="15" t="s">
        <v>37</v>
      </c>
      <c r="P32" s="200">
        <v>93.77</v>
      </c>
      <c r="Q32" s="120">
        <v>100</v>
      </c>
    </row>
    <row r="33" spans="1:17" ht="15" customHeight="1" x14ac:dyDescent="0.25">
      <c r="A33" s="41">
        <v>28</v>
      </c>
      <c r="B33" s="365" t="s">
        <v>40</v>
      </c>
      <c r="C33" s="365" t="s">
        <v>155</v>
      </c>
      <c r="D33" s="200">
        <v>78.14</v>
      </c>
      <c r="E33" s="120">
        <v>90</v>
      </c>
      <c r="F33" s="2" t="s">
        <v>40</v>
      </c>
      <c r="G33" s="15" t="s">
        <v>64</v>
      </c>
      <c r="H33" s="119">
        <v>90.2</v>
      </c>
      <c r="I33" s="120">
        <v>97.972972972972968</v>
      </c>
      <c r="J33" s="2" t="s">
        <v>45</v>
      </c>
      <c r="K33" s="15" t="s">
        <v>35</v>
      </c>
      <c r="L33" s="200">
        <v>93.33</v>
      </c>
      <c r="M33" s="120">
        <v>98.4375</v>
      </c>
      <c r="N33" s="2" t="s">
        <v>40</v>
      </c>
      <c r="O33" s="15" t="s">
        <v>64</v>
      </c>
      <c r="P33" s="200">
        <v>93.77</v>
      </c>
      <c r="Q33" s="120">
        <v>99.270072992700733</v>
      </c>
    </row>
    <row r="34" spans="1:17" ht="15" customHeight="1" thickBot="1" x14ac:dyDescent="0.3">
      <c r="A34" s="41">
        <v>29</v>
      </c>
      <c r="B34" s="365" t="s">
        <v>42</v>
      </c>
      <c r="C34" s="365" t="s">
        <v>24</v>
      </c>
      <c r="D34" s="200">
        <v>78.14</v>
      </c>
      <c r="E34" s="120">
        <v>89.534883720930225</v>
      </c>
      <c r="F34" s="2" t="s">
        <v>43</v>
      </c>
      <c r="G34" s="16" t="s">
        <v>127</v>
      </c>
      <c r="H34" s="119">
        <v>90.2</v>
      </c>
      <c r="I34" s="120">
        <v>97.916666666666671</v>
      </c>
      <c r="J34" s="2" t="s">
        <v>42</v>
      </c>
      <c r="K34" s="15" t="s">
        <v>26</v>
      </c>
      <c r="L34" s="200">
        <v>93.33</v>
      </c>
      <c r="M34" s="120">
        <v>98.373983739837399</v>
      </c>
      <c r="N34" s="9" t="s">
        <v>44</v>
      </c>
      <c r="O34" s="18" t="s">
        <v>100</v>
      </c>
      <c r="P34" s="201">
        <v>93.77</v>
      </c>
      <c r="Q34" s="133">
        <v>99.180327868852459</v>
      </c>
    </row>
    <row r="35" spans="1:17" ht="15" customHeight="1" thickBot="1" x14ac:dyDescent="0.3">
      <c r="A35" s="69">
        <v>30</v>
      </c>
      <c r="B35" s="243" t="s">
        <v>45</v>
      </c>
      <c r="C35" s="243" t="s">
        <v>49</v>
      </c>
      <c r="D35" s="201">
        <v>78.14</v>
      </c>
      <c r="E35" s="133">
        <v>89.393939393939391</v>
      </c>
      <c r="F35" s="9" t="s">
        <v>41</v>
      </c>
      <c r="G35" s="18" t="s">
        <v>16</v>
      </c>
      <c r="H35" s="132">
        <v>90.2</v>
      </c>
      <c r="I35" s="133">
        <v>97.61904761904762</v>
      </c>
      <c r="J35" s="9" t="s">
        <v>40</v>
      </c>
      <c r="K35" s="18" t="s">
        <v>8</v>
      </c>
      <c r="L35" s="201">
        <v>93.33</v>
      </c>
      <c r="M35" s="133">
        <v>98</v>
      </c>
      <c r="N35" s="7" t="s">
        <v>39</v>
      </c>
      <c r="O35" s="23" t="s">
        <v>107</v>
      </c>
      <c r="P35" s="199">
        <v>93.77</v>
      </c>
      <c r="Q35" s="137">
        <v>98.979591836734699</v>
      </c>
    </row>
    <row r="36" spans="1:17" ht="15" customHeight="1" x14ac:dyDescent="0.25">
      <c r="A36" s="35">
        <v>31</v>
      </c>
      <c r="B36" s="364" t="s">
        <v>43</v>
      </c>
      <c r="C36" s="364" t="s">
        <v>52</v>
      </c>
      <c r="D36" s="199">
        <v>78.14</v>
      </c>
      <c r="E36" s="137">
        <v>89.090909090909093</v>
      </c>
      <c r="F36" s="7" t="s">
        <v>43</v>
      </c>
      <c r="G36" s="94" t="s">
        <v>52</v>
      </c>
      <c r="H36" s="136">
        <v>90.2</v>
      </c>
      <c r="I36" s="137">
        <v>97.345132743362825</v>
      </c>
      <c r="J36" s="7" t="s">
        <v>41</v>
      </c>
      <c r="K36" s="23" t="s">
        <v>14</v>
      </c>
      <c r="L36" s="199">
        <v>93.33</v>
      </c>
      <c r="M36" s="137">
        <v>97.849462365591393</v>
      </c>
      <c r="N36" s="2" t="s">
        <v>43</v>
      </c>
      <c r="O36" s="16" t="s">
        <v>127</v>
      </c>
      <c r="P36" s="200">
        <v>93.77</v>
      </c>
      <c r="Q36" s="120">
        <v>98.979591836734699</v>
      </c>
    </row>
    <row r="37" spans="1:17" ht="15" customHeight="1" x14ac:dyDescent="0.25">
      <c r="A37" s="41">
        <v>32</v>
      </c>
      <c r="B37" s="365" t="s">
        <v>42</v>
      </c>
      <c r="C37" s="365" t="s">
        <v>26</v>
      </c>
      <c r="D37" s="200">
        <v>78.14</v>
      </c>
      <c r="E37" s="120">
        <v>88.709677419354847</v>
      </c>
      <c r="F37" s="2" t="s">
        <v>44</v>
      </c>
      <c r="G37" s="15" t="s">
        <v>133</v>
      </c>
      <c r="H37" s="119">
        <v>90.2</v>
      </c>
      <c r="I37" s="120">
        <v>97.27272727272728</v>
      </c>
      <c r="J37" s="2" t="s">
        <v>43</v>
      </c>
      <c r="K37" s="16" t="s">
        <v>53</v>
      </c>
      <c r="L37" s="200">
        <v>93.33</v>
      </c>
      <c r="M37" s="120">
        <v>97.72727272727272</v>
      </c>
      <c r="N37" s="2" t="s">
        <v>43</v>
      </c>
      <c r="O37" s="16" t="s">
        <v>52</v>
      </c>
      <c r="P37" s="200">
        <v>93.77</v>
      </c>
      <c r="Q37" s="120">
        <v>98.863636363636374</v>
      </c>
    </row>
    <row r="38" spans="1:17" ht="15" customHeight="1" x14ac:dyDescent="0.25">
      <c r="A38" s="41">
        <v>33</v>
      </c>
      <c r="B38" s="365" t="s">
        <v>39</v>
      </c>
      <c r="C38" s="365" t="s">
        <v>47</v>
      </c>
      <c r="D38" s="200">
        <v>78.14</v>
      </c>
      <c r="E38" s="120">
        <v>88.63636363636364</v>
      </c>
      <c r="F38" s="2" t="s">
        <v>40</v>
      </c>
      <c r="G38" s="15" t="s">
        <v>9</v>
      </c>
      <c r="H38" s="119">
        <v>90.2</v>
      </c>
      <c r="I38" s="120">
        <v>97.014925373134332</v>
      </c>
      <c r="J38" s="2" t="s">
        <v>43</v>
      </c>
      <c r="K38" s="16" t="s">
        <v>126</v>
      </c>
      <c r="L38" s="200">
        <v>93.33</v>
      </c>
      <c r="M38" s="120">
        <v>97.590361445783145</v>
      </c>
      <c r="N38" s="2" t="s">
        <v>44</v>
      </c>
      <c r="O38" s="15" t="s">
        <v>142</v>
      </c>
      <c r="P38" s="200">
        <v>93.77</v>
      </c>
      <c r="Q38" s="120">
        <v>98.63013698630138</v>
      </c>
    </row>
    <row r="39" spans="1:17" ht="15" customHeight="1" x14ac:dyDescent="0.25">
      <c r="A39" s="41">
        <v>34</v>
      </c>
      <c r="B39" s="365" t="s">
        <v>41</v>
      </c>
      <c r="C39" s="365" t="s">
        <v>17</v>
      </c>
      <c r="D39" s="200">
        <v>78.14</v>
      </c>
      <c r="E39" s="120">
        <v>88.392857142857139</v>
      </c>
      <c r="F39" s="2" t="s">
        <v>41</v>
      </c>
      <c r="G39" s="15" t="s">
        <v>119</v>
      </c>
      <c r="H39" s="294">
        <v>90.2</v>
      </c>
      <c r="I39" s="120">
        <v>97</v>
      </c>
      <c r="J39" s="2" t="s">
        <v>44</v>
      </c>
      <c r="K39" s="15" t="s">
        <v>143</v>
      </c>
      <c r="L39" s="200">
        <v>93.33</v>
      </c>
      <c r="M39" s="120">
        <v>97.560975609756099</v>
      </c>
      <c r="N39" s="2" t="s">
        <v>41</v>
      </c>
      <c r="O39" s="15" t="s">
        <v>114</v>
      </c>
      <c r="P39" s="200">
        <v>93.77</v>
      </c>
      <c r="Q39" s="120">
        <v>98.245614035087726</v>
      </c>
    </row>
    <row r="40" spans="1:17" ht="15" customHeight="1" x14ac:dyDescent="0.25">
      <c r="A40" s="41">
        <v>35</v>
      </c>
      <c r="B40" s="365" t="s">
        <v>41</v>
      </c>
      <c r="C40" s="365" t="s">
        <v>13</v>
      </c>
      <c r="D40" s="200">
        <v>78.14</v>
      </c>
      <c r="E40" s="120">
        <v>88.349514563106794</v>
      </c>
      <c r="F40" s="2" t="s">
        <v>44</v>
      </c>
      <c r="G40" s="15" t="s">
        <v>31</v>
      </c>
      <c r="H40" s="119">
        <v>90.2</v>
      </c>
      <c r="I40" s="120">
        <v>96.226415094339629</v>
      </c>
      <c r="J40" s="2" t="s">
        <v>42</v>
      </c>
      <c r="K40" s="15" t="s">
        <v>23</v>
      </c>
      <c r="L40" s="200">
        <v>93.33</v>
      </c>
      <c r="M40" s="120">
        <v>97.368421052631575</v>
      </c>
      <c r="N40" s="2" t="s">
        <v>40</v>
      </c>
      <c r="O40" s="16" t="s">
        <v>108</v>
      </c>
      <c r="P40" s="200">
        <v>93.77</v>
      </c>
      <c r="Q40" s="120">
        <v>98.076923076923066</v>
      </c>
    </row>
    <row r="41" spans="1:17" ht="15" customHeight="1" x14ac:dyDescent="0.25">
      <c r="A41" s="41">
        <v>36</v>
      </c>
      <c r="B41" s="365" t="s">
        <v>39</v>
      </c>
      <c r="C41" s="365" t="s">
        <v>107</v>
      </c>
      <c r="D41" s="200">
        <v>78.14</v>
      </c>
      <c r="E41" s="120">
        <v>88.28125</v>
      </c>
      <c r="F41" s="2" t="s">
        <v>40</v>
      </c>
      <c r="G41" s="15" t="s">
        <v>8</v>
      </c>
      <c r="H41" s="119">
        <v>90.2</v>
      </c>
      <c r="I41" s="120">
        <v>95.714285714285708</v>
      </c>
      <c r="J41" s="2" t="s">
        <v>44</v>
      </c>
      <c r="K41" s="16" t="s">
        <v>136</v>
      </c>
      <c r="L41" s="200">
        <v>93.33</v>
      </c>
      <c r="M41" s="120">
        <v>97.252747252747255</v>
      </c>
      <c r="N41" s="2" t="s">
        <v>42</v>
      </c>
      <c r="O41" s="16" t="s">
        <v>95</v>
      </c>
      <c r="P41" s="200">
        <v>93.77</v>
      </c>
      <c r="Q41" s="120">
        <v>97.938144329896915</v>
      </c>
    </row>
    <row r="42" spans="1:17" ht="15" customHeight="1" x14ac:dyDescent="0.25">
      <c r="A42" s="41">
        <v>37</v>
      </c>
      <c r="B42" s="365" t="s">
        <v>39</v>
      </c>
      <c r="C42" s="365" t="s">
        <v>104</v>
      </c>
      <c r="D42" s="200">
        <v>78.14</v>
      </c>
      <c r="E42" s="120">
        <v>88.095238095238102</v>
      </c>
      <c r="F42" s="2" t="s">
        <v>44</v>
      </c>
      <c r="G42" s="16" t="s">
        <v>144</v>
      </c>
      <c r="H42" s="119">
        <v>90.2</v>
      </c>
      <c r="I42" s="120">
        <v>95.555555555555557</v>
      </c>
      <c r="J42" s="2" t="s">
        <v>44</v>
      </c>
      <c r="K42" s="16" t="s">
        <v>133</v>
      </c>
      <c r="L42" s="200">
        <v>93.33</v>
      </c>
      <c r="M42" s="120">
        <v>97.142857142857139</v>
      </c>
      <c r="N42" s="2" t="s">
        <v>44</v>
      </c>
      <c r="O42" s="16" t="s">
        <v>135</v>
      </c>
      <c r="P42" s="200">
        <v>93.77</v>
      </c>
      <c r="Q42" s="120">
        <v>97.72727272727272</v>
      </c>
    </row>
    <row r="43" spans="1:17" ht="15" customHeight="1" x14ac:dyDescent="0.25">
      <c r="A43" s="41">
        <v>38</v>
      </c>
      <c r="B43" s="365" t="s">
        <v>42</v>
      </c>
      <c r="C43" s="365" t="s">
        <v>20</v>
      </c>
      <c r="D43" s="200">
        <v>78.14</v>
      </c>
      <c r="E43" s="120">
        <v>87.962962962962962</v>
      </c>
      <c r="F43" s="2" t="s">
        <v>42</v>
      </c>
      <c r="G43" s="15" t="s">
        <v>19</v>
      </c>
      <c r="H43" s="119">
        <v>90.2</v>
      </c>
      <c r="I43" s="120">
        <v>95.454545454545453</v>
      </c>
      <c r="J43" s="2" t="s">
        <v>43</v>
      </c>
      <c r="K43" s="16" t="s">
        <v>130</v>
      </c>
      <c r="L43" s="200">
        <v>93.33</v>
      </c>
      <c r="M43" s="120">
        <v>97.058823529411768</v>
      </c>
      <c r="N43" s="2" t="s">
        <v>40</v>
      </c>
      <c r="O43" s="15" t="s">
        <v>8</v>
      </c>
      <c r="P43" s="200">
        <v>93.77</v>
      </c>
      <c r="Q43" s="120">
        <v>97.61904761904762</v>
      </c>
    </row>
    <row r="44" spans="1:17" ht="15" customHeight="1" x14ac:dyDescent="0.25">
      <c r="A44" s="41">
        <v>39</v>
      </c>
      <c r="B44" s="365" t="s">
        <v>44</v>
      </c>
      <c r="C44" s="365" t="s">
        <v>135</v>
      </c>
      <c r="D44" s="200">
        <v>78.14</v>
      </c>
      <c r="E44" s="120">
        <v>86.982248520710073</v>
      </c>
      <c r="F44" s="2" t="s">
        <v>42</v>
      </c>
      <c r="G44" s="16" t="s">
        <v>95</v>
      </c>
      <c r="H44" s="119">
        <v>90.2</v>
      </c>
      <c r="I44" s="120">
        <v>95.327102803738313</v>
      </c>
      <c r="J44" s="2" t="s">
        <v>41</v>
      </c>
      <c r="K44" s="15" t="s">
        <v>114</v>
      </c>
      <c r="L44" s="200">
        <v>93.33</v>
      </c>
      <c r="M44" s="120">
        <v>96.923076923076934</v>
      </c>
      <c r="N44" s="322" t="s">
        <v>43</v>
      </c>
      <c r="O44" s="323" t="s">
        <v>126</v>
      </c>
      <c r="P44" s="324">
        <v>93.77</v>
      </c>
      <c r="Q44" s="125">
        <v>97.5</v>
      </c>
    </row>
    <row r="45" spans="1:17" ht="15" customHeight="1" thickBot="1" x14ac:dyDescent="0.3">
      <c r="A45" s="69">
        <v>40</v>
      </c>
      <c r="B45" s="243" t="s">
        <v>42</v>
      </c>
      <c r="C45" s="243" t="s">
        <v>82</v>
      </c>
      <c r="D45" s="201">
        <v>78.14</v>
      </c>
      <c r="E45" s="133">
        <v>86.178861788617894</v>
      </c>
      <c r="F45" s="9" t="s">
        <v>41</v>
      </c>
      <c r="G45" s="18" t="s">
        <v>17</v>
      </c>
      <c r="H45" s="132">
        <v>90.2</v>
      </c>
      <c r="I45" s="133">
        <v>95.3125</v>
      </c>
      <c r="J45" s="9" t="s">
        <v>43</v>
      </c>
      <c r="K45" s="95" t="s">
        <v>129</v>
      </c>
      <c r="L45" s="201">
        <v>93.33</v>
      </c>
      <c r="M45" s="133">
        <v>96.527777777777771</v>
      </c>
      <c r="N45" s="325" t="s">
        <v>42</v>
      </c>
      <c r="O45" s="95" t="s">
        <v>26</v>
      </c>
      <c r="P45" s="326">
        <v>93.77</v>
      </c>
      <c r="Q45" s="133">
        <v>97.27272727272728</v>
      </c>
    </row>
    <row r="46" spans="1:17" ht="15" customHeight="1" x14ac:dyDescent="0.25">
      <c r="A46" s="35">
        <v>41</v>
      </c>
      <c r="B46" s="364" t="s">
        <v>41</v>
      </c>
      <c r="C46" s="364" t="s">
        <v>15</v>
      </c>
      <c r="D46" s="199">
        <v>78.14</v>
      </c>
      <c r="E46" s="137">
        <v>85.714285714285708</v>
      </c>
      <c r="F46" s="7" t="s">
        <v>40</v>
      </c>
      <c r="G46" s="23" t="s">
        <v>109</v>
      </c>
      <c r="H46" s="136">
        <v>90.2</v>
      </c>
      <c r="I46" s="137">
        <v>95.145631067961176</v>
      </c>
      <c r="J46" s="7" t="s">
        <v>43</v>
      </c>
      <c r="K46" s="23" t="s">
        <v>83</v>
      </c>
      <c r="L46" s="199">
        <v>93.33</v>
      </c>
      <c r="M46" s="137">
        <v>96.491228070175438</v>
      </c>
      <c r="N46" s="7" t="s">
        <v>41</v>
      </c>
      <c r="O46" s="23" t="s">
        <v>119</v>
      </c>
      <c r="P46" s="199">
        <v>93.77</v>
      </c>
      <c r="Q46" s="137">
        <v>97.222222222222229</v>
      </c>
    </row>
    <row r="47" spans="1:17" ht="15" customHeight="1" x14ac:dyDescent="0.25">
      <c r="A47" s="41">
        <v>42</v>
      </c>
      <c r="B47" s="365" t="s">
        <v>44</v>
      </c>
      <c r="C47" s="365" t="s">
        <v>138</v>
      </c>
      <c r="D47" s="200">
        <v>78.14</v>
      </c>
      <c r="E47" s="120">
        <v>84.848484848484844</v>
      </c>
      <c r="F47" s="2" t="s">
        <v>43</v>
      </c>
      <c r="G47" s="15" t="s">
        <v>83</v>
      </c>
      <c r="H47" s="119">
        <v>90.2</v>
      </c>
      <c r="I47" s="120">
        <v>95.145631067961176</v>
      </c>
      <c r="J47" s="2" t="s">
        <v>44</v>
      </c>
      <c r="K47" s="15" t="s">
        <v>149</v>
      </c>
      <c r="L47" s="200">
        <v>93.33</v>
      </c>
      <c r="M47" s="120">
        <v>96.444444444444443</v>
      </c>
      <c r="N47" s="2" t="s">
        <v>45</v>
      </c>
      <c r="O47" s="15" t="s">
        <v>35</v>
      </c>
      <c r="P47" s="200">
        <v>93.77</v>
      </c>
      <c r="Q47" s="120">
        <v>97.014925373134332</v>
      </c>
    </row>
    <row r="48" spans="1:17" ht="15" customHeight="1" x14ac:dyDescent="0.25">
      <c r="A48" s="41">
        <v>43</v>
      </c>
      <c r="B48" s="365" t="s">
        <v>45</v>
      </c>
      <c r="C48" s="365" t="s">
        <v>38</v>
      </c>
      <c r="D48" s="200">
        <v>78.14</v>
      </c>
      <c r="E48" s="120">
        <v>84.090909090909093</v>
      </c>
      <c r="F48" s="2" t="s">
        <v>40</v>
      </c>
      <c r="G48" s="15" t="s">
        <v>10</v>
      </c>
      <c r="H48" s="119">
        <v>90.2</v>
      </c>
      <c r="I48" s="120">
        <v>94.845360824742272</v>
      </c>
      <c r="J48" s="2" t="s">
        <v>41</v>
      </c>
      <c r="K48" s="15" t="s">
        <v>15</v>
      </c>
      <c r="L48" s="200">
        <v>93.33</v>
      </c>
      <c r="M48" s="120">
        <v>96.363636363636374</v>
      </c>
      <c r="N48" s="2" t="s">
        <v>44</v>
      </c>
      <c r="O48" s="15" t="s">
        <v>99</v>
      </c>
      <c r="P48" s="200">
        <v>93.77</v>
      </c>
      <c r="Q48" s="120">
        <v>97.00374531835206</v>
      </c>
    </row>
    <row r="49" spans="1:17" ht="15" customHeight="1" x14ac:dyDescent="0.25">
      <c r="A49" s="41">
        <v>44</v>
      </c>
      <c r="B49" s="365" t="s">
        <v>43</v>
      </c>
      <c r="C49" s="365" t="s">
        <v>131</v>
      </c>
      <c r="D49" s="200">
        <v>78.14</v>
      </c>
      <c r="E49" s="120">
        <v>83.805668016194332</v>
      </c>
      <c r="F49" s="2" t="s">
        <v>43</v>
      </c>
      <c r="G49" s="16" t="s">
        <v>131</v>
      </c>
      <c r="H49" s="119">
        <v>90.2</v>
      </c>
      <c r="I49" s="120">
        <v>94.505494505494511</v>
      </c>
      <c r="J49" s="2" t="s">
        <v>40</v>
      </c>
      <c r="K49" s="15" t="s">
        <v>110</v>
      </c>
      <c r="L49" s="200">
        <v>93.33</v>
      </c>
      <c r="M49" s="120">
        <v>96.330275229357795</v>
      </c>
      <c r="N49" s="2" t="s">
        <v>41</v>
      </c>
      <c r="O49" s="15" t="s">
        <v>16</v>
      </c>
      <c r="P49" s="200">
        <v>93.77</v>
      </c>
      <c r="Q49" s="120">
        <v>97</v>
      </c>
    </row>
    <row r="50" spans="1:17" ht="15" customHeight="1" x14ac:dyDescent="0.25">
      <c r="A50" s="41">
        <v>45</v>
      </c>
      <c r="B50" s="365" t="s">
        <v>44</v>
      </c>
      <c r="C50" s="365" t="s">
        <v>159</v>
      </c>
      <c r="D50" s="200">
        <v>78.14</v>
      </c>
      <c r="E50" s="120">
        <v>83.695652173913047</v>
      </c>
      <c r="F50" s="2" t="s">
        <v>40</v>
      </c>
      <c r="G50" s="15" t="s">
        <v>110</v>
      </c>
      <c r="H50" s="119">
        <v>90.2</v>
      </c>
      <c r="I50" s="120">
        <v>94.495412844036707</v>
      </c>
      <c r="J50" s="2" t="s">
        <v>44</v>
      </c>
      <c r="K50" s="15" t="s">
        <v>97</v>
      </c>
      <c r="L50" s="200">
        <v>93.33</v>
      </c>
      <c r="M50" s="120">
        <v>96.05263157894737</v>
      </c>
      <c r="N50" s="2" t="s">
        <v>40</v>
      </c>
      <c r="O50" s="15" t="s">
        <v>10</v>
      </c>
      <c r="P50" s="200">
        <v>93.77</v>
      </c>
      <c r="Q50" s="120">
        <v>96.907216494845358</v>
      </c>
    </row>
    <row r="51" spans="1:17" ht="15" customHeight="1" x14ac:dyDescent="0.25">
      <c r="A51" s="41">
        <v>46</v>
      </c>
      <c r="B51" s="365" t="s">
        <v>44</v>
      </c>
      <c r="C51" s="365" t="s">
        <v>147</v>
      </c>
      <c r="D51" s="200">
        <v>78.14</v>
      </c>
      <c r="E51" s="120">
        <v>83.5</v>
      </c>
      <c r="F51" s="2" t="s">
        <v>44</v>
      </c>
      <c r="G51" s="15" t="s">
        <v>142</v>
      </c>
      <c r="H51" s="119">
        <v>90.2</v>
      </c>
      <c r="I51" s="120">
        <v>94.495412844036693</v>
      </c>
      <c r="J51" s="2" t="s">
        <v>39</v>
      </c>
      <c r="K51" s="15" t="s">
        <v>106</v>
      </c>
      <c r="L51" s="200">
        <v>93.33</v>
      </c>
      <c r="M51" s="120">
        <v>96.039603960396036</v>
      </c>
      <c r="N51" s="2" t="s">
        <v>41</v>
      </c>
      <c r="O51" s="15" t="s">
        <v>116</v>
      </c>
      <c r="P51" s="200">
        <v>93.77</v>
      </c>
      <c r="Q51" s="120">
        <v>96.598639455782305</v>
      </c>
    </row>
    <row r="52" spans="1:17" ht="15" customHeight="1" x14ac:dyDescent="0.25">
      <c r="A52" s="41">
        <v>47</v>
      </c>
      <c r="B52" s="365" t="s">
        <v>43</v>
      </c>
      <c r="C52" s="365" t="s">
        <v>130</v>
      </c>
      <c r="D52" s="200">
        <v>78.14</v>
      </c>
      <c r="E52" s="120">
        <v>83.333333333333343</v>
      </c>
      <c r="F52" s="2" t="s">
        <v>44</v>
      </c>
      <c r="G52" s="15" t="s">
        <v>99</v>
      </c>
      <c r="H52" s="119">
        <v>90.2</v>
      </c>
      <c r="I52" s="120">
        <v>94.274809160305352</v>
      </c>
      <c r="J52" s="2" t="s">
        <v>44</v>
      </c>
      <c r="K52" s="15" t="s">
        <v>99</v>
      </c>
      <c r="L52" s="200">
        <v>93.33</v>
      </c>
      <c r="M52" s="120">
        <v>96.01593625498009</v>
      </c>
      <c r="N52" s="2" t="s">
        <v>44</v>
      </c>
      <c r="O52" s="15" t="s">
        <v>97</v>
      </c>
      <c r="P52" s="200">
        <v>93.77</v>
      </c>
      <c r="Q52" s="120">
        <v>96.525096525096529</v>
      </c>
    </row>
    <row r="53" spans="1:17" ht="15" customHeight="1" x14ac:dyDescent="0.25">
      <c r="A53" s="41">
        <v>48</v>
      </c>
      <c r="B53" s="365" t="s">
        <v>40</v>
      </c>
      <c r="C53" s="365" t="s">
        <v>109</v>
      </c>
      <c r="D53" s="200">
        <v>78.14</v>
      </c>
      <c r="E53" s="120">
        <v>83.035714285714292</v>
      </c>
      <c r="F53" s="2" t="s">
        <v>43</v>
      </c>
      <c r="G53" s="16" t="s">
        <v>53</v>
      </c>
      <c r="H53" s="119">
        <v>90.2</v>
      </c>
      <c r="I53" s="120">
        <v>94.20289855072464</v>
      </c>
      <c r="J53" s="2" t="s">
        <v>39</v>
      </c>
      <c r="K53" s="15" t="s">
        <v>48</v>
      </c>
      <c r="L53" s="200">
        <v>93.33</v>
      </c>
      <c r="M53" s="120">
        <v>95.973154362416111</v>
      </c>
      <c r="N53" s="2" t="s">
        <v>40</v>
      </c>
      <c r="O53" s="15" t="s">
        <v>6</v>
      </c>
      <c r="P53" s="200">
        <v>93.77</v>
      </c>
      <c r="Q53" s="120">
        <v>96.385542168674704</v>
      </c>
    </row>
    <row r="54" spans="1:17" ht="15" customHeight="1" x14ac:dyDescent="0.25">
      <c r="A54" s="41">
        <v>49</v>
      </c>
      <c r="B54" s="365" t="s">
        <v>44</v>
      </c>
      <c r="C54" s="365" t="s">
        <v>136</v>
      </c>
      <c r="D54" s="200">
        <v>78.14</v>
      </c>
      <c r="E54" s="120">
        <v>82.629107981220656</v>
      </c>
      <c r="F54" s="2" t="s">
        <v>45</v>
      </c>
      <c r="G54" s="15" t="s">
        <v>151</v>
      </c>
      <c r="H54" s="119">
        <v>90.2</v>
      </c>
      <c r="I54" s="120">
        <v>94.047619047619051</v>
      </c>
      <c r="J54" s="2" t="s">
        <v>44</v>
      </c>
      <c r="K54" s="15" t="s">
        <v>147</v>
      </c>
      <c r="L54" s="200">
        <v>93.33</v>
      </c>
      <c r="M54" s="120">
        <v>95.833333333333329</v>
      </c>
      <c r="N54" s="2" t="s">
        <v>42</v>
      </c>
      <c r="O54" s="15" t="s">
        <v>122</v>
      </c>
      <c r="P54" s="200">
        <v>93.77</v>
      </c>
      <c r="Q54" s="120">
        <v>96.15384615384616</v>
      </c>
    </row>
    <row r="55" spans="1:17" ht="15" customHeight="1" thickBot="1" x14ac:dyDescent="0.3">
      <c r="A55" s="69">
        <v>50</v>
      </c>
      <c r="B55" s="243" t="s">
        <v>41</v>
      </c>
      <c r="C55" s="243" t="s">
        <v>62</v>
      </c>
      <c r="D55" s="201">
        <v>78.14</v>
      </c>
      <c r="E55" s="133">
        <v>82.608695652173907</v>
      </c>
      <c r="F55" s="9" t="s">
        <v>44</v>
      </c>
      <c r="G55" s="18" t="s">
        <v>135</v>
      </c>
      <c r="H55" s="132">
        <v>90.2</v>
      </c>
      <c r="I55" s="133">
        <v>94</v>
      </c>
      <c r="J55" s="9" t="s">
        <v>42</v>
      </c>
      <c r="K55" s="18" t="s">
        <v>57</v>
      </c>
      <c r="L55" s="201">
        <v>93.33</v>
      </c>
      <c r="M55" s="133">
        <v>95.757575757575751</v>
      </c>
      <c r="N55" s="9" t="s">
        <v>44</v>
      </c>
      <c r="O55" s="18" t="s">
        <v>133</v>
      </c>
      <c r="P55" s="201">
        <v>93.77</v>
      </c>
      <c r="Q55" s="133">
        <v>96.039603960396036</v>
      </c>
    </row>
    <row r="56" spans="1:17" ht="15" customHeight="1" x14ac:dyDescent="0.25">
      <c r="A56" s="35">
        <v>51</v>
      </c>
      <c r="B56" s="364" t="s">
        <v>41</v>
      </c>
      <c r="C56" s="364" t="s">
        <v>14</v>
      </c>
      <c r="D56" s="199">
        <v>78.14</v>
      </c>
      <c r="E56" s="137">
        <v>82</v>
      </c>
      <c r="F56" s="7" t="s">
        <v>43</v>
      </c>
      <c r="G56" s="94" t="s">
        <v>125</v>
      </c>
      <c r="H56" s="136">
        <v>90.2</v>
      </c>
      <c r="I56" s="137">
        <v>93.877551020408163</v>
      </c>
      <c r="J56" s="7" t="s">
        <v>42</v>
      </c>
      <c r="K56" s="23" t="s">
        <v>18</v>
      </c>
      <c r="L56" s="199">
        <v>93.33</v>
      </c>
      <c r="M56" s="137">
        <v>95.73459715639811</v>
      </c>
      <c r="N56" s="7" t="s">
        <v>43</v>
      </c>
      <c r="O56" s="23" t="s">
        <v>53</v>
      </c>
      <c r="P56" s="199">
        <v>93.77</v>
      </c>
      <c r="Q56" s="137">
        <v>95.945945945945937</v>
      </c>
    </row>
    <row r="57" spans="1:17" ht="15" customHeight="1" x14ac:dyDescent="0.25">
      <c r="A57" s="41">
        <v>52</v>
      </c>
      <c r="B57" s="365" t="s">
        <v>43</v>
      </c>
      <c r="C57" s="365" t="s">
        <v>83</v>
      </c>
      <c r="D57" s="200">
        <v>78.14</v>
      </c>
      <c r="E57" s="120">
        <v>80.672268907563023</v>
      </c>
      <c r="F57" s="2" t="s">
        <v>44</v>
      </c>
      <c r="G57" s="15" t="s">
        <v>27</v>
      </c>
      <c r="H57" s="119">
        <v>90.2</v>
      </c>
      <c r="I57" s="120">
        <v>93.548387096774192</v>
      </c>
      <c r="J57" s="2" t="s">
        <v>40</v>
      </c>
      <c r="K57" s="15" t="s">
        <v>10</v>
      </c>
      <c r="L57" s="200">
        <v>93.33</v>
      </c>
      <c r="M57" s="120">
        <v>95.65217391304347</v>
      </c>
      <c r="N57" s="2" t="s">
        <v>42</v>
      </c>
      <c r="O57" s="15" t="s">
        <v>123</v>
      </c>
      <c r="P57" s="200">
        <v>93.77</v>
      </c>
      <c r="Q57" s="120">
        <v>95.78947368421052</v>
      </c>
    </row>
    <row r="58" spans="1:17" ht="15" customHeight="1" x14ac:dyDescent="0.25">
      <c r="A58" s="41">
        <v>53</v>
      </c>
      <c r="B58" s="365" t="s">
        <v>44</v>
      </c>
      <c r="C58" s="365" t="s">
        <v>134</v>
      </c>
      <c r="D58" s="200">
        <v>78.14</v>
      </c>
      <c r="E58" s="120">
        <v>80.672268907563023</v>
      </c>
      <c r="F58" s="2" t="s">
        <v>42</v>
      </c>
      <c r="G58" s="15" t="s">
        <v>57</v>
      </c>
      <c r="H58" s="119">
        <v>90.2</v>
      </c>
      <c r="I58" s="120">
        <v>93.478260869565219</v>
      </c>
      <c r="J58" s="2" t="s">
        <v>41</v>
      </c>
      <c r="K58" s="15" t="s">
        <v>119</v>
      </c>
      <c r="L58" s="200">
        <v>93.33</v>
      </c>
      <c r="M58" s="120">
        <v>95.522388059701484</v>
      </c>
      <c r="N58" s="2" t="s">
        <v>42</v>
      </c>
      <c r="O58" s="15" t="s">
        <v>60</v>
      </c>
      <c r="P58" s="200">
        <v>93.77</v>
      </c>
      <c r="Q58" s="120">
        <v>95.370370370370381</v>
      </c>
    </row>
    <row r="59" spans="1:17" ht="15" customHeight="1" x14ac:dyDescent="0.25">
      <c r="A59" s="41">
        <v>54</v>
      </c>
      <c r="B59" s="365" t="s">
        <v>40</v>
      </c>
      <c r="C59" s="365" t="s">
        <v>64</v>
      </c>
      <c r="D59" s="200">
        <v>78.14</v>
      </c>
      <c r="E59" s="120">
        <v>80.606060606060609</v>
      </c>
      <c r="F59" s="2" t="s">
        <v>41</v>
      </c>
      <c r="G59" s="15" t="s">
        <v>115</v>
      </c>
      <c r="H59" s="119">
        <v>90.2</v>
      </c>
      <c r="I59" s="120">
        <v>93.203883495145632</v>
      </c>
      <c r="J59" s="2" t="s">
        <v>42</v>
      </c>
      <c r="K59" s="15" t="s">
        <v>82</v>
      </c>
      <c r="L59" s="200">
        <v>93.33</v>
      </c>
      <c r="M59" s="120">
        <v>95.454545454545453</v>
      </c>
      <c r="N59" s="2" t="s">
        <v>42</v>
      </c>
      <c r="O59" s="15" t="s">
        <v>21</v>
      </c>
      <c r="P59" s="200">
        <v>93.77</v>
      </c>
      <c r="Q59" s="120">
        <v>95.098039215686271</v>
      </c>
    </row>
    <row r="60" spans="1:17" ht="15" customHeight="1" x14ac:dyDescent="0.25">
      <c r="A60" s="41">
        <v>55</v>
      </c>
      <c r="B60" s="365" t="s">
        <v>45</v>
      </c>
      <c r="C60" s="365" t="s">
        <v>152</v>
      </c>
      <c r="D60" s="200">
        <v>78.14</v>
      </c>
      <c r="E60" s="120">
        <v>80.453257790368269</v>
      </c>
      <c r="F60" s="175" t="s">
        <v>45</v>
      </c>
      <c r="G60" s="176" t="s">
        <v>35</v>
      </c>
      <c r="H60" s="119">
        <v>90.2</v>
      </c>
      <c r="I60" s="120">
        <v>93.023255813953483</v>
      </c>
      <c r="J60" s="2" t="s">
        <v>42</v>
      </c>
      <c r="K60" s="16" t="s">
        <v>19</v>
      </c>
      <c r="L60" s="200">
        <v>93.33</v>
      </c>
      <c r="M60" s="120">
        <v>95.454545454545453</v>
      </c>
      <c r="N60" s="2" t="s">
        <v>40</v>
      </c>
      <c r="O60" s="16" t="s">
        <v>9</v>
      </c>
      <c r="P60" s="200">
        <v>93.77</v>
      </c>
      <c r="Q60" s="120">
        <v>94.936708860759495</v>
      </c>
    </row>
    <row r="61" spans="1:17" ht="15" customHeight="1" x14ac:dyDescent="0.25">
      <c r="A61" s="41">
        <v>56</v>
      </c>
      <c r="B61" s="365" t="s">
        <v>44</v>
      </c>
      <c r="C61" s="365" t="s">
        <v>98</v>
      </c>
      <c r="D61" s="200">
        <v>78.14</v>
      </c>
      <c r="E61" s="120">
        <v>80.423280423280431</v>
      </c>
      <c r="F61" s="2" t="s">
        <v>42</v>
      </c>
      <c r="G61" s="15" t="s">
        <v>20</v>
      </c>
      <c r="H61" s="119">
        <v>90.2</v>
      </c>
      <c r="I61" s="120">
        <v>92.473118279569889</v>
      </c>
      <c r="J61" s="2" t="s">
        <v>41</v>
      </c>
      <c r="K61" s="15" t="s">
        <v>12</v>
      </c>
      <c r="L61" s="200">
        <v>93.33</v>
      </c>
      <c r="M61" s="120">
        <v>95.384615384615387</v>
      </c>
      <c r="N61" s="2" t="s">
        <v>41</v>
      </c>
      <c r="O61" s="15" t="s">
        <v>115</v>
      </c>
      <c r="P61" s="200">
        <v>93.77</v>
      </c>
      <c r="Q61" s="120">
        <v>94.845360824742272</v>
      </c>
    </row>
    <row r="62" spans="1:17" ht="15" customHeight="1" x14ac:dyDescent="0.25">
      <c r="A62" s="41">
        <v>57</v>
      </c>
      <c r="B62" s="365" t="s">
        <v>44</v>
      </c>
      <c r="C62" s="365" t="s">
        <v>132</v>
      </c>
      <c r="D62" s="200">
        <v>78.14</v>
      </c>
      <c r="E62" s="120">
        <v>80.198019801980195</v>
      </c>
      <c r="F62" s="2" t="s">
        <v>44</v>
      </c>
      <c r="G62" s="16" t="s">
        <v>132</v>
      </c>
      <c r="H62" s="119">
        <v>90.2</v>
      </c>
      <c r="I62" s="120">
        <v>92.391304347826093</v>
      </c>
      <c r="J62" s="2" t="s">
        <v>42</v>
      </c>
      <c r="K62" s="15" t="s">
        <v>60</v>
      </c>
      <c r="L62" s="200">
        <v>93.33</v>
      </c>
      <c r="M62" s="120">
        <v>95.278969957081543</v>
      </c>
      <c r="N62" s="2" t="s">
        <v>44</v>
      </c>
      <c r="O62" s="15" t="s">
        <v>136</v>
      </c>
      <c r="P62" s="200">
        <v>93.77</v>
      </c>
      <c r="Q62" s="120">
        <v>94.827586206896541</v>
      </c>
    </row>
    <row r="63" spans="1:17" ht="15" customHeight="1" x14ac:dyDescent="0.25">
      <c r="A63" s="41">
        <v>58</v>
      </c>
      <c r="B63" s="365" t="s">
        <v>44</v>
      </c>
      <c r="C63" s="365" t="s">
        <v>100</v>
      </c>
      <c r="D63" s="200">
        <v>78.14</v>
      </c>
      <c r="E63" s="120">
        <v>80.134680134680139</v>
      </c>
      <c r="F63" s="2" t="s">
        <v>44</v>
      </c>
      <c r="G63" s="15" t="s">
        <v>141</v>
      </c>
      <c r="H63" s="119">
        <v>90.2</v>
      </c>
      <c r="I63" s="120">
        <v>92.10526315789474</v>
      </c>
      <c r="J63" s="2" t="s">
        <v>42</v>
      </c>
      <c r="K63" s="15" t="s">
        <v>123</v>
      </c>
      <c r="L63" s="200">
        <v>93.33</v>
      </c>
      <c r="M63" s="120">
        <v>95.238095238095241</v>
      </c>
      <c r="N63" s="2" t="s">
        <v>44</v>
      </c>
      <c r="O63" s="15" t="s">
        <v>146</v>
      </c>
      <c r="P63" s="200">
        <v>93.77</v>
      </c>
      <c r="Q63" s="120">
        <v>94.696969696969688</v>
      </c>
    </row>
    <row r="64" spans="1:17" ht="15" customHeight="1" x14ac:dyDescent="0.25">
      <c r="A64" s="41">
        <v>59</v>
      </c>
      <c r="B64" s="365" t="s">
        <v>41</v>
      </c>
      <c r="C64" s="365" t="s">
        <v>16</v>
      </c>
      <c r="D64" s="200">
        <v>78.14</v>
      </c>
      <c r="E64" s="120">
        <v>79.838709677419359</v>
      </c>
      <c r="F64" s="2" t="s">
        <v>44</v>
      </c>
      <c r="G64" s="15" t="s">
        <v>137</v>
      </c>
      <c r="H64" s="119">
        <v>90.2</v>
      </c>
      <c r="I64" s="120">
        <v>92.045454545454547</v>
      </c>
      <c r="J64" s="2" t="s">
        <v>45</v>
      </c>
      <c r="K64" s="15" t="s">
        <v>36</v>
      </c>
      <c r="L64" s="200">
        <v>93.33</v>
      </c>
      <c r="M64" s="120">
        <v>95.238095238095241</v>
      </c>
      <c r="N64" s="2" t="s">
        <v>40</v>
      </c>
      <c r="O64" s="15" t="s">
        <v>7</v>
      </c>
      <c r="P64" s="200">
        <v>93.77</v>
      </c>
      <c r="Q64" s="120">
        <v>94.520547945205479</v>
      </c>
    </row>
    <row r="65" spans="1:17" ht="15" customHeight="1" thickBot="1" x14ac:dyDescent="0.3">
      <c r="A65" s="69">
        <v>60</v>
      </c>
      <c r="B65" s="243" t="s">
        <v>45</v>
      </c>
      <c r="C65" s="243" t="s">
        <v>162</v>
      </c>
      <c r="D65" s="201">
        <v>78.14</v>
      </c>
      <c r="E65" s="133">
        <v>78.703703703703695</v>
      </c>
      <c r="F65" s="9" t="s">
        <v>41</v>
      </c>
      <c r="G65" s="18" t="s">
        <v>13</v>
      </c>
      <c r="H65" s="132">
        <v>90.2</v>
      </c>
      <c r="I65" s="133">
        <v>91.891891891891902</v>
      </c>
      <c r="J65" s="9" t="s">
        <v>44</v>
      </c>
      <c r="K65" s="18" t="s">
        <v>98</v>
      </c>
      <c r="L65" s="201">
        <v>93.33</v>
      </c>
      <c r="M65" s="133">
        <v>94.936708860759495</v>
      </c>
      <c r="N65" s="9" t="s">
        <v>39</v>
      </c>
      <c r="O65" s="18" t="s">
        <v>48</v>
      </c>
      <c r="P65" s="201">
        <v>93.77</v>
      </c>
      <c r="Q65" s="133">
        <v>94.512195121951223</v>
      </c>
    </row>
    <row r="66" spans="1:17" ht="15" customHeight="1" x14ac:dyDescent="0.25">
      <c r="A66" s="35">
        <v>61</v>
      </c>
      <c r="B66" s="364" t="s">
        <v>44</v>
      </c>
      <c r="C66" s="364" t="s">
        <v>140</v>
      </c>
      <c r="D66" s="199">
        <v>78.14</v>
      </c>
      <c r="E66" s="137">
        <v>77.599999999999994</v>
      </c>
      <c r="F66" s="7" t="s">
        <v>45</v>
      </c>
      <c r="G66" s="23" t="s">
        <v>152</v>
      </c>
      <c r="H66" s="136">
        <v>90.2</v>
      </c>
      <c r="I66" s="137">
        <v>91.820580474934047</v>
      </c>
      <c r="J66" s="7" t="s">
        <v>43</v>
      </c>
      <c r="K66" s="94" t="s">
        <v>125</v>
      </c>
      <c r="L66" s="199">
        <v>93.33</v>
      </c>
      <c r="M66" s="137">
        <v>94.594594594594597</v>
      </c>
      <c r="N66" s="7" t="s">
        <v>39</v>
      </c>
      <c r="O66" s="94" t="s">
        <v>5</v>
      </c>
      <c r="P66" s="199">
        <v>93.77</v>
      </c>
      <c r="Q66" s="137">
        <v>94.505494505494511</v>
      </c>
    </row>
    <row r="67" spans="1:17" ht="15" customHeight="1" x14ac:dyDescent="0.25">
      <c r="A67" s="41">
        <v>62</v>
      </c>
      <c r="B67" s="365" t="s">
        <v>45</v>
      </c>
      <c r="C67" s="365" t="s">
        <v>36</v>
      </c>
      <c r="D67" s="200">
        <v>78.14</v>
      </c>
      <c r="E67" s="120">
        <v>77.464788732394368</v>
      </c>
      <c r="F67" s="2" t="s">
        <v>40</v>
      </c>
      <c r="G67" s="15" t="s">
        <v>7</v>
      </c>
      <c r="H67" s="119">
        <v>90.2</v>
      </c>
      <c r="I67" s="120">
        <v>91.304347826086953</v>
      </c>
      <c r="J67" s="2" t="s">
        <v>44</v>
      </c>
      <c r="K67" s="15" t="s">
        <v>33</v>
      </c>
      <c r="L67" s="200">
        <v>93.33</v>
      </c>
      <c r="M67" s="120">
        <v>93.893129770992374</v>
      </c>
      <c r="N67" s="2" t="s">
        <v>44</v>
      </c>
      <c r="O67" s="15" t="s">
        <v>98</v>
      </c>
      <c r="P67" s="200">
        <v>93.77</v>
      </c>
      <c r="Q67" s="120">
        <v>94.354838709677409</v>
      </c>
    </row>
    <row r="68" spans="1:17" ht="15" customHeight="1" x14ac:dyDescent="0.25">
      <c r="A68" s="41">
        <v>63</v>
      </c>
      <c r="B68" s="365" t="s">
        <v>44</v>
      </c>
      <c r="C68" s="365" t="s">
        <v>27</v>
      </c>
      <c r="D68" s="200">
        <v>78.14</v>
      </c>
      <c r="E68" s="120">
        <v>77.27272727272728</v>
      </c>
      <c r="F68" s="2" t="s">
        <v>43</v>
      </c>
      <c r="G68" s="16" t="s">
        <v>54</v>
      </c>
      <c r="H68" s="119">
        <v>90.2</v>
      </c>
      <c r="I68" s="120">
        <v>91.25</v>
      </c>
      <c r="J68" s="2" t="s">
        <v>44</v>
      </c>
      <c r="K68" s="15" t="s">
        <v>145</v>
      </c>
      <c r="L68" s="200">
        <v>93.33</v>
      </c>
      <c r="M68" s="120">
        <v>93.61702127659575</v>
      </c>
      <c r="N68" s="2" t="s">
        <v>44</v>
      </c>
      <c r="O68" s="15" t="s">
        <v>148</v>
      </c>
      <c r="P68" s="200">
        <v>93.77</v>
      </c>
      <c r="Q68" s="120">
        <v>94.166666666666657</v>
      </c>
    </row>
    <row r="69" spans="1:17" ht="15" customHeight="1" x14ac:dyDescent="0.25">
      <c r="A69" s="41">
        <v>64</v>
      </c>
      <c r="B69" s="365" t="s">
        <v>43</v>
      </c>
      <c r="C69" s="365" t="s">
        <v>125</v>
      </c>
      <c r="D69" s="200">
        <v>78.14</v>
      </c>
      <c r="E69" s="120">
        <v>76.744186046511629</v>
      </c>
      <c r="F69" s="2" t="s">
        <v>44</v>
      </c>
      <c r="G69" s="15" t="s">
        <v>147</v>
      </c>
      <c r="H69" s="119">
        <v>90.2</v>
      </c>
      <c r="I69" s="120">
        <v>91.228070175438603</v>
      </c>
      <c r="J69" s="2" t="s">
        <v>40</v>
      </c>
      <c r="K69" s="15" t="s">
        <v>111</v>
      </c>
      <c r="L69" s="200">
        <v>93.33</v>
      </c>
      <c r="M69" s="120">
        <v>93.495934959349597</v>
      </c>
      <c r="N69" s="2" t="s">
        <v>44</v>
      </c>
      <c r="O69" s="15" t="s">
        <v>29</v>
      </c>
      <c r="P69" s="200">
        <v>93.77</v>
      </c>
      <c r="Q69" s="120">
        <v>94</v>
      </c>
    </row>
    <row r="70" spans="1:17" ht="15" customHeight="1" x14ac:dyDescent="0.25">
      <c r="A70" s="41">
        <v>65</v>
      </c>
      <c r="B70" s="365" t="s">
        <v>44</v>
      </c>
      <c r="C70" s="365" t="s">
        <v>145</v>
      </c>
      <c r="D70" s="200">
        <v>78.14</v>
      </c>
      <c r="E70" s="120">
        <v>76.19047619047619</v>
      </c>
      <c r="F70" s="2" t="s">
        <v>42</v>
      </c>
      <c r="G70" s="15" t="s">
        <v>26</v>
      </c>
      <c r="H70" s="119">
        <v>90.2</v>
      </c>
      <c r="I70" s="120">
        <v>91.111111111111114</v>
      </c>
      <c r="J70" s="2" t="s">
        <v>40</v>
      </c>
      <c r="K70" s="15" t="s">
        <v>9</v>
      </c>
      <c r="L70" s="200">
        <v>93.33</v>
      </c>
      <c r="M70" s="120">
        <v>93.442622950819668</v>
      </c>
      <c r="N70" s="2" t="s">
        <v>44</v>
      </c>
      <c r="O70" s="15" t="s">
        <v>33</v>
      </c>
      <c r="P70" s="200">
        <v>93.77</v>
      </c>
      <c r="Q70" s="120">
        <v>93.859649122807014</v>
      </c>
    </row>
    <row r="71" spans="1:17" ht="15" customHeight="1" x14ac:dyDescent="0.25">
      <c r="A71" s="41">
        <v>66</v>
      </c>
      <c r="B71" s="365" t="s">
        <v>44</v>
      </c>
      <c r="C71" s="365" t="s">
        <v>28</v>
      </c>
      <c r="D71" s="200">
        <v>78.14</v>
      </c>
      <c r="E71" s="120">
        <v>74.647887323943664</v>
      </c>
      <c r="F71" s="2" t="s">
        <v>44</v>
      </c>
      <c r="G71" s="15" t="s">
        <v>134</v>
      </c>
      <c r="H71" s="119">
        <v>90.2</v>
      </c>
      <c r="I71" s="120">
        <v>90.909090909090907</v>
      </c>
      <c r="J71" s="2" t="s">
        <v>44</v>
      </c>
      <c r="K71" s="15" t="s">
        <v>30</v>
      </c>
      <c r="L71" s="200">
        <v>93.33</v>
      </c>
      <c r="M71" s="120">
        <v>93.220338983050851</v>
      </c>
      <c r="N71" s="2" t="s">
        <v>42</v>
      </c>
      <c r="O71" s="15" t="s">
        <v>56</v>
      </c>
      <c r="P71" s="200">
        <v>93.77</v>
      </c>
      <c r="Q71" s="120">
        <v>93.75</v>
      </c>
    </row>
    <row r="72" spans="1:17" ht="15" customHeight="1" x14ac:dyDescent="0.25">
      <c r="A72" s="41">
        <v>67</v>
      </c>
      <c r="B72" s="365" t="s">
        <v>44</v>
      </c>
      <c r="C72" s="365" t="s">
        <v>143</v>
      </c>
      <c r="D72" s="200">
        <v>78.14</v>
      </c>
      <c r="E72" s="120">
        <v>73.282442748091597</v>
      </c>
      <c r="F72" s="2" t="s">
        <v>44</v>
      </c>
      <c r="G72" s="15" t="s">
        <v>140</v>
      </c>
      <c r="H72" s="119">
        <v>90.2</v>
      </c>
      <c r="I72" s="120">
        <v>90.604026845637577</v>
      </c>
      <c r="J72" s="2" t="s">
        <v>40</v>
      </c>
      <c r="K72" s="15" t="s">
        <v>6</v>
      </c>
      <c r="L72" s="200">
        <v>93.33</v>
      </c>
      <c r="M72" s="120">
        <v>93.137254901960787</v>
      </c>
      <c r="N72" s="2" t="s">
        <v>44</v>
      </c>
      <c r="O72" s="15" t="s">
        <v>150</v>
      </c>
      <c r="P72" s="200">
        <v>93.77</v>
      </c>
      <c r="Q72" s="120">
        <v>93.650793650793645</v>
      </c>
    </row>
    <row r="73" spans="1:17" ht="15" customHeight="1" x14ac:dyDescent="0.25">
      <c r="A73" s="41">
        <v>68</v>
      </c>
      <c r="B73" s="365" t="s">
        <v>42</v>
      </c>
      <c r="C73" s="365" t="s">
        <v>21</v>
      </c>
      <c r="D73" s="200">
        <v>78.14</v>
      </c>
      <c r="E73" s="120">
        <v>73.195876288659804</v>
      </c>
      <c r="F73" s="2" t="s">
        <v>41</v>
      </c>
      <c r="G73" s="15" t="s">
        <v>117</v>
      </c>
      <c r="H73" s="119">
        <v>90.2</v>
      </c>
      <c r="I73" s="120">
        <v>90.476190476190482</v>
      </c>
      <c r="J73" s="2" t="s">
        <v>39</v>
      </c>
      <c r="K73" s="15" t="s">
        <v>47</v>
      </c>
      <c r="L73" s="200">
        <v>93.33</v>
      </c>
      <c r="M73" s="120">
        <v>92.857142857142861</v>
      </c>
      <c r="N73" s="2" t="s">
        <v>45</v>
      </c>
      <c r="O73" s="15" t="s">
        <v>49</v>
      </c>
      <c r="P73" s="200">
        <v>93.77</v>
      </c>
      <c r="Q73" s="120">
        <v>93.589743589743591</v>
      </c>
    </row>
    <row r="74" spans="1:17" ht="15" customHeight="1" x14ac:dyDescent="0.25">
      <c r="A74" s="41">
        <v>69</v>
      </c>
      <c r="B74" s="365" t="s">
        <v>40</v>
      </c>
      <c r="C74" s="365" t="s">
        <v>111</v>
      </c>
      <c r="D74" s="200">
        <v>78.14</v>
      </c>
      <c r="E74" s="120">
        <v>72.815533980582529</v>
      </c>
      <c r="F74" s="2" t="s">
        <v>44</v>
      </c>
      <c r="G74" s="15" t="s">
        <v>136</v>
      </c>
      <c r="H74" s="119">
        <v>90.2</v>
      </c>
      <c r="I74" s="120">
        <v>90.454545454545453</v>
      </c>
      <c r="J74" s="2" t="s">
        <v>41</v>
      </c>
      <c r="K74" s="15" t="s">
        <v>62</v>
      </c>
      <c r="L74" s="200">
        <v>93.33</v>
      </c>
      <c r="M74" s="120">
        <v>92.592592592592595</v>
      </c>
      <c r="N74" s="2" t="s">
        <v>40</v>
      </c>
      <c r="O74" s="15" t="s">
        <v>112</v>
      </c>
      <c r="P74" s="200">
        <v>93.77</v>
      </c>
      <c r="Q74" s="120">
        <v>93.442622950819668</v>
      </c>
    </row>
    <row r="75" spans="1:17" ht="15" customHeight="1" thickBot="1" x14ac:dyDescent="0.3">
      <c r="A75" s="69">
        <v>70</v>
      </c>
      <c r="B75" s="243" t="s">
        <v>44</v>
      </c>
      <c r="C75" s="243" t="s">
        <v>142</v>
      </c>
      <c r="D75" s="201">
        <v>78.14</v>
      </c>
      <c r="E75" s="133">
        <v>72.815533980582529</v>
      </c>
      <c r="F75" s="9" t="s">
        <v>42</v>
      </c>
      <c r="G75" s="18" t="s">
        <v>23</v>
      </c>
      <c r="H75" s="132">
        <v>90.2</v>
      </c>
      <c r="I75" s="133">
        <v>90.196078431372541</v>
      </c>
      <c r="J75" s="9" t="s">
        <v>44</v>
      </c>
      <c r="K75" s="18" t="s">
        <v>146</v>
      </c>
      <c r="L75" s="201">
        <v>93.33</v>
      </c>
      <c r="M75" s="133">
        <v>92.418772563176901</v>
      </c>
      <c r="N75" s="9" t="s">
        <v>44</v>
      </c>
      <c r="O75" s="18" t="s">
        <v>31</v>
      </c>
      <c r="P75" s="201">
        <v>93.77</v>
      </c>
      <c r="Q75" s="133">
        <v>93.333333333333329</v>
      </c>
    </row>
    <row r="76" spans="1:17" ht="15" customHeight="1" x14ac:dyDescent="0.25">
      <c r="A76" s="35">
        <v>71</v>
      </c>
      <c r="B76" s="364" t="s">
        <v>41</v>
      </c>
      <c r="C76" s="364" t="s">
        <v>118</v>
      </c>
      <c r="D76" s="199">
        <v>78.14</v>
      </c>
      <c r="E76" s="137">
        <v>72.8</v>
      </c>
      <c r="F76" s="7" t="s">
        <v>44</v>
      </c>
      <c r="G76" s="23" t="s">
        <v>146</v>
      </c>
      <c r="H76" s="136">
        <v>90.2</v>
      </c>
      <c r="I76" s="137">
        <v>90.039840637450197</v>
      </c>
      <c r="J76" s="7" t="s">
        <v>44</v>
      </c>
      <c r="K76" s="23" t="s">
        <v>100</v>
      </c>
      <c r="L76" s="199">
        <v>93.33</v>
      </c>
      <c r="M76" s="137">
        <v>92.075471698113205</v>
      </c>
      <c r="N76" s="7" t="s">
        <v>44</v>
      </c>
      <c r="O76" s="23" t="s">
        <v>147</v>
      </c>
      <c r="P76" s="199">
        <v>93.77</v>
      </c>
      <c r="Q76" s="137">
        <v>93.073593073593074</v>
      </c>
    </row>
    <row r="77" spans="1:17" ht="15" customHeight="1" x14ac:dyDescent="0.25">
      <c r="A77" s="41">
        <v>72</v>
      </c>
      <c r="B77" s="365" t="s">
        <v>44</v>
      </c>
      <c r="C77" s="365" t="s">
        <v>141</v>
      </c>
      <c r="D77" s="200">
        <v>78.14</v>
      </c>
      <c r="E77" s="120">
        <v>71.578947368421055</v>
      </c>
      <c r="F77" s="2" t="s">
        <v>41</v>
      </c>
      <c r="G77" s="15" t="s">
        <v>15</v>
      </c>
      <c r="H77" s="119">
        <v>90.2</v>
      </c>
      <c r="I77" s="120">
        <v>89.473684210526315</v>
      </c>
      <c r="J77" s="2" t="s">
        <v>39</v>
      </c>
      <c r="K77" s="15" t="s">
        <v>96</v>
      </c>
      <c r="L77" s="200">
        <v>93.33</v>
      </c>
      <c r="M77" s="120">
        <v>92</v>
      </c>
      <c r="N77" s="2" t="s">
        <v>44</v>
      </c>
      <c r="O77" s="15" t="s">
        <v>30</v>
      </c>
      <c r="P77" s="200">
        <v>93.77</v>
      </c>
      <c r="Q77" s="120">
        <v>92.753623188405797</v>
      </c>
    </row>
    <row r="78" spans="1:17" ht="15" customHeight="1" x14ac:dyDescent="0.25">
      <c r="A78" s="41">
        <v>73</v>
      </c>
      <c r="B78" s="365" t="s">
        <v>42</v>
      </c>
      <c r="C78" s="365" t="s">
        <v>56</v>
      </c>
      <c r="D78" s="200">
        <v>78.14</v>
      </c>
      <c r="E78" s="120">
        <v>69.565217391304344</v>
      </c>
      <c r="F78" s="2" t="s">
        <v>42</v>
      </c>
      <c r="G78" s="15" t="s">
        <v>59</v>
      </c>
      <c r="H78" s="119">
        <v>90.2</v>
      </c>
      <c r="I78" s="120">
        <v>89.285714285714292</v>
      </c>
      <c r="J78" s="2" t="s">
        <v>41</v>
      </c>
      <c r="K78" s="15" t="s">
        <v>63</v>
      </c>
      <c r="L78" s="200">
        <v>93.33</v>
      </c>
      <c r="M78" s="120">
        <v>91.970802919708035</v>
      </c>
      <c r="N78" s="2" t="s">
        <v>41</v>
      </c>
      <c r="O78" s="15" t="s">
        <v>117</v>
      </c>
      <c r="P78" s="200">
        <v>93.77</v>
      </c>
      <c r="Q78" s="120">
        <v>92.5</v>
      </c>
    </row>
    <row r="79" spans="1:17" ht="15" customHeight="1" x14ac:dyDescent="0.25">
      <c r="A79" s="41">
        <v>74</v>
      </c>
      <c r="B79" s="365" t="s">
        <v>41</v>
      </c>
      <c r="C79" s="365" t="s">
        <v>120</v>
      </c>
      <c r="D79" s="200">
        <v>78.14</v>
      </c>
      <c r="E79" s="120">
        <v>69.444444444444443</v>
      </c>
      <c r="F79" s="2" t="s">
        <v>41</v>
      </c>
      <c r="G79" s="15" t="s">
        <v>62</v>
      </c>
      <c r="H79" s="119">
        <v>90.2</v>
      </c>
      <c r="I79" s="120">
        <v>88.957055214723923</v>
      </c>
      <c r="J79" s="2" t="s">
        <v>42</v>
      </c>
      <c r="K79" s="15" t="s">
        <v>21</v>
      </c>
      <c r="L79" s="200">
        <v>93.33</v>
      </c>
      <c r="M79" s="120">
        <v>91.566265060240966</v>
      </c>
      <c r="N79" s="2" t="s">
        <v>45</v>
      </c>
      <c r="O79" s="15" t="s">
        <v>152</v>
      </c>
      <c r="P79" s="200">
        <v>93.77</v>
      </c>
      <c r="Q79" s="120">
        <v>92.327365728900261</v>
      </c>
    </row>
    <row r="80" spans="1:17" ht="15" customHeight="1" x14ac:dyDescent="0.25">
      <c r="A80" s="41">
        <v>75</v>
      </c>
      <c r="B80" s="365" t="s">
        <v>44</v>
      </c>
      <c r="C80" s="365" t="s">
        <v>150</v>
      </c>
      <c r="D80" s="200">
        <v>78.14</v>
      </c>
      <c r="E80" s="120">
        <v>69.07630522088354</v>
      </c>
      <c r="F80" s="2" t="s">
        <v>42</v>
      </c>
      <c r="G80" s="15" t="s">
        <v>60</v>
      </c>
      <c r="H80" s="119">
        <v>90.2</v>
      </c>
      <c r="I80" s="120">
        <v>88.461538461538453</v>
      </c>
      <c r="J80" s="2" t="s">
        <v>39</v>
      </c>
      <c r="K80" s="15" t="s">
        <v>105</v>
      </c>
      <c r="L80" s="200">
        <v>93.33</v>
      </c>
      <c r="M80" s="120">
        <v>91.428571428571431</v>
      </c>
      <c r="N80" s="2" t="s">
        <v>39</v>
      </c>
      <c r="O80" s="15" t="s">
        <v>106</v>
      </c>
      <c r="P80" s="200">
        <v>93.77</v>
      </c>
      <c r="Q80" s="120">
        <v>92.307692307692307</v>
      </c>
    </row>
    <row r="81" spans="1:17" ht="15" customHeight="1" x14ac:dyDescent="0.25">
      <c r="A81" s="41">
        <v>76</v>
      </c>
      <c r="B81" s="365" t="s">
        <v>44</v>
      </c>
      <c r="C81" s="365" t="s">
        <v>144</v>
      </c>
      <c r="D81" s="200">
        <v>78.14</v>
      </c>
      <c r="E81" s="120">
        <v>69.026548672566378</v>
      </c>
      <c r="F81" s="2" t="s">
        <v>42</v>
      </c>
      <c r="G81" s="15" t="s">
        <v>18</v>
      </c>
      <c r="H81" s="119">
        <v>90.2</v>
      </c>
      <c r="I81" s="120">
        <v>88.235294117647058</v>
      </c>
      <c r="J81" s="2" t="s">
        <v>41</v>
      </c>
      <c r="K81" s="15" t="s">
        <v>16</v>
      </c>
      <c r="L81" s="200">
        <v>93.33</v>
      </c>
      <c r="M81" s="120">
        <v>91.304347826086953</v>
      </c>
      <c r="N81" s="2" t="s">
        <v>40</v>
      </c>
      <c r="O81" s="15" t="s">
        <v>111</v>
      </c>
      <c r="P81" s="200">
        <v>93.77</v>
      </c>
      <c r="Q81" s="120">
        <v>92.307692307692307</v>
      </c>
    </row>
    <row r="82" spans="1:17" ht="15" customHeight="1" x14ac:dyDescent="0.25">
      <c r="A82" s="41">
        <v>77</v>
      </c>
      <c r="B82" s="365" t="s">
        <v>44</v>
      </c>
      <c r="C82" s="365" t="s">
        <v>33</v>
      </c>
      <c r="D82" s="200">
        <v>78.14</v>
      </c>
      <c r="E82" s="120">
        <v>68.862275449101787</v>
      </c>
      <c r="F82" s="2" t="s">
        <v>44</v>
      </c>
      <c r="G82" s="15" t="s">
        <v>143</v>
      </c>
      <c r="H82" s="119">
        <v>90.2</v>
      </c>
      <c r="I82" s="120">
        <v>88.111888111888106</v>
      </c>
      <c r="J82" s="2" t="s">
        <v>45</v>
      </c>
      <c r="K82" s="15" t="s">
        <v>103</v>
      </c>
      <c r="L82" s="200">
        <v>93.33</v>
      </c>
      <c r="M82" s="120">
        <v>90.285714285714278</v>
      </c>
      <c r="N82" s="2" t="s">
        <v>43</v>
      </c>
      <c r="O82" s="15" t="s">
        <v>128</v>
      </c>
      <c r="P82" s="200">
        <v>93.77</v>
      </c>
      <c r="Q82" s="120">
        <v>91.612903225806463</v>
      </c>
    </row>
    <row r="83" spans="1:17" ht="15" customHeight="1" x14ac:dyDescent="0.25">
      <c r="A83" s="41">
        <v>78</v>
      </c>
      <c r="B83" s="365" t="s">
        <v>42</v>
      </c>
      <c r="C83" s="365" t="s">
        <v>60</v>
      </c>
      <c r="D83" s="200">
        <v>78.14</v>
      </c>
      <c r="E83" s="120">
        <v>68.683274021352304</v>
      </c>
      <c r="F83" s="2" t="s">
        <v>44</v>
      </c>
      <c r="G83" s="16" t="s">
        <v>97</v>
      </c>
      <c r="H83" s="119">
        <v>90.2</v>
      </c>
      <c r="I83" s="120">
        <v>87.951807228915669</v>
      </c>
      <c r="J83" s="2" t="s">
        <v>44</v>
      </c>
      <c r="K83" s="15" t="s">
        <v>142</v>
      </c>
      <c r="L83" s="200">
        <v>93.33</v>
      </c>
      <c r="M83" s="120">
        <v>90.277777777777771</v>
      </c>
      <c r="N83" s="2" t="s">
        <v>44</v>
      </c>
      <c r="O83" s="15" t="s">
        <v>144</v>
      </c>
      <c r="P83" s="200">
        <v>93.77</v>
      </c>
      <c r="Q83" s="120">
        <v>91.428571428571431</v>
      </c>
    </row>
    <row r="84" spans="1:17" ht="15" customHeight="1" x14ac:dyDescent="0.25">
      <c r="A84" s="41">
        <v>79</v>
      </c>
      <c r="B84" s="365" t="s">
        <v>39</v>
      </c>
      <c r="C84" s="365" t="s">
        <v>106</v>
      </c>
      <c r="D84" s="200">
        <v>78.14</v>
      </c>
      <c r="E84" s="120">
        <v>68.421052631578945</v>
      </c>
      <c r="F84" s="2" t="s">
        <v>41</v>
      </c>
      <c r="G84" s="15" t="s">
        <v>116</v>
      </c>
      <c r="H84" s="119">
        <v>90.2</v>
      </c>
      <c r="I84" s="120">
        <v>87.096774193548384</v>
      </c>
      <c r="J84" s="2" t="s">
        <v>44</v>
      </c>
      <c r="K84" s="15" t="s">
        <v>137</v>
      </c>
      <c r="L84" s="200">
        <v>93.33</v>
      </c>
      <c r="M84" s="120">
        <v>90.163934426229503</v>
      </c>
      <c r="N84" s="2" t="s">
        <v>40</v>
      </c>
      <c r="O84" s="15" t="s">
        <v>110</v>
      </c>
      <c r="P84" s="200">
        <v>93.77</v>
      </c>
      <c r="Q84" s="120">
        <v>91.34615384615384</v>
      </c>
    </row>
    <row r="85" spans="1:17" ht="15" customHeight="1" thickBot="1" x14ac:dyDescent="0.3">
      <c r="A85" s="69">
        <v>80</v>
      </c>
      <c r="B85" s="243" t="s">
        <v>44</v>
      </c>
      <c r="C85" s="243" t="s">
        <v>133</v>
      </c>
      <c r="D85" s="201">
        <v>78.14</v>
      </c>
      <c r="E85" s="133">
        <v>68.103448275862064</v>
      </c>
      <c r="F85" s="9" t="s">
        <v>45</v>
      </c>
      <c r="G85" s="18" t="s">
        <v>38</v>
      </c>
      <c r="H85" s="132">
        <v>90.2</v>
      </c>
      <c r="I85" s="133">
        <v>87.096774193548384</v>
      </c>
      <c r="J85" s="9" t="s">
        <v>44</v>
      </c>
      <c r="K85" s="18" t="s">
        <v>140</v>
      </c>
      <c r="L85" s="201">
        <v>93.33</v>
      </c>
      <c r="M85" s="133">
        <v>89.922480620155042</v>
      </c>
      <c r="N85" s="9" t="s">
        <v>41</v>
      </c>
      <c r="O85" s="18" t="s">
        <v>63</v>
      </c>
      <c r="P85" s="201">
        <v>93.77</v>
      </c>
      <c r="Q85" s="133">
        <v>91.2</v>
      </c>
    </row>
    <row r="86" spans="1:17" ht="15" customHeight="1" x14ac:dyDescent="0.25">
      <c r="A86" s="35">
        <v>81</v>
      </c>
      <c r="B86" s="364" t="s">
        <v>41</v>
      </c>
      <c r="C86" s="364" t="s">
        <v>116</v>
      </c>
      <c r="D86" s="199">
        <v>78.14</v>
      </c>
      <c r="E86" s="137">
        <v>67.586206896551715</v>
      </c>
      <c r="F86" s="7" t="s">
        <v>44</v>
      </c>
      <c r="G86" s="23" t="s">
        <v>139</v>
      </c>
      <c r="H86" s="136">
        <v>90.2</v>
      </c>
      <c r="I86" s="137">
        <v>86.885245901639337</v>
      </c>
      <c r="J86" s="7" t="s">
        <v>44</v>
      </c>
      <c r="K86" s="23" t="s">
        <v>138</v>
      </c>
      <c r="L86" s="199">
        <v>93.33</v>
      </c>
      <c r="M86" s="137">
        <v>89.719626168224295</v>
      </c>
      <c r="N86" s="7" t="s">
        <v>42</v>
      </c>
      <c r="O86" s="23" t="s">
        <v>23</v>
      </c>
      <c r="P86" s="199">
        <v>93.77</v>
      </c>
      <c r="Q86" s="137">
        <v>91.176470588235304</v>
      </c>
    </row>
    <row r="87" spans="1:17" ht="15" customHeight="1" x14ac:dyDescent="0.25">
      <c r="A87" s="41">
        <v>82</v>
      </c>
      <c r="B87" s="365" t="s">
        <v>41</v>
      </c>
      <c r="C87" s="365" t="s">
        <v>12</v>
      </c>
      <c r="D87" s="200">
        <v>78.14</v>
      </c>
      <c r="E87" s="120">
        <v>66.666666666666671</v>
      </c>
      <c r="F87" s="2" t="s">
        <v>39</v>
      </c>
      <c r="G87" s="15" t="s">
        <v>5</v>
      </c>
      <c r="H87" s="119">
        <v>90.2</v>
      </c>
      <c r="I87" s="120">
        <v>86.666666666666671</v>
      </c>
      <c r="J87" s="2" t="s">
        <v>41</v>
      </c>
      <c r="K87" s="15" t="s">
        <v>117</v>
      </c>
      <c r="L87" s="200">
        <v>93.33</v>
      </c>
      <c r="M87" s="120">
        <v>89.65517241379311</v>
      </c>
      <c r="N87" s="2" t="s">
        <v>44</v>
      </c>
      <c r="O87" s="15" t="s">
        <v>139</v>
      </c>
      <c r="P87" s="200">
        <v>93.77</v>
      </c>
      <c r="Q87" s="120">
        <v>90.740740740740733</v>
      </c>
    </row>
    <row r="88" spans="1:17" ht="15" customHeight="1" x14ac:dyDescent="0.25">
      <c r="A88" s="41">
        <v>83</v>
      </c>
      <c r="B88" s="365" t="s">
        <v>44</v>
      </c>
      <c r="C88" s="365" t="s">
        <v>97</v>
      </c>
      <c r="D88" s="200">
        <v>78.14</v>
      </c>
      <c r="E88" s="120">
        <v>66.525423728813564</v>
      </c>
      <c r="F88" s="2" t="s">
        <v>44</v>
      </c>
      <c r="G88" s="16" t="s">
        <v>145</v>
      </c>
      <c r="H88" s="119">
        <v>90.2</v>
      </c>
      <c r="I88" s="120">
        <v>85.714285714285722</v>
      </c>
      <c r="J88" s="2" t="s">
        <v>41</v>
      </c>
      <c r="K88" s="15" t="s">
        <v>116</v>
      </c>
      <c r="L88" s="200">
        <v>93.33</v>
      </c>
      <c r="M88" s="120">
        <v>89.430894308943095</v>
      </c>
      <c r="N88" s="2" t="s">
        <v>42</v>
      </c>
      <c r="O88" s="15" t="s">
        <v>20</v>
      </c>
      <c r="P88" s="200">
        <v>93.77</v>
      </c>
      <c r="Q88" s="120">
        <v>90.291262135922324</v>
      </c>
    </row>
    <row r="89" spans="1:17" ht="15" customHeight="1" x14ac:dyDescent="0.25">
      <c r="A89" s="41">
        <v>84</v>
      </c>
      <c r="B89" s="365" t="s">
        <v>41</v>
      </c>
      <c r="C89" s="365" t="s">
        <v>11</v>
      </c>
      <c r="D89" s="200">
        <v>78.14</v>
      </c>
      <c r="E89" s="120">
        <v>66.071428571428569</v>
      </c>
      <c r="F89" s="2" t="s">
        <v>44</v>
      </c>
      <c r="G89" s="15" t="s">
        <v>33</v>
      </c>
      <c r="H89" s="119">
        <v>90.2</v>
      </c>
      <c r="I89" s="120">
        <v>85.632183908045974</v>
      </c>
      <c r="J89" s="2" t="s">
        <v>44</v>
      </c>
      <c r="K89" s="15" t="s">
        <v>29</v>
      </c>
      <c r="L89" s="200">
        <v>93.33</v>
      </c>
      <c r="M89" s="120">
        <v>89.333333333333329</v>
      </c>
      <c r="N89" s="2" t="s">
        <v>41</v>
      </c>
      <c r="O89" s="15" t="s">
        <v>13</v>
      </c>
      <c r="P89" s="200">
        <v>93.77</v>
      </c>
      <c r="Q89" s="120">
        <v>90</v>
      </c>
    </row>
    <row r="90" spans="1:17" ht="15" customHeight="1" x14ac:dyDescent="0.25">
      <c r="A90" s="41">
        <v>85</v>
      </c>
      <c r="B90" s="365" t="s">
        <v>44</v>
      </c>
      <c r="C90" s="365" t="s">
        <v>149</v>
      </c>
      <c r="D90" s="200">
        <v>78.14</v>
      </c>
      <c r="E90" s="120">
        <v>65.93673965936739</v>
      </c>
      <c r="F90" s="2" t="s">
        <v>39</v>
      </c>
      <c r="G90" s="15" t="s">
        <v>4</v>
      </c>
      <c r="H90" s="119">
        <v>90.2</v>
      </c>
      <c r="I90" s="120">
        <v>85.294117647058826</v>
      </c>
      <c r="J90" s="175" t="s">
        <v>45</v>
      </c>
      <c r="K90" s="176" t="s">
        <v>152</v>
      </c>
      <c r="L90" s="200">
        <v>93.33</v>
      </c>
      <c r="M90" s="120">
        <v>89.066666666666663</v>
      </c>
      <c r="N90" s="175" t="s">
        <v>44</v>
      </c>
      <c r="O90" s="176" t="s">
        <v>137</v>
      </c>
      <c r="P90" s="200">
        <v>93.77</v>
      </c>
      <c r="Q90" s="120">
        <v>90</v>
      </c>
    </row>
    <row r="91" spans="1:17" ht="15" customHeight="1" x14ac:dyDescent="0.25">
      <c r="A91" s="41">
        <v>86</v>
      </c>
      <c r="B91" s="365" t="s">
        <v>44</v>
      </c>
      <c r="C91" s="365" t="s">
        <v>99</v>
      </c>
      <c r="D91" s="200">
        <v>78.14</v>
      </c>
      <c r="E91" s="120">
        <v>65.591397849462368</v>
      </c>
      <c r="F91" s="2" t="s">
        <v>42</v>
      </c>
      <c r="G91" s="15" t="s">
        <v>123</v>
      </c>
      <c r="H91" s="119">
        <v>90.2</v>
      </c>
      <c r="I91" s="120">
        <v>85.294117647058812</v>
      </c>
      <c r="J91" s="2" t="s">
        <v>45</v>
      </c>
      <c r="K91" s="15" t="s">
        <v>38</v>
      </c>
      <c r="L91" s="200">
        <v>93.33</v>
      </c>
      <c r="M91" s="120">
        <v>88.888888888888886</v>
      </c>
      <c r="N91" s="2" t="s">
        <v>45</v>
      </c>
      <c r="O91" s="15" t="s">
        <v>38</v>
      </c>
      <c r="P91" s="200">
        <v>93.77</v>
      </c>
      <c r="Q91" s="120">
        <v>89.743589743589737</v>
      </c>
    </row>
    <row r="92" spans="1:17" ht="15" customHeight="1" x14ac:dyDescent="0.25">
      <c r="A92" s="41">
        <v>87</v>
      </c>
      <c r="B92" s="365" t="s">
        <v>42</v>
      </c>
      <c r="C92" s="365" t="s">
        <v>156</v>
      </c>
      <c r="D92" s="200">
        <v>78.14</v>
      </c>
      <c r="E92" s="120">
        <v>65.420560747663558</v>
      </c>
      <c r="F92" s="2" t="s">
        <v>41</v>
      </c>
      <c r="G92" s="15" t="s">
        <v>120</v>
      </c>
      <c r="H92" s="119">
        <v>90.2</v>
      </c>
      <c r="I92" s="120">
        <v>84.745762711864415</v>
      </c>
      <c r="J92" s="2" t="s">
        <v>41</v>
      </c>
      <c r="K92" s="15" t="s">
        <v>118</v>
      </c>
      <c r="L92" s="200">
        <v>93.33</v>
      </c>
      <c r="M92" s="120">
        <v>88.732394366197184</v>
      </c>
      <c r="N92" s="2" t="s">
        <v>42</v>
      </c>
      <c r="O92" s="15" t="s">
        <v>18</v>
      </c>
      <c r="P92" s="200">
        <v>93.77</v>
      </c>
      <c r="Q92" s="120">
        <v>89.68609865470853</v>
      </c>
    </row>
    <row r="93" spans="1:17" ht="15" customHeight="1" x14ac:dyDescent="0.25">
      <c r="A93" s="41">
        <v>88</v>
      </c>
      <c r="B93" s="365" t="s">
        <v>43</v>
      </c>
      <c r="C93" s="365" t="s">
        <v>53</v>
      </c>
      <c r="D93" s="200">
        <v>78.14</v>
      </c>
      <c r="E93" s="120">
        <v>65</v>
      </c>
      <c r="F93" s="2" t="s">
        <v>45</v>
      </c>
      <c r="G93" s="15" t="s">
        <v>103</v>
      </c>
      <c r="H93" s="119">
        <v>90.2</v>
      </c>
      <c r="I93" s="120">
        <v>84.615384615384613</v>
      </c>
      <c r="J93" s="2" t="s">
        <v>42</v>
      </c>
      <c r="K93" s="15" t="s">
        <v>20</v>
      </c>
      <c r="L93" s="200">
        <v>93.33</v>
      </c>
      <c r="M93" s="120">
        <v>88.461538461538467</v>
      </c>
      <c r="N93" s="2" t="s">
        <v>42</v>
      </c>
      <c r="O93" s="15" t="s">
        <v>19</v>
      </c>
      <c r="P93" s="200">
        <v>93.77</v>
      </c>
      <c r="Q93" s="120">
        <v>89.423076923076934</v>
      </c>
    </row>
    <row r="94" spans="1:17" ht="15" customHeight="1" x14ac:dyDescent="0.25">
      <c r="A94" s="41">
        <v>89</v>
      </c>
      <c r="B94" s="365" t="s">
        <v>42</v>
      </c>
      <c r="C94" s="365" t="s">
        <v>157</v>
      </c>
      <c r="D94" s="200">
        <v>78.14</v>
      </c>
      <c r="E94" s="120">
        <v>64.566929133858267</v>
      </c>
      <c r="F94" s="2" t="s">
        <v>44</v>
      </c>
      <c r="G94" s="15" t="s">
        <v>148</v>
      </c>
      <c r="H94" s="119">
        <v>90.2</v>
      </c>
      <c r="I94" s="120">
        <v>83.253588516746404</v>
      </c>
      <c r="J94" s="2" t="s">
        <v>44</v>
      </c>
      <c r="K94" s="15" t="s">
        <v>150</v>
      </c>
      <c r="L94" s="200">
        <v>93.33</v>
      </c>
      <c r="M94" s="120">
        <v>88.13559322033899</v>
      </c>
      <c r="N94" s="2" t="s">
        <v>41</v>
      </c>
      <c r="O94" s="15" t="s">
        <v>61</v>
      </c>
      <c r="P94" s="200">
        <v>93.77</v>
      </c>
      <c r="Q94" s="120">
        <v>89.361702127659584</v>
      </c>
    </row>
    <row r="95" spans="1:17" ht="15" customHeight="1" thickBot="1" x14ac:dyDescent="0.3">
      <c r="A95" s="69">
        <v>90</v>
      </c>
      <c r="B95" s="243" t="s">
        <v>42</v>
      </c>
      <c r="C95" s="243" t="s">
        <v>153</v>
      </c>
      <c r="D95" s="201">
        <v>78.14</v>
      </c>
      <c r="E95" s="133">
        <v>64.5631067961165</v>
      </c>
      <c r="F95" s="9" t="s">
        <v>43</v>
      </c>
      <c r="G95" s="95" t="s">
        <v>128</v>
      </c>
      <c r="H95" s="132">
        <v>90.2</v>
      </c>
      <c r="I95" s="133">
        <v>82.285714285714278</v>
      </c>
      <c r="J95" s="9" t="s">
        <v>40</v>
      </c>
      <c r="K95" s="18" t="s">
        <v>109</v>
      </c>
      <c r="L95" s="201">
        <v>93.33</v>
      </c>
      <c r="M95" s="133">
        <v>87.20930232558139</v>
      </c>
      <c r="N95" s="9" t="s">
        <v>44</v>
      </c>
      <c r="O95" s="18" t="s">
        <v>141</v>
      </c>
      <c r="P95" s="201">
        <v>93.77</v>
      </c>
      <c r="Q95" s="133">
        <v>89.333333333333343</v>
      </c>
    </row>
    <row r="96" spans="1:17" ht="15" customHeight="1" x14ac:dyDescent="0.25">
      <c r="A96" s="35">
        <v>91</v>
      </c>
      <c r="B96" s="364" t="s">
        <v>40</v>
      </c>
      <c r="C96" s="364" t="s">
        <v>110</v>
      </c>
      <c r="D96" s="199">
        <v>78.14</v>
      </c>
      <c r="E96" s="137">
        <v>63.917525773195877</v>
      </c>
      <c r="F96" s="7" t="s">
        <v>42</v>
      </c>
      <c r="G96" s="23" t="s">
        <v>153</v>
      </c>
      <c r="H96" s="136">
        <v>90.2</v>
      </c>
      <c r="I96" s="137">
        <v>82.242990654205613</v>
      </c>
      <c r="J96" s="7" t="s">
        <v>40</v>
      </c>
      <c r="K96" s="23" t="s">
        <v>112</v>
      </c>
      <c r="L96" s="199">
        <v>93.33</v>
      </c>
      <c r="M96" s="137">
        <v>86.666666666666671</v>
      </c>
      <c r="N96" s="7" t="s">
        <v>44</v>
      </c>
      <c r="O96" s="23" t="s">
        <v>143</v>
      </c>
      <c r="P96" s="199">
        <v>93.77</v>
      </c>
      <c r="Q96" s="137">
        <v>89.189189189189193</v>
      </c>
    </row>
    <row r="97" spans="1:17" ht="15" customHeight="1" x14ac:dyDescent="0.25">
      <c r="A97" s="41">
        <v>92</v>
      </c>
      <c r="B97" s="365" t="s">
        <v>44</v>
      </c>
      <c r="C97" s="365" t="s">
        <v>139</v>
      </c>
      <c r="D97" s="200">
        <v>78.14</v>
      </c>
      <c r="E97" s="120">
        <v>63.70967741935484</v>
      </c>
      <c r="F97" s="2" t="s">
        <v>43</v>
      </c>
      <c r="G97" s="15" t="s">
        <v>129</v>
      </c>
      <c r="H97" s="119">
        <v>90.2</v>
      </c>
      <c r="I97" s="120">
        <v>82.23684210526315</v>
      </c>
      <c r="J97" s="2" t="s">
        <v>39</v>
      </c>
      <c r="K97" s="15" t="s">
        <v>5</v>
      </c>
      <c r="L97" s="200">
        <v>93.33</v>
      </c>
      <c r="M97" s="120">
        <v>85.84905660377359</v>
      </c>
      <c r="N97" s="2" t="s">
        <v>41</v>
      </c>
      <c r="O97" s="15" t="s">
        <v>14</v>
      </c>
      <c r="P97" s="200">
        <v>93.77</v>
      </c>
      <c r="Q97" s="120">
        <v>89.024390243902445</v>
      </c>
    </row>
    <row r="98" spans="1:17" ht="15" customHeight="1" x14ac:dyDescent="0.25">
      <c r="A98" s="41">
        <v>93</v>
      </c>
      <c r="B98" s="365" t="s">
        <v>44</v>
      </c>
      <c r="C98" s="365" t="s">
        <v>148</v>
      </c>
      <c r="D98" s="200">
        <v>78.14</v>
      </c>
      <c r="E98" s="120">
        <v>62.755102040816325</v>
      </c>
      <c r="F98" s="2" t="s">
        <v>40</v>
      </c>
      <c r="G98" s="15" t="s">
        <v>112</v>
      </c>
      <c r="H98" s="119">
        <v>90.2</v>
      </c>
      <c r="I98" s="120">
        <v>80.392156862745097</v>
      </c>
      <c r="J98" s="2" t="s">
        <v>42</v>
      </c>
      <c r="K98" s="15" t="s">
        <v>59</v>
      </c>
      <c r="L98" s="200">
        <v>93.33</v>
      </c>
      <c r="M98" s="120">
        <v>85.714285714285722</v>
      </c>
      <c r="N98" s="2" t="s">
        <v>44</v>
      </c>
      <c r="O98" s="15" t="s">
        <v>32</v>
      </c>
      <c r="P98" s="200">
        <v>93.77</v>
      </c>
      <c r="Q98" s="120">
        <v>88.571428571428569</v>
      </c>
    </row>
    <row r="99" spans="1:17" ht="15" customHeight="1" x14ac:dyDescent="0.25">
      <c r="A99" s="41">
        <v>94</v>
      </c>
      <c r="B99" s="365" t="s">
        <v>39</v>
      </c>
      <c r="C99" s="365" t="s">
        <v>5</v>
      </c>
      <c r="D99" s="200">
        <v>78.14</v>
      </c>
      <c r="E99" s="120">
        <v>62.365591397849457</v>
      </c>
      <c r="F99" s="2" t="s">
        <v>44</v>
      </c>
      <c r="G99" s="15" t="s">
        <v>29</v>
      </c>
      <c r="H99" s="119">
        <v>90.2</v>
      </c>
      <c r="I99" s="120">
        <v>78.666666666666671</v>
      </c>
      <c r="J99" s="2" t="s">
        <v>44</v>
      </c>
      <c r="K99" s="15" t="s">
        <v>148</v>
      </c>
      <c r="L99" s="200">
        <v>93.33</v>
      </c>
      <c r="M99" s="120">
        <v>85.398230088495581</v>
      </c>
      <c r="N99" s="2" t="s">
        <v>44</v>
      </c>
      <c r="O99" s="15" t="s">
        <v>140</v>
      </c>
      <c r="P99" s="200">
        <v>93.77</v>
      </c>
      <c r="Q99" s="120">
        <v>88.535031847133752</v>
      </c>
    </row>
    <row r="100" spans="1:17" ht="15" customHeight="1" x14ac:dyDescent="0.25">
      <c r="A100" s="41">
        <v>95</v>
      </c>
      <c r="B100" s="365" t="s">
        <v>41</v>
      </c>
      <c r="C100" s="365" t="s">
        <v>61</v>
      </c>
      <c r="D100" s="200">
        <v>78.14</v>
      </c>
      <c r="E100" s="120">
        <v>62.365591397849457</v>
      </c>
      <c r="F100" s="2" t="s">
        <v>44</v>
      </c>
      <c r="G100" s="16" t="s">
        <v>32</v>
      </c>
      <c r="H100" s="119">
        <v>90.2</v>
      </c>
      <c r="I100" s="120">
        <v>77.862595419847338</v>
      </c>
      <c r="J100" s="2" t="s">
        <v>42</v>
      </c>
      <c r="K100" s="15" t="s">
        <v>56</v>
      </c>
      <c r="L100" s="200">
        <v>93.33</v>
      </c>
      <c r="M100" s="120">
        <v>84.615384615384613</v>
      </c>
      <c r="N100" s="2" t="s">
        <v>44</v>
      </c>
      <c r="O100" s="15" t="s">
        <v>132</v>
      </c>
      <c r="P100" s="200">
        <v>93.77</v>
      </c>
      <c r="Q100" s="120">
        <v>88.172043010752688</v>
      </c>
    </row>
    <row r="101" spans="1:17" ht="15" customHeight="1" x14ac:dyDescent="0.25">
      <c r="A101" s="41">
        <v>96</v>
      </c>
      <c r="B101" s="365" t="s">
        <v>43</v>
      </c>
      <c r="C101" s="365" t="s">
        <v>129</v>
      </c>
      <c r="D101" s="200">
        <v>78.14</v>
      </c>
      <c r="E101" s="120">
        <v>61.594202898550726</v>
      </c>
      <c r="F101" s="2" t="s">
        <v>44</v>
      </c>
      <c r="G101" s="15" t="s">
        <v>30</v>
      </c>
      <c r="H101" s="119">
        <v>90.2</v>
      </c>
      <c r="I101" s="120">
        <v>77.777777777777771</v>
      </c>
      <c r="J101" s="2" t="s">
        <v>41</v>
      </c>
      <c r="K101" s="15" t="s">
        <v>120</v>
      </c>
      <c r="L101" s="200">
        <v>93.33</v>
      </c>
      <c r="M101" s="120">
        <v>83.606557377049171</v>
      </c>
      <c r="N101" s="2" t="s">
        <v>41</v>
      </c>
      <c r="O101" s="15" t="s">
        <v>62</v>
      </c>
      <c r="P101" s="200">
        <v>93.77</v>
      </c>
      <c r="Q101" s="120">
        <v>87.61904761904762</v>
      </c>
    </row>
    <row r="102" spans="1:17" ht="15" customHeight="1" x14ac:dyDescent="0.25">
      <c r="A102" s="41">
        <v>97</v>
      </c>
      <c r="B102" s="365" t="s">
        <v>42</v>
      </c>
      <c r="C102" s="365" t="s">
        <v>18</v>
      </c>
      <c r="D102" s="200">
        <v>78.14</v>
      </c>
      <c r="E102" s="120">
        <v>61.463414634146339</v>
      </c>
      <c r="F102" s="2" t="s">
        <v>40</v>
      </c>
      <c r="G102" s="15" t="s">
        <v>111</v>
      </c>
      <c r="H102" s="119">
        <v>90.2</v>
      </c>
      <c r="I102" s="120">
        <v>77.528089887640448</v>
      </c>
      <c r="J102" s="2" t="s">
        <v>43</v>
      </c>
      <c r="K102" s="16" t="s">
        <v>128</v>
      </c>
      <c r="L102" s="200">
        <v>93.33</v>
      </c>
      <c r="M102" s="120">
        <v>83.536585365853654</v>
      </c>
      <c r="N102" s="2" t="s">
        <v>43</v>
      </c>
      <c r="O102" s="16" t="s">
        <v>129</v>
      </c>
      <c r="P102" s="200">
        <v>93.77</v>
      </c>
      <c r="Q102" s="120">
        <v>87.341772151898738</v>
      </c>
    </row>
    <row r="103" spans="1:17" ht="15" customHeight="1" x14ac:dyDescent="0.25">
      <c r="A103" s="41">
        <v>98</v>
      </c>
      <c r="B103" s="365" t="s">
        <v>44</v>
      </c>
      <c r="C103" s="365" t="s">
        <v>160</v>
      </c>
      <c r="D103" s="200">
        <v>78.14</v>
      </c>
      <c r="E103" s="120">
        <v>60.714285714285708</v>
      </c>
      <c r="F103" s="2" t="s">
        <v>44</v>
      </c>
      <c r="G103" s="15" t="s">
        <v>138</v>
      </c>
      <c r="H103" s="119">
        <v>90.2</v>
      </c>
      <c r="I103" s="120">
        <v>76.635514018691595</v>
      </c>
      <c r="J103" s="2" t="s">
        <v>42</v>
      </c>
      <c r="K103" s="15" t="s">
        <v>122</v>
      </c>
      <c r="L103" s="200">
        <v>93.33</v>
      </c>
      <c r="M103" s="120">
        <v>83.333333333333343</v>
      </c>
      <c r="N103" s="2" t="s">
        <v>41</v>
      </c>
      <c r="O103" s="15" t="s">
        <v>15</v>
      </c>
      <c r="P103" s="200">
        <v>93.77</v>
      </c>
      <c r="Q103" s="120">
        <v>86.84210526315789</v>
      </c>
    </row>
    <row r="104" spans="1:17" ht="15" customHeight="1" x14ac:dyDescent="0.25">
      <c r="A104" s="41">
        <v>99</v>
      </c>
      <c r="B104" s="365" t="s">
        <v>44</v>
      </c>
      <c r="C104" s="365" t="s">
        <v>158</v>
      </c>
      <c r="D104" s="200">
        <v>78.14</v>
      </c>
      <c r="E104" s="120">
        <v>59.25925925925926</v>
      </c>
      <c r="F104" s="2" t="s">
        <v>41</v>
      </c>
      <c r="G104" s="15" t="s">
        <v>118</v>
      </c>
      <c r="H104" s="119">
        <v>90.2</v>
      </c>
      <c r="I104" s="120">
        <v>76.470588235294116</v>
      </c>
      <c r="J104" s="2" t="s">
        <v>44</v>
      </c>
      <c r="K104" s="15" t="s">
        <v>32</v>
      </c>
      <c r="L104" s="200">
        <v>93.33</v>
      </c>
      <c r="M104" s="120">
        <v>82.758620689655174</v>
      </c>
      <c r="N104" s="2" t="s">
        <v>44</v>
      </c>
      <c r="O104" s="15" t="s">
        <v>27</v>
      </c>
      <c r="P104" s="200">
        <v>93.77</v>
      </c>
      <c r="Q104" s="120">
        <v>83.582089552238799</v>
      </c>
    </row>
    <row r="105" spans="1:17" ht="15" customHeight="1" thickBot="1" x14ac:dyDescent="0.3">
      <c r="A105" s="69">
        <v>100</v>
      </c>
      <c r="B105" s="243" t="s">
        <v>41</v>
      </c>
      <c r="C105" s="243" t="s">
        <v>63</v>
      </c>
      <c r="D105" s="201">
        <v>78.14</v>
      </c>
      <c r="E105" s="133">
        <v>59.2</v>
      </c>
      <c r="F105" s="9" t="s">
        <v>44</v>
      </c>
      <c r="G105" s="18" t="s">
        <v>149</v>
      </c>
      <c r="H105" s="132">
        <v>90.2</v>
      </c>
      <c r="I105" s="133">
        <v>74.462365591397855</v>
      </c>
      <c r="J105" s="9" t="s">
        <v>44</v>
      </c>
      <c r="K105" s="18" t="s">
        <v>27</v>
      </c>
      <c r="L105" s="201">
        <v>93.33</v>
      </c>
      <c r="M105" s="133">
        <v>82.608695652173907</v>
      </c>
      <c r="N105" s="9" t="s">
        <v>45</v>
      </c>
      <c r="O105" s="18" t="s">
        <v>103</v>
      </c>
      <c r="P105" s="201">
        <v>93.77</v>
      </c>
      <c r="Q105" s="133">
        <v>82.30088495575221</v>
      </c>
    </row>
    <row r="106" spans="1:17" ht="15" customHeight="1" x14ac:dyDescent="0.25">
      <c r="A106" s="35">
        <v>101</v>
      </c>
      <c r="B106" s="364" t="s">
        <v>41</v>
      </c>
      <c r="C106" s="364" t="s">
        <v>117</v>
      </c>
      <c r="D106" s="199">
        <v>78.14</v>
      </c>
      <c r="E106" s="137">
        <v>56</v>
      </c>
      <c r="F106" s="7" t="s">
        <v>39</v>
      </c>
      <c r="G106" s="23" t="s">
        <v>48</v>
      </c>
      <c r="H106" s="136">
        <v>90.2</v>
      </c>
      <c r="I106" s="137">
        <v>74.213836477987428</v>
      </c>
      <c r="J106" s="7" t="s">
        <v>44</v>
      </c>
      <c r="K106" s="23" t="s">
        <v>144</v>
      </c>
      <c r="L106" s="199">
        <v>93.33</v>
      </c>
      <c r="M106" s="137">
        <v>81.904761904761898</v>
      </c>
      <c r="N106" s="7" t="s">
        <v>41</v>
      </c>
      <c r="O106" s="23" t="s">
        <v>120</v>
      </c>
      <c r="P106" s="199">
        <v>93.77</v>
      </c>
      <c r="Q106" s="137">
        <v>81.666666666666671</v>
      </c>
    </row>
    <row r="107" spans="1:17" ht="15" customHeight="1" x14ac:dyDescent="0.25">
      <c r="A107" s="41">
        <v>102</v>
      </c>
      <c r="B107" s="365" t="s">
        <v>40</v>
      </c>
      <c r="C107" s="365" t="s">
        <v>113</v>
      </c>
      <c r="D107" s="200">
        <v>78.14</v>
      </c>
      <c r="E107" s="120">
        <v>53.623188405797102</v>
      </c>
      <c r="F107" s="2" t="s">
        <v>40</v>
      </c>
      <c r="G107" s="15" t="s">
        <v>113</v>
      </c>
      <c r="H107" s="119">
        <v>90.2</v>
      </c>
      <c r="I107" s="120">
        <v>72.5</v>
      </c>
      <c r="J107" s="2" t="s">
        <v>41</v>
      </c>
      <c r="K107" s="15" t="s">
        <v>61</v>
      </c>
      <c r="L107" s="200">
        <v>93.33</v>
      </c>
      <c r="M107" s="120">
        <v>81.72043010752688</v>
      </c>
      <c r="N107" s="2" t="s">
        <v>41</v>
      </c>
      <c r="O107" s="15" t="s">
        <v>12</v>
      </c>
      <c r="P107" s="200">
        <v>93.77</v>
      </c>
      <c r="Q107" s="120">
        <v>79.66101694915254</v>
      </c>
    </row>
    <row r="108" spans="1:17" ht="15" customHeight="1" x14ac:dyDescent="0.25">
      <c r="A108" s="41">
        <v>103</v>
      </c>
      <c r="B108" s="365" t="s">
        <v>40</v>
      </c>
      <c r="C108" s="365" t="s">
        <v>112</v>
      </c>
      <c r="D108" s="200">
        <v>78.14</v>
      </c>
      <c r="E108" s="120">
        <v>52.4822695035461</v>
      </c>
      <c r="F108" s="2" t="s">
        <v>39</v>
      </c>
      <c r="G108" s="15" t="s">
        <v>96</v>
      </c>
      <c r="H108" s="119">
        <v>90.2</v>
      </c>
      <c r="I108" s="120">
        <v>70.930232558139537</v>
      </c>
      <c r="J108" s="2" t="s">
        <v>42</v>
      </c>
      <c r="K108" s="15" t="s">
        <v>95</v>
      </c>
      <c r="L108" s="200">
        <v>93.33</v>
      </c>
      <c r="M108" s="120">
        <v>79.090909090909093</v>
      </c>
      <c r="N108" s="2" t="s">
        <v>44</v>
      </c>
      <c r="O108" s="15" t="s">
        <v>149</v>
      </c>
      <c r="P108" s="200">
        <v>93.77</v>
      </c>
      <c r="Q108" s="120">
        <v>76.36363636363636</v>
      </c>
    </row>
    <row r="109" spans="1:17" ht="15" customHeight="1" x14ac:dyDescent="0.25">
      <c r="A109" s="41">
        <v>104</v>
      </c>
      <c r="B109" s="365" t="s">
        <v>41</v>
      </c>
      <c r="C109" s="365" t="s">
        <v>115</v>
      </c>
      <c r="D109" s="200">
        <v>78.14</v>
      </c>
      <c r="E109" s="120">
        <v>52.439024390243901</v>
      </c>
      <c r="F109" s="2" t="s">
        <v>42</v>
      </c>
      <c r="G109" s="15" t="s">
        <v>24</v>
      </c>
      <c r="H109" s="119">
        <v>90.2</v>
      </c>
      <c r="I109" s="120">
        <v>68.181818181818187</v>
      </c>
      <c r="J109" s="2" t="s">
        <v>42</v>
      </c>
      <c r="K109" s="15" t="s">
        <v>22</v>
      </c>
      <c r="L109" s="200">
        <v>93.33</v>
      </c>
      <c r="M109" s="120">
        <v>76.666666666666671</v>
      </c>
      <c r="N109" s="2" t="s">
        <v>41</v>
      </c>
      <c r="O109" s="15" t="s">
        <v>118</v>
      </c>
      <c r="P109" s="200">
        <v>93.77</v>
      </c>
      <c r="Q109" s="120">
        <v>76.119402985074629</v>
      </c>
    </row>
    <row r="110" spans="1:17" ht="15" customHeight="1" x14ac:dyDescent="0.25">
      <c r="A110" s="41">
        <v>105</v>
      </c>
      <c r="B110" s="365" t="s">
        <v>43</v>
      </c>
      <c r="C110" s="365" t="s">
        <v>128</v>
      </c>
      <c r="D110" s="200">
        <v>78.14</v>
      </c>
      <c r="E110" s="120">
        <v>50</v>
      </c>
      <c r="F110" s="2" t="s">
        <v>42</v>
      </c>
      <c r="G110" s="15" t="s">
        <v>21</v>
      </c>
      <c r="H110" s="119">
        <v>90.2</v>
      </c>
      <c r="I110" s="120">
        <v>68.181818181818187</v>
      </c>
      <c r="J110" s="2" t="s">
        <v>44</v>
      </c>
      <c r="K110" s="15" t="s">
        <v>28</v>
      </c>
      <c r="L110" s="200">
        <v>93.33</v>
      </c>
      <c r="M110" s="120">
        <v>75.609756097560975</v>
      </c>
      <c r="N110" s="2" t="s">
        <v>44</v>
      </c>
      <c r="O110" s="15" t="s">
        <v>138</v>
      </c>
      <c r="P110" s="200">
        <v>93.77</v>
      </c>
      <c r="Q110" s="120">
        <v>72.340425531914889</v>
      </c>
    </row>
    <row r="111" spans="1:17" ht="15" customHeight="1" x14ac:dyDescent="0.25">
      <c r="A111" s="41">
        <v>106</v>
      </c>
      <c r="B111" s="365" t="s">
        <v>42</v>
      </c>
      <c r="C111" s="365" t="s">
        <v>22</v>
      </c>
      <c r="D111" s="200">
        <v>78.14</v>
      </c>
      <c r="E111" s="120">
        <v>44.680851063829792</v>
      </c>
      <c r="F111" s="2" t="s">
        <v>41</v>
      </c>
      <c r="G111" s="15" t="s">
        <v>63</v>
      </c>
      <c r="H111" s="294">
        <v>90.2</v>
      </c>
      <c r="I111" s="120">
        <v>68.103448275862064</v>
      </c>
      <c r="J111" s="2" t="s">
        <v>44</v>
      </c>
      <c r="K111" s="16" t="s">
        <v>135</v>
      </c>
      <c r="L111" s="200">
        <v>93.33</v>
      </c>
      <c r="M111" s="120">
        <v>72.258064516129025</v>
      </c>
      <c r="N111" s="2" t="s">
        <v>40</v>
      </c>
      <c r="O111" s="16" t="s">
        <v>113</v>
      </c>
      <c r="P111" s="200">
        <v>93.77</v>
      </c>
      <c r="Q111" s="120">
        <v>68.518518518518519</v>
      </c>
    </row>
    <row r="112" spans="1:17" ht="15" customHeight="1" x14ac:dyDescent="0.25">
      <c r="A112" s="41">
        <v>107</v>
      </c>
      <c r="B112" s="365" t="s">
        <v>42</v>
      </c>
      <c r="C112" s="365" t="s">
        <v>58</v>
      </c>
      <c r="D112" s="200">
        <v>78.14</v>
      </c>
      <c r="E112" s="120">
        <v>22</v>
      </c>
      <c r="F112" s="2" t="s">
        <v>42</v>
      </c>
      <c r="G112" s="15" t="s">
        <v>22</v>
      </c>
      <c r="H112" s="119">
        <v>90.2</v>
      </c>
      <c r="I112" s="120">
        <v>65.116279069767444</v>
      </c>
      <c r="J112" s="2" t="s">
        <v>41</v>
      </c>
      <c r="K112" s="15" t="s">
        <v>11</v>
      </c>
      <c r="L112" s="200">
        <v>93.33</v>
      </c>
      <c r="M112" s="120">
        <v>68.518518518518519</v>
      </c>
      <c r="N112" s="2" t="s">
        <v>41</v>
      </c>
      <c r="O112" s="15" t="s">
        <v>11</v>
      </c>
      <c r="P112" s="200">
        <v>93.77</v>
      </c>
      <c r="Q112" s="120">
        <v>66.666666666666657</v>
      </c>
    </row>
    <row r="113" spans="1:17" ht="15" customHeight="1" x14ac:dyDescent="0.25">
      <c r="A113" s="41">
        <v>108</v>
      </c>
      <c r="B113" s="365" t="s">
        <v>39</v>
      </c>
      <c r="C113" s="365" t="s">
        <v>96</v>
      </c>
      <c r="D113" s="200">
        <v>78.14</v>
      </c>
      <c r="E113" s="200"/>
      <c r="F113" s="2" t="s">
        <v>41</v>
      </c>
      <c r="G113" s="15" t="s">
        <v>12</v>
      </c>
      <c r="H113" s="119">
        <v>90.2</v>
      </c>
      <c r="I113" s="120">
        <v>52</v>
      </c>
      <c r="J113" s="2" t="s">
        <v>41</v>
      </c>
      <c r="K113" s="15" t="s">
        <v>13</v>
      </c>
      <c r="L113" s="200">
        <v>93.33</v>
      </c>
      <c r="M113" s="120">
        <v>67.10526315789474</v>
      </c>
      <c r="N113" s="2" t="s">
        <v>42</v>
      </c>
      <c r="O113" s="15" t="s">
        <v>22</v>
      </c>
      <c r="P113" s="200">
        <v>93.77</v>
      </c>
      <c r="Q113" s="120">
        <v>56.25</v>
      </c>
    </row>
    <row r="114" spans="1:17" ht="15" customHeight="1" x14ac:dyDescent="0.25">
      <c r="A114" s="245">
        <v>109</v>
      </c>
      <c r="B114" s="366" t="s">
        <v>40</v>
      </c>
      <c r="C114" s="366" t="s">
        <v>10</v>
      </c>
      <c r="D114" s="248">
        <v>78.14</v>
      </c>
      <c r="E114" s="248"/>
      <c r="F114" s="297" t="s">
        <v>41</v>
      </c>
      <c r="G114" s="298" t="s">
        <v>61</v>
      </c>
      <c r="H114" s="295">
        <v>90.2</v>
      </c>
      <c r="I114" s="247"/>
      <c r="J114" s="2" t="s">
        <v>40</v>
      </c>
      <c r="K114" s="15" t="s">
        <v>113</v>
      </c>
      <c r="L114" s="248">
        <v>93.33</v>
      </c>
      <c r="M114" s="120">
        <v>62.5</v>
      </c>
      <c r="N114" s="2" t="s">
        <v>43</v>
      </c>
      <c r="O114" s="15" t="s">
        <v>125</v>
      </c>
      <c r="P114" s="248">
        <v>93.77</v>
      </c>
      <c r="Q114" s="120">
        <v>55.223880597014926</v>
      </c>
    </row>
    <row r="115" spans="1:17" ht="15" customHeight="1" x14ac:dyDescent="0.25">
      <c r="A115" s="245">
        <v>110</v>
      </c>
      <c r="B115" s="366" t="s">
        <v>42</v>
      </c>
      <c r="C115" s="366" t="s">
        <v>23</v>
      </c>
      <c r="D115" s="248">
        <v>78.14</v>
      </c>
      <c r="E115" s="248"/>
      <c r="F115" s="297" t="s">
        <v>42</v>
      </c>
      <c r="G115" s="298" t="s">
        <v>122</v>
      </c>
      <c r="H115" s="295">
        <v>90.2</v>
      </c>
      <c r="I115" s="247"/>
      <c r="J115" s="2" t="s">
        <v>43</v>
      </c>
      <c r="K115" s="15" t="s">
        <v>154</v>
      </c>
      <c r="L115" s="248">
        <v>93.33</v>
      </c>
      <c r="M115" s="120"/>
      <c r="N115" s="2"/>
      <c r="O115" s="15"/>
      <c r="P115" s="248"/>
      <c r="Q115" s="120"/>
    </row>
    <row r="116" spans="1:17" ht="15" customHeight="1" thickBot="1" x14ac:dyDescent="0.3">
      <c r="A116" s="69">
        <v>111</v>
      </c>
      <c r="B116" s="243" t="s">
        <v>43</v>
      </c>
      <c r="C116" s="243" t="s">
        <v>126</v>
      </c>
      <c r="D116" s="201">
        <v>78.14</v>
      </c>
      <c r="E116" s="201"/>
      <c r="F116" s="243" t="s">
        <v>44</v>
      </c>
      <c r="G116" s="243" t="s">
        <v>150</v>
      </c>
      <c r="H116" s="296">
        <v>90.2</v>
      </c>
      <c r="I116" s="201"/>
      <c r="J116" s="244"/>
      <c r="K116" s="225"/>
      <c r="L116" s="201"/>
      <c r="M116" s="249"/>
      <c r="N116" s="244"/>
      <c r="O116" s="225"/>
      <c r="P116" s="201"/>
      <c r="Q116" s="249"/>
    </row>
    <row r="117" spans="1:17" x14ac:dyDescent="0.25">
      <c r="A117" s="38"/>
      <c r="B117" s="354" t="s">
        <v>74</v>
      </c>
      <c r="C117" s="38"/>
      <c r="D117" s="38"/>
      <c r="E117" s="40">
        <f>AVERAGE(E6:E116)</f>
        <v>78.433419643295252</v>
      </c>
      <c r="F117" s="38"/>
      <c r="G117" s="353"/>
      <c r="H117" s="38"/>
      <c r="I117" s="40">
        <f>AVERAGE(I6:I116)</f>
        <v>90.55791228960021</v>
      </c>
      <c r="J117" s="38"/>
      <c r="K117" s="39"/>
      <c r="L117" s="38"/>
      <c r="M117" s="40">
        <f>AVERAGE(M6:M116)</f>
        <v>92.792493556998551</v>
      </c>
      <c r="N117" s="38"/>
      <c r="O117" s="39"/>
      <c r="P117" s="38"/>
      <c r="Q117" s="40">
        <f>AVERAGE(Q6:Q116)</f>
        <v>93.201214046399713</v>
      </c>
    </row>
    <row r="118" spans="1:17" x14ac:dyDescent="0.25">
      <c r="A118" s="38"/>
      <c r="B118" s="38"/>
      <c r="C118" s="38"/>
      <c r="D118" s="38"/>
      <c r="E118" s="38"/>
      <c r="F118" s="38"/>
      <c r="G118" s="38"/>
      <c r="H118" s="38"/>
      <c r="I118" s="38"/>
      <c r="J118" s="38"/>
      <c r="K118" s="38"/>
      <c r="L118" s="38"/>
      <c r="M118" s="38"/>
      <c r="N118" s="38"/>
      <c r="O118" s="38"/>
      <c r="P118" s="38"/>
      <c r="Q118" s="38"/>
    </row>
  </sheetData>
  <mergeCells count="5">
    <mergeCell ref="A4:A5"/>
    <mergeCell ref="F4:I4"/>
    <mergeCell ref="J4:M4"/>
    <mergeCell ref="N4:Q4"/>
    <mergeCell ref="B4:E4"/>
  </mergeCells>
  <conditionalFormatting sqref="M6:M113">
    <cfRule type="cellIs" dxfId="53" priority="21" stopIfTrue="1" operator="lessThan">
      <formula>75</formula>
    </cfRule>
    <cfRule type="cellIs" dxfId="52" priority="22" stopIfTrue="1" operator="between">
      <formula>75</formula>
      <formula>89.99</formula>
    </cfRule>
    <cfRule type="cellIs" dxfId="51" priority="23" stopIfTrue="1" operator="between">
      <formula>90</formula>
      <formula>98.99</formula>
    </cfRule>
    <cfRule type="cellIs" dxfId="50" priority="24" stopIfTrue="1" operator="between">
      <formula>99</formula>
      <formula>100</formula>
    </cfRule>
  </conditionalFormatting>
  <conditionalFormatting sqref="I6:I113">
    <cfRule type="cellIs" dxfId="49" priority="17" stopIfTrue="1" operator="lessThan">
      <formula>75</formula>
    </cfRule>
    <cfRule type="cellIs" dxfId="48" priority="18" stopIfTrue="1" operator="between">
      <formula>75</formula>
      <formula>89.99</formula>
    </cfRule>
    <cfRule type="cellIs" dxfId="47" priority="19" stopIfTrue="1" operator="between">
      <formula>90</formula>
      <formula>98.99</formula>
    </cfRule>
    <cfRule type="cellIs" dxfId="46" priority="20" stopIfTrue="1" operator="between">
      <formula>99</formula>
      <formula>100</formula>
    </cfRule>
  </conditionalFormatting>
  <conditionalFormatting sqref="M114">
    <cfRule type="cellIs" dxfId="45" priority="13" stopIfTrue="1" operator="lessThan">
      <formula>75</formula>
    </cfRule>
    <cfRule type="cellIs" dxfId="44" priority="14" stopIfTrue="1" operator="between">
      <formula>75</formula>
      <formula>89.99</formula>
    </cfRule>
    <cfRule type="cellIs" dxfId="43" priority="15" stopIfTrue="1" operator="between">
      <formula>90</formula>
      <formula>98.99</formula>
    </cfRule>
    <cfRule type="cellIs" dxfId="42" priority="16" stopIfTrue="1" operator="between">
      <formula>99</formula>
      <formula>100</formula>
    </cfRule>
  </conditionalFormatting>
  <conditionalFormatting sqref="Q114">
    <cfRule type="cellIs" dxfId="41" priority="5" stopIfTrue="1" operator="lessThan">
      <formula>75</formula>
    </cfRule>
    <cfRule type="cellIs" dxfId="40" priority="6" stopIfTrue="1" operator="between">
      <formula>75</formula>
      <formula>89.99</formula>
    </cfRule>
    <cfRule type="cellIs" dxfId="39" priority="7" stopIfTrue="1" operator="between">
      <formula>90</formula>
      <formula>98.99</formula>
    </cfRule>
    <cfRule type="cellIs" dxfId="38" priority="8" stopIfTrue="1" operator="between">
      <formula>99</formula>
      <formula>100</formula>
    </cfRule>
  </conditionalFormatting>
  <conditionalFormatting sqref="Q6:Q114">
    <cfRule type="cellIs" dxfId="37" priority="9" stopIfTrue="1" operator="lessThan">
      <formula>75</formula>
    </cfRule>
    <cfRule type="cellIs" dxfId="36" priority="10" stopIfTrue="1" operator="between">
      <formula>75</formula>
      <formula>89.99</formula>
    </cfRule>
    <cfRule type="cellIs" dxfId="35" priority="11" stopIfTrue="1" operator="between">
      <formula>90</formula>
      <formula>98.99</formula>
    </cfRule>
    <cfRule type="cellIs" dxfId="34" priority="12" stopIfTrue="1" operator="between">
      <formula>99</formula>
      <formula>100</formula>
    </cfRule>
  </conditionalFormatting>
  <conditionalFormatting sqref="E6:E112">
    <cfRule type="cellIs" dxfId="33" priority="1" stopIfTrue="1" operator="lessThan">
      <formula>75</formula>
    </cfRule>
    <cfRule type="cellIs" dxfId="32" priority="2" stopIfTrue="1" operator="between">
      <formula>75</formula>
      <formula>89.99</formula>
    </cfRule>
    <cfRule type="cellIs" dxfId="31" priority="3" stopIfTrue="1" operator="between">
      <formula>90</formula>
      <formula>98.99</formula>
    </cfRule>
    <cfRule type="cellIs" dxfId="30" priority="4" stopIfTrue="1" operator="between">
      <formula>99</formula>
      <formula>100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2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4" sqref="C4:C5"/>
    </sheetView>
  </sheetViews>
  <sheetFormatPr defaultRowHeight="15" x14ac:dyDescent="0.25"/>
  <cols>
    <col min="1" max="1" width="5.7109375" customWidth="1"/>
    <col min="2" max="2" width="18.7109375" customWidth="1"/>
    <col min="3" max="3" width="32.85546875" customWidth="1"/>
    <col min="4" max="4" width="7.7109375" customWidth="1"/>
    <col min="5" max="5" width="9.42578125" customWidth="1"/>
    <col min="6" max="7" width="7.7109375" customWidth="1"/>
    <col min="8" max="8" width="9.7109375" customWidth="1"/>
    <col min="9" max="10" width="7.7109375" customWidth="1"/>
    <col min="11" max="11" width="9.7109375" customWidth="1"/>
    <col min="12" max="13" width="7.7109375" customWidth="1"/>
    <col min="14" max="14" width="9.5703125" customWidth="1"/>
    <col min="15" max="18" width="7.7109375" customWidth="1"/>
    <col min="19" max="19" width="7.85546875" customWidth="1"/>
    <col min="20" max="20" width="8.7109375" customWidth="1"/>
    <col min="21" max="21" width="7.7109375" customWidth="1"/>
  </cols>
  <sheetData>
    <row r="1" spans="1:23" x14ac:dyDescent="0.25">
      <c r="V1" s="71"/>
      <c r="W1" s="13" t="s">
        <v>68</v>
      </c>
    </row>
    <row r="2" spans="1:23" ht="15" customHeight="1" x14ac:dyDescent="0.25">
      <c r="B2" s="392" t="s">
        <v>81</v>
      </c>
      <c r="C2" s="392"/>
      <c r="D2" s="321"/>
      <c r="E2" s="321"/>
      <c r="F2" s="321"/>
      <c r="G2" s="222"/>
      <c r="H2" s="222"/>
      <c r="I2" s="222"/>
      <c r="J2" s="198"/>
      <c r="K2" s="198"/>
      <c r="L2" s="198"/>
      <c r="M2" s="320"/>
      <c r="N2" s="320"/>
      <c r="O2" s="320"/>
      <c r="P2" s="321"/>
      <c r="Q2" s="320"/>
      <c r="R2" s="222"/>
      <c r="V2" s="72"/>
      <c r="W2" s="13" t="s">
        <v>77</v>
      </c>
    </row>
    <row r="3" spans="1:23" ht="15" customHeight="1" thickBot="1" x14ac:dyDescent="0.3">
      <c r="V3" s="174"/>
      <c r="W3" s="13" t="s">
        <v>71</v>
      </c>
    </row>
    <row r="4" spans="1:23" ht="15" customHeight="1" x14ac:dyDescent="0.25">
      <c r="A4" s="396" t="s">
        <v>0</v>
      </c>
      <c r="B4" s="398" t="s">
        <v>46</v>
      </c>
      <c r="C4" s="400" t="s">
        <v>51</v>
      </c>
      <c r="D4" s="393">
        <v>2024</v>
      </c>
      <c r="E4" s="394"/>
      <c r="F4" s="395"/>
      <c r="G4" s="393">
        <v>2023</v>
      </c>
      <c r="H4" s="394"/>
      <c r="I4" s="395"/>
      <c r="J4" s="393">
        <v>2022</v>
      </c>
      <c r="K4" s="394"/>
      <c r="L4" s="395"/>
      <c r="M4" s="393">
        <v>2021</v>
      </c>
      <c r="N4" s="394"/>
      <c r="O4" s="395"/>
      <c r="P4" s="393" t="s">
        <v>66</v>
      </c>
      <c r="Q4" s="394"/>
      <c r="R4" s="394"/>
      <c r="S4" s="395"/>
      <c r="T4" s="390" t="s">
        <v>67</v>
      </c>
      <c r="V4" s="14"/>
      <c r="W4" s="13" t="s">
        <v>69</v>
      </c>
    </row>
    <row r="5" spans="1:23" ht="48.75" customHeight="1" thickBot="1" x14ac:dyDescent="0.3">
      <c r="A5" s="397"/>
      <c r="B5" s="399"/>
      <c r="C5" s="401"/>
      <c r="D5" s="104" t="s">
        <v>79</v>
      </c>
      <c r="E5" s="48" t="s">
        <v>86</v>
      </c>
      <c r="F5" s="160" t="s">
        <v>84</v>
      </c>
      <c r="G5" s="104" t="s">
        <v>79</v>
      </c>
      <c r="H5" s="48" t="s">
        <v>86</v>
      </c>
      <c r="I5" s="160" t="s">
        <v>84</v>
      </c>
      <c r="J5" s="104" t="s">
        <v>79</v>
      </c>
      <c r="K5" s="48" t="s">
        <v>86</v>
      </c>
      <c r="L5" s="160" t="s">
        <v>84</v>
      </c>
      <c r="M5" s="104" t="s">
        <v>79</v>
      </c>
      <c r="N5" s="48" t="s">
        <v>86</v>
      </c>
      <c r="O5" s="160" t="s">
        <v>84</v>
      </c>
      <c r="P5" s="263">
        <v>2024</v>
      </c>
      <c r="Q5" s="336">
        <v>2023</v>
      </c>
      <c r="R5" s="73">
        <v>2022</v>
      </c>
      <c r="S5" s="287">
        <v>2021</v>
      </c>
      <c r="T5" s="391"/>
    </row>
    <row r="6" spans="1:23" ht="15" customHeight="1" x14ac:dyDescent="0.25">
      <c r="A6" s="65">
        <v>1</v>
      </c>
      <c r="B6" s="66" t="s">
        <v>42</v>
      </c>
      <c r="C6" s="8" t="s">
        <v>121</v>
      </c>
      <c r="D6" s="278">
        <v>84</v>
      </c>
      <c r="E6" s="136">
        <v>100</v>
      </c>
      <c r="F6" s="251">
        <v>78.14</v>
      </c>
      <c r="G6" s="278">
        <v>56</v>
      </c>
      <c r="H6" s="136">
        <v>100</v>
      </c>
      <c r="I6" s="251">
        <v>90.2</v>
      </c>
      <c r="J6" s="203">
        <v>56</v>
      </c>
      <c r="K6" s="136">
        <v>100</v>
      </c>
      <c r="L6" s="204">
        <v>93.33</v>
      </c>
      <c r="M6" s="278">
        <v>61</v>
      </c>
      <c r="N6" s="136">
        <v>100</v>
      </c>
      <c r="O6" s="204">
        <v>93.77</v>
      </c>
      <c r="P6" s="264">
        <v>1</v>
      </c>
      <c r="Q6" s="337">
        <v>5</v>
      </c>
      <c r="R6" s="344">
        <v>5</v>
      </c>
      <c r="S6" s="258">
        <v>9</v>
      </c>
      <c r="T6" s="162">
        <f t="shared" ref="T6:T37" si="0">S6+R6+Q6+P6</f>
        <v>20</v>
      </c>
    </row>
    <row r="7" spans="1:23" ht="15" customHeight="1" x14ac:dyDescent="0.25">
      <c r="A7" s="57">
        <v>2</v>
      </c>
      <c r="B7" s="56" t="s">
        <v>43</v>
      </c>
      <c r="C7" s="11" t="s">
        <v>55</v>
      </c>
      <c r="D7" s="279">
        <v>128</v>
      </c>
      <c r="E7" s="119">
        <v>97.65625</v>
      </c>
      <c r="F7" s="252">
        <v>78.14</v>
      </c>
      <c r="G7" s="279">
        <v>141</v>
      </c>
      <c r="H7" s="119">
        <v>100</v>
      </c>
      <c r="I7" s="252">
        <v>90.2</v>
      </c>
      <c r="J7" s="205">
        <v>95</v>
      </c>
      <c r="K7" s="119">
        <v>100</v>
      </c>
      <c r="L7" s="206">
        <v>93.33</v>
      </c>
      <c r="M7" s="279">
        <v>92</v>
      </c>
      <c r="N7" s="119">
        <v>100</v>
      </c>
      <c r="O7" s="206">
        <v>93.77</v>
      </c>
      <c r="P7" s="265">
        <v>8</v>
      </c>
      <c r="Q7" s="338">
        <v>10</v>
      </c>
      <c r="R7" s="345">
        <v>9</v>
      </c>
      <c r="S7" s="259">
        <v>15</v>
      </c>
      <c r="T7" s="74">
        <f t="shared" si="0"/>
        <v>42</v>
      </c>
    </row>
    <row r="8" spans="1:23" ht="15" customHeight="1" x14ac:dyDescent="0.25">
      <c r="A8" s="58">
        <v>3</v>
      </c>
      <c r="B8" s="55" t="s">
        <v>42</v>
      </c>
      <c r="C8" s="4" t="s">
        <v>25</v>
      </c>
      <c r="D8" s="279">
        <v>115</v>
      </c>
      <c r="E8" s="119">
        <v>94.782608695652172</v>
      </c>
      <c r="F8" s="254">
        <v>78.14</v>
      </c>
      <c r="G8" s="279">
        <v>96</v>
      </c>
      <c r="H8" s="119">
        <v>100</v>
      </c>
      <c r="I8" s="254">
        <v>90.2</v>
      </c>
      <c r="J8" s="208">
        <v>94</v>
      </c>
      <c r="K8" s="119">
        <v>100</v>
      </c>
      <c r="L8" s="209">
        <v>93.33</v>
      </c>
      <c r="M8" s="279">
        <v>83</v>
      </c>
      <c r="N8" s="119">
        <v>100</v>
      </c>
      <c r="O8" s="209">
        <v>93.77</v>
      </c>
      <c r="P8" s="266">
        <v>11</v>
      </c>
      <c r="Q8" s="339">
        <v>9</v>
      </c>
      <c r="R8" s="345">
        <v>8</v>
      </c>
      <c r="S8" s="259">
        <v>14</v>
      </c>
      <c r="T8" s="75">
        <f t="shared" si="0"/>
        <v>42</v>
      </c>
    </row>
    <row r="9" spans="1:23" ht="15" customHeight="1" x14ac:dyDescent="0.25">
      <c r="A9" s="58">
        <v>4</v>
      </c>
      <c r="B9" s="55" t="s">
        <v>45</v>
      </c>
      <c r="C9" s="3" t="s">
        <v>34</v>
      </c>
      <c r="D9" s="279">
        <v>121</v>
      </c>
      <c r="E9" s="119">
        <v>100</v>
      </c>
      <c r="F9" s="253">
        <v>78.14</v>
      </c>
      <c r="G9" s="279">
        <v>113</v>
      </c>
      <c r="H9" s="119">
        <v>100</v>
      </c>
      <c r="I9" s="253">
        <v>90.2</v>
      </c>
      <c r="J9" s="207">
        <v>97</v>
      </c>
      <c r="K9" s="119">
        <v>100</v>
      </c>
      <c r="L9" s="202">
        <v>93.33</v>
      </c>
      <c r="M9" s="276">
        <v>93</v>
      </c>
      <c r="N9" s="119">
        <v>100</v>
      </c>
      <c r="O9" s="202">
        <v>93.77</v>
      </c>
      <c r="P9" s="265">
        <v>3</v>
      </c>
      <c r="Q9" s="338">
        <v>13</v>
      </c>
      <c r="R9" s="345">
        <v>15</v>
      </c>
      <c r="S9" s="259">
        <v>24</v>
      </c>
      <c r="T9" s="75">
        <f t="shared" si="0"/>
        <v>55</v>
      </c>
    </row>
    <row r="10" spans="1:23" ht="15" customHeight="1" x14ac:dyDescent="0.25">
      <c r="A10" s="58">
        <v>5</v>
      </c>
      <c r="B10" s="55" t="s">
        <v>39</v>
      </c>
      <c r="C10" s="3" t="s">
        <v>104</v>
      </c>
      <c r="D10" s="279">
        <v>126</v>
      </c>
      <c r="E10" s="119">
        <v>88.095238095238102</v>
      </c>
      <c r="F10" s="253">
        <v>78.14</v>
      </c>
      <c r="G10" s="279">
        <v>97</v>
      </c>
      <c r="H10" s="119">
        <v>100</v>
      </c>
      <c r="I10" s="253">
        <v>90.2</v>
      </c>
      <c r="J10" s="207">
        <v>114</v>
      </c>
      <c r="K10" s="119">
        <v>99.122807017543863</v>
      </c>
      <c r="L10" s="202">
        <v>93.33</v>
      </c>
      <c r="M10" s="279">
        <v>92</v>
      </c>
      <c r="N10" s="119">
        <v>100</v>
      </c>
      <c r="O10" s="202">
        <v>93.77</v>
      </c>
      <c r="P10" s="265">
        <v>37</v>
      </c>
      <c r="Q10" s="338">
        <v>2</v>
      </c>
      <c r="R10" s="345">
        <v>19</v>
      </c>
      <c r="S10" s="259">
        <v>1</v>
      </c>
      <c r="T10" s="75">
        <f t="shared" si="0"/>
        <v>59</v>
      </c>
    </row>
    <row r="11" spans="1:23" ht="15" customHeight="1" x14ac:dyDescent="0.25">
      <c r="A11" s="58">
        <v>6</v>
      </c>
      <c r="B11" s="55" t="s">
        <v>40</v>
      </c>
      <c r="C11" s="3" t="s">
        <v>108</v>
      </c>
      <c r="D11" s="279">
        <v>180</v>
      </c>
      <c r="E11" s="119">
        <v>98.333333333333343</v>
      </c>
      <c r="F11" s="253">
        <v>78.14</v>
      </c>
      <c r="G11" s="279">
        <v>181</v>
      </c>
      <c r="H11" s="119">
        <v>98.342541436464089</v>
      </c>
      <c r="I11" s="253">
        <v>90.2</v>
      </c>
      <c r="J11" s="207">
        <v>146</v>
      </c>
      <c r="K11" s="119">
        <v>100</v>
      </c>
      <c r="L11" s="202">
        <v>93.33</v>
      </c>
      <c r="M11" s="279">
        <v>156</v>
      </c>
      <c r="N11" s="119">
        <v>98.076923076923066</v>
      </c>
      <c r="O11" s="202">
        <v>93.77</v>
      </c>
      <c r="P11" s="265">
        <v>4</v>
      </c>
      <c r="Q11" s="338">
        <v>24</v>
      </c>
      <c r="R11" s="345">
        <v>2</v>
      </c>
      <c r="S11" s="259">
        <v>35</v>
      </c>
      <c r="T11" s="270">
        <f t="shared" si="0"/>
        <v>65</v>
      </c>
    </row>
    <row r="12" spans="1:23" ht="15" customHeight="1" x14ac:dyDescent="0.25">
      <c r="A12" s="58">
        <v>7</v>
      </c>
      <c r="B12" s="55" t="s">
        <v>43</v>
      </c>
      <c r="C12" s="3" t="s">
        <v>127</v>
      </c>
      <c r="D12" s="279">
        <v>98</v>
      </c>
      <c r="E12" s="119">
        <v>94.897959183673478</v>
      </c>
      <c r="F12" s="253">
        <v>78.14</v>
      </c>
      <c r="G12" s="279">
        <v>96</v>
      </c>
      <c r="H12" s="119">
        <v>97.916666666666671</v>
      </c>
      <c r="I12" s="253">
        <v>90.2</v>
      </c>
      <c r="J12" s="207">
        <v>81</v>
      </c>
      <c r="K12" s="119">
        <v>100</v>
      </c>
      <c r="L12" s="202">
        <v>93.33</v>
      </c>
      <c r="M12" s="279">
        <v>98</v>
      </c>
      <c r="N12" s="119">
        <v>98.979591836734699</v>
      </c>
      <c r="O12" s="202">
        <v>93.77</v>
      </c>
      <c r="P12" s="265">
        <v>10</v>
      </c>
      <c r="Q12" s="338">
        <v>29</v>
      </c>
      <c r="R12" s="345">
        <v>11</v>
      </c>
      <c r="S12" s="259">
        <v>31</v>
      </c>
      <c r="T12" s="75">
        <f t="shared" si="0"/>
        <v>81</v>
      </c>
    </row>
    <row r="13" spans="1:23" ht="15" customHeight="1" x14ac:dyDescent="0.25">
      <c r="A13" s="58">
        <v>8</v>
      </c>
      <c r="B13" s="55" t="s">
        <v>45</v>
      </c>
      <c r="C13" s="3" t="s">
        <v>37</v>
      </c>
      <c r="D13" s="279">
        <v>77</v>
      </c>
      <c r="E13" s="119">
        <v>93.506493506493513</v>
      </c>
      <c r="F13" s="253">
        <v>78.14</v>
      </c>
      <c r="G13" s="279">
        <v>67</v>
      </c>
      <c r="H13" s="119">
        <v>98.507462686567166</v>
      </c>
      <c r="I13" s="253">
        <v>90.2</v>
      </c>
      <c r="J13" s="207">
        <v>73</v>
      </c>
      <c r="K13" s="119">
        <v>100</v>
      </c>
      <c r="L13" s="202">
        <v>93.33</v>
      </c>
      <c r="M13" s="276">
        <v>67</v>
      </c>
      <c r="N13" s="119">
        <v>100</v>
      </c>
      <c r="O13" s="202">
        <v>93.77</v>
      </c>
      <c r="P13" s="265">
        <v>16</v>
      </c>
      <c r="Q13" s="338">
        <v>22</v>
      </c>
      <c r="R13" s="345">
        <v>17</v>
      </c>
      <c r="S13" s="259">
        <v>27</v>
      </c>
      <c r="T13" s="75">
        <f t="shared" si="0"/>
        <v>82</v>
      </c>
    </row>
    <row r="14" spans="1:23" ht="15" customHeight="1" x14ac:dyDescent="0.25">
      <c r="A14" s="58">
        <v>9</v>
      </c>
      <c r="B14" s="55" t="s">
        <v>43</v>
      </c>
      <c r="C14" s="3" t="s">
        <v>124</v>
      </c>
      <c r="D14" s="279">
        <v>166</v>
      </c>
      <c r="E14" s="119">
        <v>90.361445783132524</v>
      </c>
      <c r="F14" s="253">
        <v>78.14</v>
      </c>
      <c r="G14" s="279">
        <v>191</v>
      </c>
      <c r="H14" s="119">
        <v>98.429319371727757</v>
      </c>
      <c r="I14" s="253">
        <v>90.2</v>
      </c>
      <c r="J14" s="207">
        <v>154</v>
      </c>
      <c r="K14" s="119">
        <v>98.701298701298697</v>
      </c>
      <c r="L14" s="202">
        <v>93.33</v>
      </c>
      <c r="M14" s="279">
        <v>165</v>
      </c>
      <c r="N14" s="119">
        <v>100</v>
      </c>
      <c r="O14" s="202">
        <v>93.77</v>
      </c>
      <c r="P14" s="265">
        <v>26</v>
      </c>
      <c r="Q14" s="338">
        <v>23</v>
      </c>
      <c r="R14" s="345">
        <v>25</v>
      </c>
      <c r="S14" s="259">
        <v>18</v>
      </c>
      <c r="T14" s="75">
        <f t="shared" si="0"/>
        <v>92</v>
      </c>
    </row>
    <row r="15" spans="1:23" ht="15" customHeight="1" thickBot="1" x14ac:dyDescent="0.3">
      <c r="A15" s="59">
        <v>10</v>
      </c>
      <c r="B15" s="60" t="s">
        <v>39</v>
      </c>
      <c r="C15" s="10" t="s">
        <v>4</v>
      </c>
      <c r="D15" s="280">
        <v>105</v>
      </c>
      <c r="E15" s="132">
        <v>98.095238095238102</v>
      </c>
      <c r="F15" s="257">
        <v>78.14</v>
      </c>
      <c r="G15" s="280">
        <v>102</v>
      </c>
      <c r="H15" s="132">
        <v>85.294117647058826</v>
      </c>
      <c r="I15" s="257">
        <v>90.2</v>
      </c>
      <c r="J15" s="214">
        <v>118</v>
      </c>
      <c r="K15" s="132">
        <v>100</v>
      </c>
      <c r="L15" s="215">
        <v>93.33</v>
      </c>
      <c r="M15" s="280">
        <v>110</v>
      </c>
      <c r="N15" s="132">
        <v>100</v>
      </c>
      <c r="O15" s="215">
        <v>93.77</v>
      </c>
      <c r="P15" s="268">
        <v>5</v>
      </c>
      <c r="Q15" s="340">
        <v>85</v>
      </c>
      <c r="R15" s="346">
        <v>1</v>
      </c>
      <c r="S15" s="260">
        <v>3</v>
      </c>
      <c r="T15" s="375">
        <f t="shared" si="0"/>
        <v>94</v>
      </c>
    </row>
    <row r="16" spans="1:23" ht="15" customHeight="1" x14ac:dyDescent="0.25">
      <c r="A16" s="65">
        <v>11</v>
      </c>
      <c r="B16" s="66" t="s">
        <v>39</v>
      </c>
      <c r="C16" s="367" t="s">
        <v>105</v>
      </c>
      <c r="D16" s="278">
        <v>101</v>
      </c>
      <c r="E16" s="136">
        <v>94.059405940594061</v>
      </c>
      <c r="F16" s="370">
        <v>78.14</v>
      </c>
      <c r="G16" s="278">
        <v>91</v>
      </c>
      <c r="H16" s="136">
        <v>100</v>
      </c>
      <c r="I16" s="370">
        <v>90.2</v>
      </c>
      <c r="J16" s="371">
        <v>70</v>
      </c>
      <c r="K16" s="136">
        <v>91.428571428571431</v>
      </c>
      <c r="L16" s="372">
        <v>93.33</v>
      </c>
      <c r="M16" s="278">
        <v>70</v>
      </c>
      <c r="N16" s="136">
        <v>100</v>
      </c>
      <c r="O16" s="372">
        <v>93.77</v>
      </c>
      <c r="P16" s="373">
        <v>15</v>
      </c>
      <c r="Q16" s="374">
        <v>3</v>
      </c>
      <c r="R16" s="344">
        <v>75</v>
      </c>
      <c r="S16" s="258">
        <v>2</v>
      </c>
      <c r="T16" s="162">
        <f t="shared" si="0"/>
        <v>95</v>
      </c>
    </row>
    <row r="17" spans="1:20" ht="15" customHeight="1" x14ac:dyDescent="0.25">
      <c r="A17" s="58">
        <v>12</v>
      </c>
      <c r="B17" s="55" t="s">
        <v>43</v>
      </c>
      <c r="C17" s="285" t="s">
        <v>54</v>
      </c>
      <c r="D17" s="279">
        <v>92</v>
      </c>
      <c r="E17" s="119">
        <v>97.826086956521749</v>
      </c>
      <c r="F17" s="254">
        <v>78.14</v>
      </c>
      <c r="G17" s="279">
        <v>80</v>
      </c>
      <c r="H17" s="119">
        <v>91.25</v>
      </c>
      <c r="I17" s="254">
        <v>90.2</v>
      </c>
      <c r="J17" s="208">
        <v>81</v>
      </c>
      <c r="K17" s="119">
        <v>100</v>
      </c>
      <c r="L17" s="209">
        <v>93.33</v>
      </c>
      <c r="M17" s="279">
        <v>103</v>
      </c>
      <c r="N17" s="119">
        <v>100</v>
      </c>
      <c r="O17" s="209">
        <v>93.77</v>
      </c>
      <c r="P17" s="266">
        <v>7</v>
      </c>
      <c r="Q17" s="339">
        <v>63</v>
      </c>
      <c r="R17" s="345">
        <v>10</v>
      </c>
      <c r="S17" s="259">
        <v>17</v>
      </c>
      <c r="T17" s="75">
        <f t="shared" si="0"/>
        <v>97</v>
      </c>
    </row>
    <row r="18" spans="1:20" ht="15" customHeight="1" x14ac:dyDescent="0.25">
      <c r="A18" s="58">
        <v>13</v>
      </c>
      <c r="B18" s="55" t="s">
        <v>41</v>
      </c>
      <c r="C18" s="284" t="s">
        <v>17</v>
      </c>
      <c r="D18" s="279">
        <v>112</v>
      </c>
      <c r="E18" s="119">
        <v>88.392857142857139</v>
      </c>
      <c r="F18" s="253">
        <v>78.14</v>
      </c>
      <c r="G18" s="279">
        <v>128</v>
      </c>
      <c r="H18" s="119">
        <v>95.3125</v>
      </c>
      <c r="I18" s="253">
        <v>90.2</v>
      </c>
      <c r="J18" s="207">
        <v>112</v>
      </c>
      <c r="K18" s="119">
        <v>99.107142857142861</v>
      </c>
      <c r="L18" s="202">
        <v>93.33</v>
      </c>
      <c r="M18" s="279">
        <v>106</v>
      </c>
      <c r="N18" s="119">
        <v>100</v>
      </c>
      <c r="O18" s="202">
        <v>93.77</v>
      </c>
      <c r="P18" s="265">
        <v>34</v>
      </c>
      <c r="Q18" s="338">
        <v>40</v>
      </c>
      <c r="R18" s="345">
        <v>20</v>
      </c>
      <c r="S18" s="259">
        <v>7</v>
      </c>
      <c r="T18" s="75">
        <f t="shared" si="0"/>
        <v>101</v>
      </c>
    </row>
    <row r="19" spans="1:20" ht="15" customHeight="1" x14ac:dyDescent="0.25">
      <c r="A19" s="58">
        <v>14</v>
      </c>
      <c r="B19" s="55" t="s">
        <v>39</v>
      </c>
      <c r="C19" s="285" t="s">
        <v>47</v>
      </c>
      <c r="D19" s="279">
        <v>44</v>
      </c>
      <c r="E19" s="119">
        <v>88.63636363636364</v>
      </c>
      <c r="F19" s="254">
        <v>78.14</v>
      </c>
      <c r="G19" s="279">
        <v>47</v>
      </c>
      <c r="H19" s="119">
        <v>100</v>
      </c>
      <c r="I19" s="254">
        <v>90.2</v>
      </c>
      <c r="J19" s="208">
        <v>42</v>
      </c>
      <c r="K19" s="119">
        <v>92.857142857142861</v>
      </c>
      <c r="L19" s="209">
        <v>93.33</v>
      </c>
      <c r="M19" s="279">
        <v>45</v>
      </c>
      <c r="N19" s="119">
        <v>100</v>
      </c>
      <c r="O19" s="209">
        <v>93.77</v>
      </c>
      <c r="P19" s="266">
        <v>33</v>
      </c>
      <c r="Q19" s="339">
        <v>1</v>
      </c>
      <c r="R19" s="345">
        <v>68</v>
      </c>
      <c r="S19" s="259">
        <v>4</v>
      </c>
      <c r="T19" s="75">
        <f t="shared" si="0"/>
        <v>106</v>
      </c>
    </row>
    <row r="20" spans="1:20" ht="15" customHeight="1" x14ac:dyDescent="0.25">
      <c r="A20" s="58">
        <v>15</v>
      </c>
      <c r="B20" s="55" t="s">
        <v>42</v>
      </c>
      <c r="C20" s="284" t="s">
        <v>82</v>
      </c>
      <c r="D20" s="279">
        <v>123</v>
      </c>
      <c r="E20" s="119">
        <v>86.178861788617894</v>
      </c>
      <c r="F20" s="253">
        <v>78.14</v>
      </c>
      <c r="G20" s="279">
        <v>140</v>
      </c>
      <c r="H20" s="119">
        <v>100</v>
      </c>
      <c r="I20" s="253">
        <v>90.2</v>
      </c>
      <c r="J20" s="207">
        <v>110</v>
      </c>
      <c r="K20" s="119">
        <v>95.454545454545453</v>
      </c>
      <c r="L20" s="202">
        <v>93.33</v>
      </c>
      <c r="M20" s="279">
        <v>141</v>
      </c>
      <c r="N20" s="119">
        <v>100</v>
      </c>
      <c r="O20" s="202">
        <v>93.77</v>
      </c>
      <c r="P20" s="265">
        <v>40</v>
      </c>
      <c r="Q20" s="338">
        <v>6</v>
      </c>
      <c r="R20" s="345">
        <v>54</v>
      </c>
      <c r="S20" s="259">
        <v>10</v>
      </c>
      <c r="T20" s="75">
        <f t="shared" si="0"/>
        <v>110</v>
      </c>
    </row>
    <row r="21" spans="1:20" ht="15" customHeight="1" x14ac:dyDescent="0.25">
      <c r="A21" s="58">
        <v>16</v>
      </c>
      <c r="B21" s="55" t="s">
        <v>41</v>
      </c>
      <c r="C21" s="285" t="s">
        <v>114</v>
      </c>
      <c r="D21" s="279">
        <v>128</v>
      </c>
      <c r="E21" s="119">
        <v>90.625</v>
      </c>
      <c r="F21" s="254">
        <v>78.14</v>
      </c>
      <c r="G21" s="279">
        <v>119</v>
      </c>
      <c r="H21" s="119">
        <v>99.159663865546221</v>
      </c>
      <c r="I21" s="254">
        <v>90.2</v>
      </c>
      <c r="J21" s="208">
        <v>130</v>
      </c>
      <c r="K21" s="119">
        <v>96.923076923076934</v>
      </c>
      <c r="L21" s="209">
        <v>93.33</v>
      </c>
      <c r="M21" s="279">
        <v>114</v>
      </c>
      <c r="N21" s="119">
        <v>98.245614035087726</v>
      </c>
      <c r="O21" s="209">
        <v>93.77</v>
      </c>
      <c r="P21" s="266">
        <v>23</v>
      </c>
      <c r="Q21" s="339">
        <v>16</v>
      </c>
      <c r="R21" s="345">
        <v>39</v>
      </c>
      <c r="S21" s="259">
        <v>34</v>
      </c>
      <c r="T21" s="75">
        <f t="shared" si="0"/>
        <v>112</v>
      </c>
    </row>
    <row r="22" spans="1:20" ht="15" customHeight="1" x14ac:dyDescent="0.25">
      <c r="A22" s="58">
        <v>17</v>
      </c>
      <c r="B22" s="55" t="s">
        <v>39</v>
      </c>
      <c r="C22" s="285" t="s">
        <v>107</v>
      </c>
      <c r="D22" s="279">
        <v>128</v>
      </c>
      <c r="E22" s="119">
        <v>88.28125</v>
      </c>
      <c r="F22" s="254">
        <v>78.14</v>
      </c>
      <c r="G22" s="279">
        <v>110</v>
      </c>
      <c r="H22" s="119">
        <v>98.181818181818187</v>
      </c>
      <c r="I22" s="254">
        <v>90.2</v>
      </c>
      <c r="J22" s="208">
        <v>104</v>
      </c>
      <c r="K22" s="119">
        <v>99.038461538461547</v>
      </c>
      <c r="L22" s="209">
        <v>93.33</v>
      </c>
      <c r="M22" s="279">
        <v>98</v>
      </c>
      <c r="N22" s="119">
        <v>98.979591836734699</v>
      </c>
      <c r="O22" s="209">
        <v>93.77</v>
      </c>
      <c r="P22" s="266">
        <v>36</v>
      </c>
      <c r="Q22" s="339">
        <v>25</v>
      </c>
      <c r="R22" s="345">
        <v>21</v>
      </c>
      <c r="S22" s="259">
        <v>30</v>
      </c>
      <c r="T22" s="75">
        <f t="shared" si="0"/>
        <v>112</v>
      </c>
    </row>
    <row r="23" spans="1:20" ht="15" customHeight="1" x14ac:dyDescent="0.25">
      <c r="A23" s="58">
        <v>18</v>
      </c>
      <c r="B23" s="55" t="s">
        <v>40</v>
      </c>
      <c r="C23" s="284" t="s">
        <v>64</v>
      </c>
      <c r="D23" s="279">
        <v>165</v>
      </c>
      <c r="E23" s="119">
        <v>80.606060606060609</v>
      </c>
      <c r="F23" s="253">
        <v>78.14</v>
      </c>
      <c r="G23" s="279">
        <v>148</v>
      </c>
      <c r="H23" s="119">
        <v>97.972972972972968</v>
      </c>
      <c r="I23" s="253">
        <v>90.2</v>
      </c>
      <c r="J23" s="207">
        <v>137</v>
      </c>
      <c r="K23" s="119">
        <v>100</v>
      </c>
      <c r="L23" s="202">
        <v>93.33</v>
      </c>
      <c r="M23" s="279">
        <v>137</v>
      </c>
      <c r="N23" s="119">
        <v>99.270072992700733</v>
      </c>
      <c r="O23" s="202">
        <v>93.77</v>
      </c>
      <c r="P23" s="265">
        <v>54</v>
      </c>
      <c r="Q23" s="338">
        <v>28</v>
      </c>
      <c r="R23" s="345">
        <v>3</v>
      </c>
      <c r="S23" s="259">
        <v>28</v>
      </c>
      <c r="T23" s="75">
        <f t="shared" si="0"/>
        <v>113</v>
      </c>
    </row>
    <row r="24" spans="1:20" ht="15" customHeight="1" x14ac:dyDescent="0.25">
      <c r="A24" s="58">
        <v>19</v>
      </c>
      <c r="B24" s="55" t="s">
        <v>43</v>
      </c>
      <c r="C24" s="284" t="s">
        <v>130</v>
      </c>
      <c r="D24" s="279">
        <v>90</v>
      </c>
      <c r="E24" s="119">
        <v>83.333333333333343</v>
      </c>
      <c r="F24" s="253">
        <v>78.14</v>
      </c>
      <c r="G24" s="279">
        <v>88</v>
      </c>
      <c r="H24" s="119">
        <v>100</v>
      </c>
      <c r="I24" s="253">
        <v>90.2</v>
      </c>
      <c r="J24" s="207">
        <v>68</v>
      </c>
      <c r="K24" s="119">
        <v>97.058823529411768</v>
      </c>
      <c r="L24" s="202">
        <v>93.33</v>
      </c>
      <c r="M24" s="279">
        <v>92</v>
      </c>
      <c r="N24" s="119">
        <v>100</v>
      </c>
      <c r="O24" s="202">
        <v>93.77</v>
      </c>
      <c r="P24" s="265">
        <v>47</v>
      </c>
      <c r="Q24" s="338">
        <v>11</v>
      </c>
      <c r="R24" s="345">
        <v>38</v>
      </c>
      <c r="S24" s="259">
        <v>20</v>
      </c>
      <c r="T24" s="75">
        <f t="shared" si="0"/>
        <v>116</v>
      </c>
    </row>
    <row r="25" spans="1:20" ht="15" customHeight="1" thickBot="1" x14ac:dyDescent="0.3">
      <c r="A25" s="67">
        <v>20</v>
      </c>
      <c r="B25" s="68" t="s">
        <v>43</v>
      </c>
      <c r="C25" s="349" t="s">
        <v>52</v>
      </c>
      <c r="D25" s="280">
        <v>110</v>
      </c>
      <c r="E25" s="132">
        <v>89.090909090909093</v>
      </c>
      <c r="F25" s="255">
        <v>78.14</v>
      </c>
      <c r="G25" s="280">
        <v>113</v>
      </c>
      <c r="H25" s="132">
        <v>97.345132743362825</v>
      </c>
      <c r="I25" s="255">
        <v>90.2</v>
      </c>
      <c r="J25" s="210">
        <v>78</v>
      </c>
      <c r="K25" s="132">
        <v>98.71794871794873</v>
      </c>
      <c r="L25" s="211">
        <v>93.33</v>
      </c>
      <c r="M25" s="280">
        <v>88</v>
      </c>
      <c r="N25" s="132">
        <v>98.863636363636374</v>
      </c>
      <c r="O25" s="211">
        <v>93.77</v>
      </c>
      <c r="P25" s="267">
        <v>31</v>
      </c>
      <c r="Q25" s="342">
        <v>31</v>
      </c>
      <c r="R25" s="347">
        <v>24</v>
      </c>
      <c r="S25" s="261">
        <v>32</v>
      </c>
      <c r="T25" s="163">
        <f t="shared" si="0"/>
        <v>118</v>
      </c>
    </row>
    <row r="26" spans="1:20" ht="15" customHeight="1" x14ac:dyDescent="0.25">
      <c r="A26" s="65">
        <v>21</v>
      </c>
      <c r="B26" s="66" t="s">
        <v>45</v>
      </c>
      <c r="C26" s="367" t="s">
        <v>151</v>
      </c>
      <c r="D26" s="278">
        <v>74</v>
      </c>
      <c r="E26" s="136">
        <v>90.540540540540547</v>
      </c>
      <c r="F26" s="370">
        <v>78.14</v>
      </c>
      <c r="G26" s="278">
        <v>84</v>
      </c>
      <c r="H26" s="136">
        <v>94.047619047619051</v>
      </c>
      <c r="I26" s="370">
        <v>90.2</v>
      </c>
      <c r="J26" s="371">
        <v>83</v>
      </c>
      <c r="K26" s="136">
        <v>98.795180722891558</v>
      </c>
      <c r="L26" s="372">
        <v>93.33</v>
      </c>
      <c r="M26" s="373">
        <v>74</v>
      </c>
      <c r="N26" s="136">
        <v>100</v>
      </c>
      <c r="O26" s="372">
        <v>93.77</v>
      </c>
      <c r="P26" s="373">
        <v>24</v>
      </c>
      <c r="Q26" s="374">
        <v>49</v>
      </c>
      <c r="R26" s="344">
        <v>23</v>
      </c>
      <c r="S26" s="258">
        <v>26</v>
      </c>
      <c r="T26" s="162">
        <f t="shared" si="0"/>
        <v>122</v>
      </c>
    </row>
    <row r="27" spans="1:20" ht="15" customHeight="1" x14ac:dyDescent="0.25">
      <c r="A27" s="58">
        <v>22</v>
      </c>
      <c r="B27" s="55" t="s">
        <v>45</v>
      </c>
      <c r="C27" s="369" t="s">
        <v>49</v>
      </c>
      <c r="D27" s="279">
        <v>66</v>
      </c>
      <c r="E27" s="119">
        <v>89.393939393939391</v>
      </c>
      <c r="F27" s="253">
        <v>78.14</v>
      </c>
      <c r="G27" s="279">
        <v>71</v>
      </c>
      <c r="H27" s="119">
        <v>100</v>
      </c>
      <c r="I27" s="253">
        <v>90.2</v>
      </c>
      <c r="J27" s="207">
        <v>77</v>
      </c>
      <c r="K27" s="119">
        <v>100</v>
      </c>
      <c r="L27" s="202">
        <v>93.33</v>
      </c>
      <c r="M27" s="276">
        <v>78</v>
      </c>
      <c r="N27" s="119">
        <v>93.589743589743591</v>
      </c>
      <c r="O27" s="202">
        <v>93.77</v>
      </c>
      <c r="P27" s="276">
        <v>30</v>
      </c>
      <c r="Q27" s="246">
        <v>15</v>
      </c>
      <c r="R27" s="335">
        <v>16</v>
      </c>
      <c r="S27" s="272">
        <v>68</v>
      </c>
      <c r="T27" s="75">
        <f t="shared" si="0"/>
        <v>129</v>
      </c>
    </row>
    <row r="28" spans="1:20" ht="15" customHeight="1" x14ac:dyDescent="0.25">
      <c r="A28" s="58">
        <v>23</v>
      </c>
      <c r="B28" s="55" t="s">
        <v>42</v>
      </c>
      <c r="C28" s="284" t="s">
        <v>57</v>
      </c>
      <c r="D28" s="279">
        <v>194</v>
      </c>
      <c r="E28" s="119">
        <v>91.75257731958763</v>
      </c>
      <c r="F28" s="252">
        <v>78.14</v>
      </c>
      <c r="G28" s="279">
        <v>184</v>
      </c>
      <c r="H28" s="119">
        <v>93.478260869565219</v>
      </c>
      <c r="I28" s="252">
        <v>90.2</v>
      </c>
      <c r="J28" s="205">
        <v>165</v>
      </c>
      <c r="K28" s="128">
        <v>95.757575757575751</v>
      </c>
      <c r="L28" s="206">
        <v>93.33</v>
      </c>
      <c r="M28" s="279">
        <v>177</v>
      </c>
      <c r="N28" s="119">
        <v>100</v>
      </c>
      <c r="O28" s="206">
        <v>93.77</v>
      </c>
      <c r="P28" s="265">
        <v>19</v>
      </c>
      <c r="Q28" s="338">
        <v>53</v>
      </c>
      <c r="R28" s="345">
        <v>50</v>
      </c>
      <c r="S28" s="259">
        <v>8</v>
      </c>
      <c r="T28" s="75">
        <f t="shared" si="0"/>
        <v>130</v>
      </c>
    </row>
    <row r="29" spans="1:20" ht="15" customHeight="1" x14ac:dyDescent="0.25">
      <c r="A29" s="58">
        <v>24</v>
      </c>
      <c r="B29" s="55" t="s">
        <v>40</v>
      </c>
      <c r="C29" s="285" t="s">
        <v>8</v>
      </c>
      <c r="D29" s="288">
        <v>60</v>
      </c>
      <c r="E29" s="119">
        <v>90</v>
      </c>
      <c r="F29" s="254">
        <v>78.14</v>
      </c>
      <c r="G29" s="288">
        <v>70</v>
      </c>
      <c r="H29" s="119">
        <v>95.714285714285708</v>
      </c>
      <c r="I29" s="254">
        <v>90.2</v>
      </c>
      <c r="J29" s="208">
        <v>50</v>
      </c>
      <c r="K29" s="119">
        <v>98</v>
      </c>
      <c r="L29" s="209">
        <v>93.33</v>
      </c>
      <c r="M29" s="279">
        <v>84</v>
      </c>
      <c r="N29" s="119">
        <v>97.61904761904762</v>
      </c>
      <c r="O29" s="209">
        <v>93.77</v>
      </c>
      <c r="P29" s="266">
        <v>27</v>
      </c>
      <c r="Q29" s="339">
        <v>36</v>
      </c>
      <c r="R29" s="345">
        <v>30</v>
      </c>
      <c r="S29" s="259">
        <v>38</v>
      </c>
      <c r="T29" s="75">
        <f t="shared" si="0"/>
        <v>131</v>
      </c>
    </row>
    <row r="30" spans="1:20" ht="15" customHeight="1" x14ac:dyDescent="0.25">
      <c r="A30" s="58">
        <v>25</v>
      </c>
      <c r="B30" s="55" t="s">
        <v>42</v>
      </c>
      <c r="C30" s="284" t="s">
        <v>58</v>
      </c>
      <c r="D30" s="279">
        <v>50</v>
      </c>
      <c r="E30" s="119">
        <v>22</v>
      </c>
      <c r="F30" s="253">
        <v>78.14</v>
      </c>
      <c r="G30" s="279">
        <v>44</v>
      </c>
      <c r="H30" s="119">
        <v>100</v>
      </c>
      <c r="I30" s="253">
        <v>90.2</v>
      </c>
      <c r="J30" s="207">
        <v>91</v>
      </c>
      <c r="K30" s="119">
        <v>100</v>
      </c>
      <c r="L30" s="202">
        <v>93.33</v>
      </c>
      <c r="M30" s="279">
        <v>74</v>
      </c>
      <c r="N30" s="119">
        <v>100</v>
      </c>
      <c r="O30" s="202">
        <v>93.77</v>
      </c>
      <c r="P30" s="265">
        <v>107</v>
      </c>
      <c r="Q30" s="338">
        <v>7</v>
      </c>
      <c r="R30" s="345">
        <v>6</v>
      </c>
      <c r="S30" s="259">
        <v>12</v>
      </c>
      <c r="T30" s="75">
        <f t="shared" si="0"/>
        <v>132</v>
      </c>
    </row>
    <row r="31" spans="1:20" ht="15" customHeight="1" x14ac:dyDescent="0.25">
      <c r="A31" s="58">
        <v>26</v>
      </c>
      <c r="B31" s="55" t="s">
        <v>41</v>
      </c>
      <c r="C31" s="285" t="s">
        <v>119</v>
      </c>
      <c r="D31" s="281">
        <v>111</v>
      </c>
      <c r="E31" s="119">
        <v>95.49549549549549</v>
      </c>
      <c r="F31" s="254">
        <v>78.14</v>
      </c>
      <c r="G31" s="281">
        <v>100</v>
      </c>
      <c r="H31" s="119">
        <v>97</v>
      </c>
      <c r="I31" s="254">
        <v>90.2</v>
      </c>
      <c r="J31" s="208">
        <v>67</v>
      </c>
      <c r="K31" s="119">
        <v>95.522388059701484</v>
      </c>
      <c r="L31" s="209">
        <v>93.33</v>
      </c>
      <c r="M31" s="279">
        <v>72</v>
      </c>
      <c r="N31" s="119">
        <v>97.222222222222229</v>
      </c>
      <c r="O31" s="209">
        <v>93.77</v>
      </c>
      <c r="P31" s="266">
        <v>9</v>
      </c>
      <c r="Q31" s="339">
        <v>34</v>
      </c>
      <c r="R31" s="345">
        <v>53</v>
      </c>
      <c r="S31" s="259">
        <v>41</v>
      </c>
      <c r="T31" s="75">
        <f t="shared" si="0"/>
        <v>137</v>
      </c>
    </row>
    <row r="32" spans="1:20" s="1" customFormat="1" ht="15" customHeight="1" x14ac:dyDescent="0.25">
      <c r="A32" s="58">
        <v>27</v>
      </c>
      <c r="B32" s="55" t="s">
        <v>40</v>
      </c>
      <c r="C32" s="284" t="s">
        <v>6</v>
      </c>
      <c r="D32" s="279">
        <v>97</v>
      </c>
      <c r="E32" s="119">
        <v>97.938144329896915</v>
      </c>
      <c r="F32" s="253">
        <v>78.14</v>
      </c>
      <c r="G32" s="279">
        <v>100</v>
      </c>
      <c r="H32" s="119">
        <v>99</v>
      </c>
      <c r="I32" s="253">
        <v>90.2</v>
      </c>
      <c r="J32" s="207">
        <v>102</v>
      </c>
      <c r="K32" s="119">
        <v>93.137254901960787</v>
      </c>
      <c r="L32" s="202">
        <v>93.33</v>
      </c>
      <c r="M32" s="279">
        <v>83</v>
      </c>
      <c r="N32" s="119">
        <v>96.385542168674704</v>
      </c>
      <c r="O32" s="202">
        <v>93.77</v>
      </c>
      <c r="P32" s="265">
        <v>6</v>
      </c>
      <c r="Q32" s="338">
        <v>17</v>
      </c>
      <c r="R32" s="345">
        <v>67</v>
      </c>
      <c r="S32" s="259">
        <v>48</v>
      </c>
      <c r="T32" s="75">
        <f t="shared" si="0"/>
        <v>138</v>
      </c>
    </row>
    <row r="33" spans="1:20" ht="15" customHeight="1" x14ac:dyDescent="0.25">
      <c r="A33" s="58">
        <v>28</v>
      </c>
      <c r="B33" s="55" t="s">
        <v>45</v>
      </c>
      <c r="C33" s="284" t="s">
        <v>35</v>
      </c>
      <c r="D33" s="279">
        <v>65</v>
      </c>
      <c r="E33" s="119">
        <v>90.769230769230774</v>
      </c>
      <c r="F33" s="253">
        <v>78.14</v>
      </c>
      <c r="G33" s="279">
        <v>43</v>
      </c>
      <c r="H33" s="119">
        <v>93.023255813953483</v>
      </c>
      <c r="I33" s="253">
        <v>90.2</v>
      </c>
      <c r="J33" s="207">
        <v>64</v>
      </c>
      <c r="K33" s="119">
        <v>98.4375</v>
      </c>
      <c r="L33" s="202">
        <v>93.33</v>
      </c>
      <c r="M33" s="276">
        <v>67</v>
      </c>
      <c r="N33" s="119">
        <v>97.014925373134332</v>
      </c>
      <c r="O33" s="202">
        <v>93.77</v>
      </c>
      <c r="P33" s="265">
        <v>21</v>
      </c>
      <c r="Q33" s="338">
        <v>55</v>
      </c>
      <c r="R33" s="345">
        <v>28</v>
      </c>
      <c r="S33" s="259">
        <v>42</v>
      </c>
      <c r="T33" s="75">
        <f t="shared" si="0"/>
        <v>146</v>
      </c>
    </row>
    <row r="34" spans="1:20" ht="15" customHeight="1" x14ac:dyDescent="0.25">
      <c r="A34" s="58">
        <v>29</v>
      </c>
      <c r="B34" s="55" t="s">
        <v>43</v>
      </c>
      <c r="C34" s="284" t="s">
        <v>83</v>
      </c>
      <c r="D34" s="279">
        <v>119</v>
      </c>
      <c r="E34" s="119">
        <v>80.672268907563023</v>
      </c>
      <c r="F34" s="253">
        <v>78.14</v>
      </c>
      <c r="G34" s="279">
        <v>103</v>
      </c>
      <c r="H34" s="119">
        <v>95.145631067961176</v>
      </c>
      <c r="I34" s="253">
        <v>90.2</v>
      </c>
      <c r="J34" s="207">
        <v>114</v>
      </c>
      <c r="K34" s="119">
        <v>96.491228070175438</v>
      </c>
      <c r="L34" s="202">
        <v>93.33</v>
      </c>
      <c r="M34" s="279">
        <v>110</v>
      </c>
      <c r="N34" s="119">
        <v>100</v>
      </c>
      <c r="O34" s="202">
        <v>93.77</v>
      </c>
      <c r="P34" s="265">
        <v>52</v>
      </c>
      <c r="Q34" s="338">
        <v>42</v>
      </c>
      <c r="R34" s="345">
        <v>41</v>
      </c>
      <c r="S34" s="259">
        <v>16</v>
      </c>
      <c r="T34" s="75">
        <f t="shared" si="0"/>
        <v>151</v>
      </c>
    </row>
    <row r="35" spans="1:20" ht="15" customHeight="1" thickBot="1" x14ac:dyDescent="0.3">
      <c r="A35" s="59">
        <v>30</v>
      </c>
      <c r="B35" s="60" t="s">
        <v>42</v>
      </c>
      <c r="C35" s="290" t="s">
        <v>24</v>
      </c>
      <c r="D35" s="280">
        <v>86</v>
      </c>
      <c r="E35" s="132">
        <v>89.534883720930225</v>
      </c>
      <c r="F35" s="257">
        <v>78.14</v>
      </c>
      <c r="G35" s="280">
        <v>88</v>
      </c>
      <c r="H35" s="132">
        <v>68.181818181818187</v>
      </c>
      <c r="I35" s="257">
        <v>90.2</v>
      </c>
      <c r="J35" s="214">
        <v>80</v>
      </c>
      <c r="K35" s="132">
        <v>100</v>
      </c>
      <c r="L35" s="215">
        <v>93.33</v>
      </c>
      <c r="M35" s="280">
        <v>81</v>
      </c>
      <c r="N35" s="132">
        <v>100</v>
      </c>
      <c r="O35" s="215">
        <v>93.77</v>
      </c>
      <c r="P35" s="268">
        <v>29</v>
      </c>
      <c r="Q35" s="340">
        <v>104</v>
      </c>
      <c r="R35" s="346">
        <v>7</v>
      </c>
      <c r="S35" s="260">
        <v>13</v>
      </c>
      <c r="T35" s="76">
        <f t="shared" si="0"/>
        <v>153</v>
      </c>
    </row>
    <row r="36" spans="1:20" ht="15" customHeight="1" x14ac:dyDescent="0.25">
      <c r="A36" s="57">
        <v>31</v>
      </c>
      <c r="B36" s="56" t="s">
        <v>44</v>
      </c>
      <c r="C36" s="11" t="s">
        <v>134</v>
      </c>
      <c r="D36" s="282">
        <v>119</v>
      </c>
      <c r="E36" s="128">
        <v>80.672268907563023</v>
      </c>
      <c r="F36" s="252">
        <v>78.14</v>
      </c>
      <c r="G36" s="282">
        <v>121</v>
      </c>
      <c r="H36" s="128">
        <v>90.909090909090907</v>
      </c>
      <c r="I36" s="252">
        <v>90.2</v>
      </c>
      <c r="J36" s="205">
        <v>100</v>
      </c>
      <c r="K36" s="128">
        <v>100</v>
      </c>
      <c r="L36" s="206">
        <v>93.33</v>
      </c>
      <c r="M36" s="278">
        <v>106</v>
      </c>
      <c r="N36" s="136">
        <v>100</v>
      </c>
      <c r="O36" s="206">
        <v>93.77</v>
      </c>
      <c r="P36" s="265">
        <v>53</v>
      </c>
      <c r="Q36" s="338">
        <v>66</v>
      </c>
      <c r="R36" s="345">
        <v>13</v>
      </c>
      <c r="S36" s="259">
        <v>22</v>
      </c>
      <c r="T36" s="74">
        <f t="shared" si="0"/>
        <v>154</v>
      </c>
    </row>
    <row r="37" spans="1:20" ht="15" customHeight="1" x14ac:dyDescent="0.25">
      <c r="A37" s="58">
        <v>32</v>
      </c>
      <c r="B37" s="55" t="s">
        <v>45</v>
      </c>
      <c r="C37" s="3" t="s">
        <v>36</v>
      </c>
      <c r="D37" s="282">
        <v>71</v>
      </c>
      <c r="E37" s="128">
        <v>77.464788732394368</v>
      </c>
      <c r="F37" s="253">
        <v>78.14</v>
      </c>
      <c r="G37" s="282">
        <v>91</v>
      </c>
      <c r="H37" s="128">
        <v>100</v>
      </c>
      <c r="I37" s="253">
        <v>90.2</v>
      </c>
      <c r="J37" s="207">
        <v>63</v>
      </c>
      <c r="K37" s="119">
        <v>95.238095238095241</v>
      </c>
      <c r="L37" s="202">
        <v>93.33</v>
      </c>
      <c r="M37" s="276">
        <v>69</v>
      </c>
      <c r="N37" s="119">
        <v>100</v>
      </c>
      <c r="O37" s="202">
        <v>93.77</v>
      </c>
      <c r="P37" s="265">
        <v>62</v>
      </c>
      <c r="Q37" s="338">
        <v>14</v>
      </c>
      <c r="R37" s="345">
        <v>59</v>
      </c>
      <c r="S37" s="259">
        <v>25</v>
      </c>
      <c r="T37" s="75">
        <f t="shared" si="0"/>
        <v>160</v>
      </c>
    </row>
    <row r="38" spans="1:20" ht="15" customHeight="1" x14ac:dyDescent="0.25">
      <c r="A38" s="58">
        <v>33</v>
      </c>
      <c r="B38" s="55" t="s">
        <v>43</v>
      </c>
      <c r="C38" s="157" t="s">
        <v>154</v>
      </c>
      <c r="D38" s="276">
        <v>207</v>
      </c>
      <c r="E38" s="293">
        <v>94.68599033816426</v>
      </c>
      <c r="F38" s="256">
        <v>78.14</v>
      </c>
      <c r="G38" s="276">
        <v>168</v>
      </c>
      <c r="H38" s="293">
        <v>98.80952380952381</v>
      </c>
      <c r="I38" s="256">
        <v>90.2</v>
      </c>
      <c r="J38" s="212"/>
      <c r="K38" s="119"/>
      <c r="L38" s="213">
        <v>93.33</v>
      </c>
      <c r="M38" s="279">
        <v>213</v>
      </c>
      <c r="N38" s="119">
        <v>100</v>
      </c>
      <c r="O38" s="213">
        <v>93.77</v>
      </c>
      <c r="P38" s="276">
        <v>12</v>
      </c>
      <c r="Q38" s="246">
        <v>20</v>
      </c>
      <c r="R38" s="345">
        <v>110</v>
      </c>
      <c r="S38" s="259">
        <v>19</v>
      </c>
      <c r="T38" s="75">
        <f t="shared" ref="T38:T69" si="1">S38+R38+Q38+P38</f>
        <v>161</v>
      </c>
    </row>
    <row r="39" spans="1:20" ht="15" customHeight="1" x14ac:dyDescent="0.25">
      <c r="A39" s="58">
        <v>34</v>
      </c>
      <c r="B39" s="55" t="s">
        <v>42</v>
      </c>
      <c r="C39" s="4" t="s">
        <v>26</v>
      </c>
      <c r="D39" s="279">
        <v>124</v>
      </c>
      <c r="E39" s="119">
        <v>88.709677419354847</v>
      </c>
      <c r="F39" s="254">
        <v>78.14</v>
      </c>
      <c r="G39" s="279">
        <v>135</v>
      </c>
      <c r="H39" s="119">
        <v>91.111111111111114</v>
      </c>
      <c r="I39" s="254">
        <v>90.2</v>
      </c>
      <c r="J39" s="208">
        <v>123</v>
      </c>
      <c r="K39" s="119">
        <v>98.373983739837399</v>
      </c>
      <c r="L39" s="209">
        <v>93.33</v>
      </c>
      <c r="M39" s="279">
        <v>110</v>
      </c>
      <c r="N39" s="119">
        <v>97.27272727272728</v>
      </c>
      <c r="O39" s="209">
        <v>93.77</v>
      </c>
      <c r="P39" s="266">
        <v>32</v>
      </c>
      <c r="Q39" s="339">
        <v>65</v>
      </c>
      <c r="R39" s="345">
        <v>29</v>
      </c>
      <c r="S39" s="259">
        <v>40</v>
      </c>
      <c r="T39" s="75">
        <f t="shared" si="1"/>
        <v>166</v>
      </c>
    </row>
    <row r="40" spans="1:20" ht="15" customHeight="1" x14ac:dyDescent="0.25">
      <c r="A40" s="58">
        <v>35</v>
      </c>
      <c r="B40" s="55" t="s">
        <v>40</v>
      </c>
      <c r="C40" s="3" t="s">
        <v>7</v>
      </c>
      <c r="D40" s="279">
        <v>73</v>
      </c>
      <c r="E40" s="119">
        <v>90.410958904109577</v>
      </c>
      <c r="F40" s="253">
        <v>78.14</v>
      </c>
      <c r="G40" s="279">
        <v>69</v>
      </c>
      <c r="H40" s="119">
        <v>91.304347826086953</v>
      </c>
      <c r="I40" s="253">
        <v>90.2</v>
      </c>
      <c r="J40" s="207">
        <v>65</v>
      </c>
      <c r="K40" s="119">
        <v>98.461538461538467</v>
      </c>
      <c r="L40" s="202">
        <v>93.33</v>
      </c>
      <c r="M40" s="279">
        <v>73</v>
      </c>
      <c r="N40" s="119">
        <v>94.520547945205479</v>
      </c>
      <c r="O40" s="202">
        <v>93.77</v>
      </c>
      <c r="P40" s="265">
        <v>25</v>
      </c>
      <c r="Q40" s="338">
        <v>62</v>
      </c>
      <c r="R40" s="345">
        <v>27</v>
      </c>
      <c r="S40" s="259">
        <v>59</v>
      </c>
      <c r="T40" s="75">
        <f t="shared" si="1"/>
        <v>173</v>
      </c>
    </row>
    <row r="41" spans="1:20" ht="15" customHeight="1" x14ac:dyDescent="0.25">
      <c r="A41" s="58">
        <v>36</v>
      </c>
      <c r="B41" s="55" t="s">
        <v>44</v>
      </c>
      <c r="C41" s="3" t="s">
        <v>159</v>
      </c>
      <c r="D41" s="279">
        <v>92</v>
      </c>
      <c r="E41" s="119">
        <v>83.695652173913047</v>
      </c>
      <c r="F41" s="253">
        <v>78.14</v>
      </c>
      <c r="G41" s="279">
        <v>53</v>
      </c>
      <c r="H41" s="119">
        <v>96.226415094339629</v>
      </c>
      <c r="I41" s="253">
        <v>90.2</v>
      </c>
      <c r="J41" s="207">
        <v>77</v>
      </c>
      <c r="K41" s="119">
        <v>98.701298701298697</v>
      </c>
      <c r="L41" s="202">
        <v>93.33</v>
      </c>
      <c r="M41" s="279">
        <v>75</v>
      </c>
      <c r="N41" s="119">
        <v>93.333333333333329</v>
      </c>
      <c r="O41" s="202">
        <v>93.77</v>
      </c>
      <c r="P41" s="265">
        <v>45</v>
      </c>
      <c r="Q41" s="338">
        <v>35</v>
      </c>
      <c r="R41" s="345">
        <v>26</v>
      </c>
      <c r="S41" s="259">
        <v>70</v>
      </c>
      <c r="T41" s="75">
        <f t="shared" si="1"/>
        <v>176</v>
      </c>
    </row>
    <row r="42" spans="1:20" ht="15" customHeight="1" x14ac:dyDescent="0.25">
      <c r="A42" s="58">
        <v>37</v>
      </c>
      <c r="B42" s="55" t="s">
        <v>44</v>
      </c>
      <c r="C42" s="3" t="s">
        <v>100</v>
      </c>
      <c r="D42" s="279">
        <v>297</v>
      </c>
      <c r="E42" s="119">
        <v>80.134680134680139</v>
      </c>
      <c r="F42" s="253">
        <v>78.14</v>
      </c>
      <c r="G42" s="279">
        <v>289</v>
      </c>
      <c r="H42" s="119">
        <v>98.96193771626298</v>
      </c>
      <c r="I42" s="253">
        <v>90.2</v>
      </c>
      <c r="J42" s="207">
        <v>265</v>
      </c>
      <c r="K42" s="119">
        <v>92.075471698113205</v>
      </c>
      <c r="L42" s="202">
        <v>93.33</v>
      </c>
      <c r="M42" s="279">
        <v>244</v>
      </c>
      <c r="N42" s="119">
        <v>99.180327868852459</v>
      </c>
      <c r="O42" s="202">
        <v>93.77</v>
      </c>
      <c r="P42" s="265">
        <v>58</v>
      </c>
      <c r="Q42" s="338">
        <v>18</v>
      </c>
      <c r="R42" s="345">
        <v>71</v>
      </c>
      <c r="S42" s="259">
        <v>29</v>
      </c>
      <c r="T42" s="75">
        <f t="shared" si="1"/>
        <v>176</v>
      </c>
    </row>
    <row r="43" spans="1:20" ht="15" customHeight="1" x14ac:dyDescent="0.25">
      <c r="A43" s="58">
        <v>38</v>
      </c>
      <c r="B43" s="55" t="s">
        <v>41</v>
      </c>
      <c r="C43" s="3" t="s">
        <v>14</v>
      </c>
      <c r="D43" s="279">
        <v>100</v>
      </c>
      <c r="E43" s="119">
        <v>82</v>
      </c>
      <c r="F43" s="253">
        <v>78.14</v>
      </c>
      <c r="G43" s="279">
        <v>64</v>
      </c>
      <c r="H43" s="119">
        <v>100</v>
      </c>
      <c r="I43" s="253">
        <v>90.2</v>
      </c>
      <c r="J43" s="207">
        <v>93</v>
      </c>
      <c r="K43" s="119">
        <v>97.849462365591393</v>
      </c>
      <c r="L43" s="202">
        <v>93.33</v>
      </c>
      <c r="M43" s="279">
        <v>82</v>
      </c>
      <c r="N43" s="119">
        <v>89.024390243902445</v>
      </c>
      <c r="O43" s="202">
        <v>93.77</v>
      </c>
      <c r="P43" s="265">
        <v>51</v>
      </c>
      <c r="Q43" s="338">
        <v>4</v>
      </c>
      <c r="R43" s="345">
        <v>31</v>
      </c>
      <c r="S43" s="259">
        <v>92</v>
      </c>
      <c r="T43" s="75">
        <f t="shared" si="1"/>
        <v>178</v>
      </c>
    </row>
    <row r="44" spans="1:20" ht="15" customHeight="1" x14ac:dyDescent="0.25">
      <c r="A44" s="58">
        <v>39</v>
      </c>
      <c r="B44" s="55" t="s">
        <v>40</v>
      </c>
      <c r="C44" s="3" t="s">
        <v>155</v>
      </c>
      <c r="D44" s="279">
        <v>110</v>
      </c>
      <c r="E44" s="119">
        <v>90</v>
      </c>
      <c r="F44" s="253">
        <v>78.14</v>
      </c>
      <c r="G44" s="279">
        <v>67</v>
      </c>
      <c r="H44" s="119">
        <v>97.014925373134332</v>
      </c>
      <c r="I44" s="253">
        <v>90.2</v>
      </c>
      <c r="J44" s="207">
        <v>61</v>
      </c>
      <c r="K44" s="119">
        <v>93.442622950819668</v>
      </c>
      <c r="L44" s="202">
        <v>93.33</v>
      </c>
      <c r="M44" s="279">
        <v>79</v>
      </c>
      <c r="N44" s="119">
        <v>94.936708860759495</v>
      </c>
      <c r="O44" s="202">
        <v>93.77</v>
      </c>
      <c r="P44" s="265">
        <v>28</v>
      </c>
      <c r="Q44" s="338">
        <v>33</v>
      </c>
      <c r="R44" s="345">
        <v>65</v>
      </c>
      <c r="S44" s="259">
        <v>55</v>
      </c>
      <c r="T44" s="75">
        <f t="shared" si="1"/>
        <v>181</v>
      </c>
    </row>
    <row r="45" spans="1:20" ht="15" customHeight="1" thickBot="1" x14ac:dyDescent="0.3">
      <c r="A45" s="59">
        <v>40</v>
      </c>
      <c r="B45" s="60" t="s">
        <v>40</v>
      </c>
      <c r="C45" s="10" t="s">
        <v>109</v>
      </c>
      <c r="D45" s="286">
        <v>112</v>
      </c>
      <c r="E45" s="124">
        <v>83.035714285714292</v>
      </c>
      <c r="F45" s="255">
        <v>78.14</v>
      </c>
      <c r="G45" s="286">
        <v>103</v>
      </c>
      <c r="H45" s="124">
        <v>95.145631067961176</v>
      </c>
      <c r="I45" s="255">
        <v>90.2</v>
      </c>
      <c r="J45" s="214">
        <v>86</v>
      </c>
      <c r="K45" s="132">
        <v>87.20930232558139</v>
      </c>
      <c r="L45" s="215">
        <v>93.33</v>
      </c>
      <c r="M45" s="280">
        <v>83</v>
      </c>
      <c r="N45" s="132">
        <v>100</v>
      </c>
      <c r="O45" s="215">
        <v>93.77</v>
      </c>
      <c r="P45" s="268">
        <v>48</v>
      </c>
      <c r="Q45" s="340">
        <v>41</v>
      </c>
      <c r="R45" s="346">
        <v>90</v>
      </c>
      <c r="S45" s="260">
        <v>6</v>
      </c>
      <c r="T45" s="76">
        <f t="shared" si="1"/>
        <v>185</v>
      </c>
    </row>
    <row r="46" spans="1:20" ht="15" customHeight="1" x14ac:dyDescent="0.25">
      <c r="A46" s="65">
        <v>41</v>
      </c>
      <c r="B46" s="66" t="s">
        <v>42</v>
      </c>
      <c r="C46" s="8" t="s">
        <v>59</v>
      </c>
      <c r="D46" s="278">
        <v>29</v>
      </c>
      <c r="E46" s="136">
        <v>93.103448275862064</v>
      </c>
      <c r="F46" s="251">
        <v>78.14</v>
      </c>
      <c r="G46" s="278">
        <v>28</v>
      </c>
      <c r="H46" s="136">
        <v>89.285714285714292</v>
      </c>
      <c r="I46" s="251">
        <v>90.2</v>
      </c>
      <c r="J46" s="205">
        <v>21</v>
      </c>
      <c r="K46" s="136">
        <v>85.714285714285722</v>
      </c>
      <c r="L46" s="206">
        <v>93.33</v>
      </c>
      <c r="M46" s="278">
        <v>34</v>
      </c>
      <c r="N46" s="136">
        <v>100</v>
      </c>
      <c r="O46" s="206">
        <v>93.77</v>
      </c>
      <c r="P46" s="265">
        <v>17</v>
      </c>
      <c r="Q46" s="338">
        <v>73</v>
      </c>
      <c r="R46" s="344">
        <v>93</v>
      </c>
      <c r="S46" s="258">
        <v>11</v>
      </c>
      <c r="T46" s="162">
        <f t="shared" si="1"/>
        <v>194</v>
      </c>
    </row>
    <row r="47" spans="1:20" ht="15" customHeight="1" x14ac:dyDescent="0.25">
      <c r="A47" s="58">
        <v>42</v>
      </c>
      <c r="B47" s="55" t="s">
        <v>44</v>
      </c>
      <c r="C47" s="3" t="s">
        <v>133</v>
      </c>
      <c r="D47" s="282">
        <v>116</v>
      </c>
      <c r="E47" s="128">
        <v>68.103448275862064</v>
      </c>
      <c r="F47" s="253">
        <v>78.14</v>
      </c>
      <c r="G47" s="282">
        <v>110</v>
      </c>
      <c r="H47" s="128">
        <v>97.27272727272728</v>
      </c>
      <c r="I47" s="253">
        <v>90.2</v>
      </c>
      <c r="J47" s="207">
        <v>105</v>
      </c>
      <c r="K47" s="119">
        <v>97.142857142857139</v>
      </c>
      <c r="L47" s="202">
        <v>93.33</v>
      </c>
      <c r="M47" s="279">
        <v>101</v>
      </c>
      <c r="N47" s="119">
        <v>96.039603960396036</v>
      </c>
      <c r="O47" s="202">
        <v>93.77</v>
      </c>
      <c r="P47" s="265">
        <v>80</v>
      </c>
      <c r="Q47" s="338">
        <v>32</v>
      </c>
      <c r="R47" s="345">
        <v>37</v>
      </c>
      <c r="S47" s="259">
        <v>50</v>
      </c>
      <c r="T47" s="75">
        <f t="shared" si="1"/>
        <v>199</v>
      </c>
    </row>
    <row r="48" spans="1:20" ht="15" customHeight="1" x14ac:dyDescent="0.25">
      <c r="A48" s="58">
        <v>43</v>
      </c>
      <c r="B48" s="55" t="s">
        <v>43</v>
      </c>
      <c r="C48" s="3" t="s">
        <v>126</v>
      </c>
      <c r="D48" s="289"/>
      <c r="E48" s="128"/>
      <c r="F48" s="252">
        <v>78.14</v>
      </c>
      <c r="G48" s="289">
        <v>83</v>
      </c>
      <c r="H48" s="128">
        <v>98.795180722891558</v>
      </c>
      <c r="I48" s="252">
        <v>90.2</v>
      </c>
      <c r="J48" s="205">
        <v>83</v>
      </c>
      <c r="K48" s="119">
        <v>97.590361445783145</v>
      </c>
      <c r="L48" s="206">
        <v>93.33</v>
      </c>
      <c r="M48" s="279">
        <v>80</v>
      </c>
      <c r="N48" s="119">
        <v>97.5</v>
      </c>
      <c r="O48" s="206">
        <v>93.77</v>
      </c>
      <c r="P48" s="265">
        <v>108</v>
      </c>
      <c r="Q48" s="338">
        <v>21</v>
      </c>
      <c r="R48" s="345">
        <v>33</v>
      </c>
      <c r="S48" s="259">
        <v>39</v>
      </c>
      <c r="T48" s="75">
        <f t="shared" si="1"/>
        <v>201</v>
      </c>
    </row>
    <row r="49" spans="1:20" ht="15" customHeight="1" x14ac:dyDescent="0.25">
      <c r="A49" s="58">
        <v>44</v>
      </c>
      <c r="B49" s="55" t="s">
        <v>44</v>
      </c>
      <c r="C49" s="3" t="s">
        <v>98</v>
      </c>
      <c r="D49" s="279">
        <v>189</v>
      </c>
      <c r="E49" s="119">
        <v>80.423280423280431</v>
      </c>
      <c r="F49" s="253">
        <v>78.14</v>
      </c>
      <c r="G49" s="279">
        <v>163</v>
      </c>
      <c r="H49" s="119">
        <v>98.159509202453989</v>
      </c>
      <c r="I49" s="253">
        <v>90.2</v>
      </c>
      <c r="J49" s="207">
        <v>158</v>
      </c>
      <c r="K49" s="119">
        <v>94.936708860759495</v>
      </c>
      <c r="L49" s="202">
        <v>93.33</v>
      </c>
      <c r="M49" s="279">
        <v>124</v>
      </c>
      <c r="N49" s="119">
        <v>94.354838709677409</v>
      </c>
      <c r="O49" s="202">
        <v>93.77</v>
      </c>
      <c r="P49" s="265">
        <v>56</v>
      </c>
      <c r="Q49" s="338">
        <v>26</v>
      </c>
      <c r="R49" s="345">
        <v>60</v>
      </c>
      <c r="S49" s="259">
        <v>62</v>
      </c>
      <c r="T49" s="75">
        <f t="shared" si="1"/>
        <v>204</v>
      </c>
    </row>
    <row r="50" spans="1:20" ht="15" customHeight="1" x14ac:dyDescent="0.25">
      <c r="A50" s="58">
        <v>45</v>
      </c>
      <c r="B50" s="55" t="s">
        <v>44</v>
      </c>
      <c r="C50" s="3" t="s">
        <v>28</v>
      </c>
      <c r="D50" s="279">
        <v>71</v>
      </c>
      <c r="E50" s="119">
        <v>74.647887323943664</v>
      </c>
      <c r="F50" s="253">
        <v>78.14</v>
      </c>
      <c r="G50" s="279">
        <v>37</v>
      </c>
      <c r="H50" s="119">
        <v>100</v>
      </c>
      <c r="I50" s="253">
        <v>90.2</v>
      </c>
      <c r="J50" s="207">
        <v>41</v>
      </c>
      <c r="K50" s="119">
        <v>75.609756097560975</v>
      </c>
      <c r="L50" s="202">
        <v>93.33</v>
      </c>
      <c r="M50" s="279">
        <v>49</v>
      </c>
      <c r="N50" s="119">
        <v>100</v>
      </c>
      <c r="O50" s="202">
        <v>93.77</v>
      </c>
      <c r="P50" s="265">
        <v>66</v>
      </c>
      <c r="Q50" s="338">
        <v>12</v>
      </c>
      <c r="R50" s="345">
        <v>105</v>
      </c>
      <c r="S50" s="259">
        <v>23</v>
      </c>
      <c r="T50" s="75">
        <f t="shared" si="1"/>
        <v>206</v>
      </c>
    </row>
    <row r="51" spans="1:20" ht="15" customHeight="1" x14ac:dyDescent="0.25">
      <c r="A51" s="58">
        <v>46</v>
      </c>
      <c r="B51" s="55" t="s">
        <v>42</v>
      </c>
      <c r="C51" s="3" t="s">
        <v>123</v>
      </c>
      <c r="D51" s="279">
        <v>92</v>
      </c>
      <c r="E51" s="119">
        <v>94.565217391304344</v>
      </c>
      <c r="F51" s="253">
        <v>78.14</v>
      </c>
      <c r="G51" s="279">
        <v>102</v>
      </c>
      <c r="H51" s="119">
        <v>85.294117647058812</v>
      </c>
      <c r="I51" s="253">
        <v>90.2</v>
      </c>
      <c r="J51" s="207">
        <v>84</v>
      </c>
      <c r="K51" s="119">
        <v>95.238095238095241</v>
      </c>
      <c r="L51" s="202">
        <v>93.33</v>
      </c>
      <c r="M51" s="279">
        <v>95</v>
      </c>
      <c r="N51" s="119">
        <v>95.78947368421052</v>
      </c>
      <c r="O51" s="202">
        <v>93.77</v>
      </c>
      <c r="P51" s="265">
        <v>13</v>
      </c>
      <c r="Q51" s="338">
        <v>86</v>
      </c>
      <c r="R51" s="345">
        <v>58</v>
      </c>
      <c r="S51" s="259">
        <v>52</v>
      </c>
      <c r="T51" s="75">
        <f t="shared" si="1"/>
        <v>209</v>
      </c>
    </row>
    <row r="52" spans="1:20" ht="15" customHeight="1" x14ac:dyDescent="0.25">
      <c r="A52" s="58">
        <v>47</v>
      </c>
      <c r="B52" s="55" t="s">
        <v>41</v>
      </c>
      <c r="C52" s="3" t="s">
        <v>16</v>
      </c>
      <c r="D52" s="279">
        <v>124</v>
      </c>
      <c r="E52" s="119">
        <v>79.838709677419359</v>
      </c>
      <c r="F52" s="253">
        <v>78.14</v>
      </c>
      <c r="G52" s="279">
        <v>126</v>
      </c>
      <c r="H52" s="119">
        <v>97.61904761904762</v>
      </c>
      <c r="I52" s="253">
        <v>90.2</v>
      </c>
      <c r="J52" s="207">
        <v>115</v>
      </c>
      <c r="K52" s="119">
        <v>91.304347826086953</v>
      </c>
      <c r="L52" s="202">
        <v>93.33</v>
      </c>
      <c r="M52" s="281">
        <v>100</v>
      </c>
      <c r="N52" s="119">
        <v>97</v>
      </c>
      <c r="O52" s="202">
        <v>93.77</v>
      </c>
      <c r="P52" s="265">
        <v>59</v>
      </c>
      <c r="Q52" s="338">
        <v>30</v>
      </c>
      <c r="R52" s="345">
        <v>76</v>
      </c>
      <c r="S52" s="259">
        <v>44</v>
      </c>
      <c r="T52" s="75">
        <f t="shared" si="1"/>
        <v>209</v>
      </c>
    </row>
    <row r="53" spans="1:20" ht="15" customHeight="1" x14ac:dyDescent="0.25">
      <c r="A53" s="58">
        <v>48</v>
      </c>
      <c r="B53" s="55" t="s">
        <v>44</v>
      </c>
      <c r="C53" s="3" t="s">
        <v>136</v>
      </c>
      <c r="D53" s="279">
        <v>213</v>
      </c>
      <c r="E53" s="119">
        <v>82.629107981220656</v>
      </c>
      <c r="F53" s="253">
        <v>78.14</v>
      </c>
      <c r="G53" s="279">
        <v>220</v>
      </c>
      <c r="H53" s="119">
        <v>90.454545454545453</v>
      </c>
      <c r="I53" s="253">
        <v>90.2</v>
      </c>
      <c r="J53" s="207">
        <v>182</v>
      </c>
      <c r="K53" s="119">
        <v>97.252747252747255</v>
      </c>
      <c r="L53" s="202">
        <v>93.33</v>
      </c>
      <c r="M53" s="288">
        <v>174</v>
      </c>
      <c r="N53" s="119">
        <v>94.827586206896541</v>
      </c>
      <c r="O53" s="202">
        <v>93.77</v>
      </c>
      <c r="P53" s="265">
        <v>49</v>
      </c>
      <c r="Q53" s="338">
        <v>69</v>
      </c>
      <c r="R53" s="345">
        <v>36</v>
      </c>
      <c r="S53" s="259">
        <v>57</v>
      </c>
      <c r="T53" s="75">
        <f t="shared" si="1"/>
        <v>211</v>
      </c>
    </row>
    <row r="54" spans="1:20" ht="15" customHeight="1" x14ac:dyDescent="0.25">
      <c r="A54" s="58">
        <v>49</v>
      </c>
      <c r="B54" s="55" t="s">
        <v>43</v>
      </c>
      <c r="C54" s="3" t="s">
        <v>131</v>
      </c>
      <c r="D54" s="279">
        <v>247</v>
      </c>
      <c r="E54" s="119">
        <v>83.805668016194332</v>
      </c>
      <c r="F54" s="253">
        <v>78.14</v>
      </c>
      <c r="G54" s="279">
        <v>182</v>
      </c>
      <c r="H54" s="119">
        <v>94.505494505494511</v>
      </c>
      <c r="I54" s="253">
        <v>90.2</v>
      </c>
      <c r="J54" s="207">
        <v>187</v>
      </c>
      <c r="K54" s="119">
        <v>99.465240641711233</v>
      </c>
      <c r="L54" s="202">
        <v>93.33</v>
      </c>
      <c r="M54" s="276"/>
      <c r="N54" s="119"/>
      <c r="O54" s="202">
        <v>93.77</v>
      </c>
      <c r="P54" s="265">
        <v>44</v>
      </c>
      <c r="Q54" s="338">
        <v>44</v>
      </c>
      <c r="R54" s="345">
        <v>18</v>
      </c>
      <c r="S54" s="259">
        <v>110</v>
      </c>
      <c r="T54" s="75">
        <f t="shared" si="1"/>
        <v>216</v>
      </c>
    </row>
    <row r="55" spans="1:20" ht="15" customHeight="1" thickBot="1" x14ac:dyDescent="0.3">
      <c r="A55" s="59">
        <v>50</v>
      </c>
      <c r="B55" s="60" t="s">
        <v>41</v>
      </c>
      <c r="C55" s="368" t="s">
        <v>115</v>
      </c>
      <c r="D55" s="280">
        <v>82</v>
      </c>
      <c r="E55" s="132">
        <v>52.439024390243901</v>
      </c>
      <c r="F55" s="328">
        <v>78.14</v>
      </c>
      <c r="G55" s="280">
        <v>103</v>
      </c>
      <c r="H55" s="132">
        <v>93.203883495145632</v>
      </c>
      <c r="I55" s="328">
        <v>90.2</v>
      </c>
      <c r="J55" s="329">
        <v>88</v>
      </c>
      <c r="K55" s="132">
        <v>100</v>
      </c>
      <c r="L55" s="330">
        <v>93.33</v>
      </c>
      <c r="M55" s="332">
        <v>97</v>
      </c>
      <c r="N55" s="132">
        <v>94.845360824742272</v>
      </c>
      <c r="O55" s="330">
        <v>93.77</v>
      </c>
      <c r="P55" s="331">
        <v>104</v>
      </c>
      <c r="Q55" s="341">
        <v>54</v>
      </c>
      <c r="R55" s="346">
        <v>4</v>
      </c>
      <c r="S55" s="260">
        <v>56</v>
      </c>
      <c r="T55" s="76">
        <f t="shared" si="1"/>
        <v>218</v>
      </c>
    </row>
    <row r="56" spans="1:20" ht="15" customHeight="1" x14ac:dyDescent="0.25">
      <c r="A56" s="65">
        <v>51</v>
      </c>
      <c r="B56" s="66" t="s">
        <v>39</v>
      </c>
      <c r="C56" s="8" t="s">
        <v>106</v>
      </c>
      <c r="D56" s="278">
        <v>95</v>
      </c>
      <c r="E56" s="136">
        <v>68.421052631578945</v>
      </c>
      <c r="F56" s="251">
        <v>78.14</v>
      </c>
      <c r="G56" s="278">
        <v>89</v>
      </c>
      <c r="H56" s="136">
        <v>98.876404494382029</v>
      </c>
      <c r="I56" s="251">
        <v>90.2</v>
      </c>
      <c r="J56" s="205">
        <v>101</v>
      </c>
      <c r="K56" s="136">
        <v>96.039603960396036</v>
      </c>
      <c r="L56" s="206">
        <v>93.33</v>
      </c>
      <c r="M56" s="282">
        <v>78</v>
      </c>
      <c r="N56" s="128">
        <v>92.307692307692307</v>
      </c>
      <c r="O56" s="206">
        <v>93.77</v>
      </c>
      <c r="P56" s="265">
        <v>79</v>
      </c>
      <c r="Q56" s="338">
        <v>19</v>
      </c>
      <c r="R56" s="344">
        <v>46</v>
      </c>
      <c r="S56" s="258">
        <v>75</v>
      </c>
      <c r="T56" s="162">
        <f t="shared" si="1"/>
        <v>219</v>
      </c>
    </row>
    <row r="57" spans="1:20" ht="15" customHeight="1" x14ac:dyDescent="0.25">
      <c r="A57" s="58">
        <v>52</v>
      </c>
      <c r="B57" s="55" t="s">
        <v>43</v>
      </c>
      <c r="C57" s="3" t="s">
        <v>53</v>
      </c>
      <c r="D57" s="282">
        <v>60</v>
      </c>
      <c r="E57" s="128">
        <v>65</v>
      </c>
      <c r="F57" s="253">
        <v>78.14</v>
      </c>
      <c r="G57" s="282">
        <v>69</v>
      </c>
      <c r="H57" s="128">
        <v>94.20289855072464</v>
      </c>
      <c r="I57" s="253">
        <v>90.2</v>
      </c>
      <c r="J57" s="207">
        <v>88</v>
      </c>
      <c r="K57" s="119">
        <v>97.72727272727272</v>
      </c>
      <c r="L57" s="202">
        <v>93.33</v>
      </c>
      <c r="M57" s="282">
        <v>74</v>
      </c>
      <c r="N57" s="128">
        <v>95.945945945945937</v>
      </c>
      <c r="O57" s="202">
        <v>93.77</v>
      </c>
      <c r="P57" s="265">
        <v>88</v>
      </c>
      <c r="Q57" s="338">
        <v>48</v>
      </c>
      <c r="R57" s="345">
        <v>32</v>
      </c>
      <c r="S57" s="259">
        <v>51</v>
      </c>
      <c r="T57" s="75">
        <f t="shared" si="1"/>
        <v>219</v>
      </c>
    </row>
    <row r="58" spans="1:20" ht="15" customHeight="1" x14ac:dyDescent="0.25">
      <c r="A58" s="58">
        <v>53</v>
      </c>
      <c r="B58" s="55" t="s">
        <v>44</v>
      </c>
      <c r="C58" s="3" t="s">
        <v>146</v>
      </c>
      <c r="D58" s="279">
        <v>270</v>
      </c>
      <c r="E58" s="119">
        <v>90.740740740740733</v>
      </c>
      <c r="F58" s="252">
        <v>78.14</v>
      </c>
      <c r="G58" s="279">
        <v>251</v>
      </c>
      <c r="H58" s="119">
        <v>90.039840637450197</v>
      </c>
      <c r="I58" s="252">
        <v>90.2</v>
      </c>
      <c r="J58" s="205">
        <v>277</v>
      </c>
      <c r="K58" s="119">
        <v>92.418772563176901</v>
      </c>
      <c r="L58" s="206">
        <v>93.33</v>
      </c>
      <c r="M58" s="279">
        <v>264</v>
      </c>
      <c r="N58" s="119">
        <v>94.696969696969688</v>
      </c>
      <c r="O58" s="206">
        <v>93.77</v>
      </c>
      <c r="P58" s="265">
        <v>22</v>
      </c>
      <c r="Q58" s="338">
        <v>71</v>
      </c>
      <c r="R58" s="345">
        <v>70</v>
      </c>
      <c r="S58" s="259">
        <v>58</v>
      </c>
      <c r="T58" s="75">
        <f t="shared" si="1"/>
        <v>221</v>
      </c>
    </row>
    <row r="59" spans="1:20" ht="15" customHeight="1" x14ac:dyDescent="0.25">
      <c r="A59" s="58">
        <v>54</v>
      </c>
      <c r="B59" s="55" t="s">
        <v>44</v>
      </c>
      <c r="C59" s="3" t="s">
        <v>132</v>
      </c>
      <c r="D59" s="279">
        <v>101</v>
      </c>
      <c r="E59" s="119">
        <v>80.198019801980195</v>
      </c>
      <c r="F59" s="253">
        <v>78.14</v>
      </c>
      <c r="G59" s="279">
        <v>92</v>
      </c>
      <c r="H59" s="119">
        <v>92.391304347826093</v>
      </c>
      <c r="I59" s="253">
        <v>90.2</v>
      </c>
      <c r="J59" s="207">
        <v>80</v>
      </c>
      <c r="K59" s="119">
        <v>100</v>
      </c>
      <c r="L59" s="202">
        <v>93.33</v>
      </c>
      <c r="M59" s="279">
        <v>93</v>
      </c>
      <c r="N59" s="119">
        <v>88.172043010752688</v>
      </c>
      <c r="O59" s="202">
        <v>93.77</v>
      </c>
      <c r="P59" s="265">
        <v>57</v>
      </c>
      <c r="Q59" s="338">
        <v>57</v>
      </c>
      <c r="R59" s="345">
        <v>12</v>
      </c>
      <c r="S59" s="259">
        <v>95</v>
      </c>
      <c r="T59" s="75">
        <f t="shared" si="1"/>
        <v>221</v>
      </c>
    </row>
    <row r="60" spans="1:20" ht="15" customHeight="1" x14ac:dyDescent="0.25">
      <c r="A60" s="58">
        <v>55</v>
      </c>
      <c r="B60" s="55" t="s">
        <v>44</v>
      </c>
      <c r="C60" s="3" t="s">
        <v>99</v>
      </c>
      <c r="D60" s="279">
        <v>279</v>
      </c>
      <c r="E60" s="119">
        <v>65.591397849462368</v>
      </c>
      <c r="F60" s="253">
        <v>78.14</v>
      </c>
      <c r="G60" s="279">
        <v>262</v>
      </c>
      <c r="H60" s="119">
        <v>94.274809160305352</v>
      </c>
      <c r="I60" s="253">
        <v>90.2</v>
      </c>
      <c r="J60" s="207">
        <v>251</v>
      </c>
      <c r="K60" s="119">
        <v>96.01593625498009</v>
      </c>
      <c r="L60" s="202">
        <v>93.33</v>
      </c>
      <c r="M60" s="279">
        <v>267</v>
      </c>
      <c r="N60" s="119">
        <v>97.00374531835206</v>
      </c>
      <c r="O60" s="202">
        <v>93.77</v>
      </c>
      <c r="P60" s="265">
        <v>86</v>
      </c>
      <c r="Q60" s="338">
        <v>47</v>
      </c>
      <c r="R60" s="345">
        <v>47</v>
      </c>
      <c r="S60" s="259">
        <v>43</v>
      </c>
      <c r="T60" s="75">
        <f t="shared" si="1"/>
        <v>223</v>
      </c>
    </row>
    <row r="61" spans="1:20" ht="15" customHeight="1" x14ac:dyDescent="0.25">
      <c r="A61" s="58">
        <v>56</v>
      </c>
      <c r="B61" s="55" t="s">
        <v>44</v>
      </c>
      <c r="C61" s="3" t="s">
        <v>142</v>
      </c>
      <c r="D61" s="279">
        <v>103</v>
      </c>
      <c r="E61" s="119">
        <v>72.815533980582529</v>
      </c>
      <c r="F61" s="253">
        <v>78.14</v>
      </c>
      <c r="G61" s="279">
        <v>109</v>
      </c>
      <c r="H61" s="119">
        <v>94.495412844036693</v>
      </c>
      <c r="I61" s="253">
        <v>90.2</v>
      </c>
      <c r="J61" s="207">
        <v>72</v>
      </c>
      <c r="K61" s="119">
        <v>90.277777777777771</v>
      </c>
      <c r="L61" s="202">
        <v>93.33</v>
      </c>
      <c r="M61" s="279">
        <v>73</v>
      </c>
      <c r="N61" s="119">
        <v>98.63013698630138</v>
      </c>
      <c r="O61" s="202">
        <v>93.77</v>
      </c>
      <c r="P61" s="265">
        <v>70</v>
      </c>
      <c r="Q61" s="338">
        <v>46</v>
      </c>
      <c r="R61" s="345">
        <v>78</v>
      </c>
      <c r="S61" s="259">
        <v>33</v>
      </c>
      <c r="T61" s="158">
        <f t="shared" si="1"/>
        <v>227</v>
      </c>
    </row>
    <row r="62" spans="1:20" ht="15" customHeight="1" x14ac:dyDescent="0.25">
      <c r="A62" s="58">
        <v>57</v>
      </c>
      <c r="B62" s="55" t="s">
        <v>39</v>
      </c>
      <c r="C62" s="3" t="s">
        <v>48</v>
      </c>
      <c r="D62" s="279">
        <v>167</v>
      </c>
      <c r="E62" s="119">
        <v>91.616766467065872</v>
      </c>
      <c r="F62" s="253">
        <v>78.14</v>
      </c>
      <c r="G62" s="279">
        <v>159</v>
      </c>
      <c r="H62" s="119">
        <v>74.213836477987428</v>
      </c>
      <c r="I62" s="253">
        <v>90.2</v>
      </c>
      <c r="J62" s="207">
        <v>149</v>
      </c>
      <c r="K62" s="119">
        <v>95.973154362416111</v>
      </c>
      <c r="L62" s="202">
        <v>93.33</v>
      </c>
      <c r="M62" s="279">
        <v>164</v>
      </c>
      <c r="N62" s="119">
        <v>94.512195121951223</v>
      </c>
      <c r="O62" s="202">
        <v>93.77</v>
      </c>
      <c r="P62" s="265">
        <v>20</v>
      </c>
      <c r="Q62" s="338">
        <v>101</v>
      </c>
      <c r="R62" s="345">
        <v>48</v>
      </c>
      <c r="S62" s="259">
        <v>60</v>
      </c>
      <c r="T62" s="75">
        <f t="shared" si="1"/>
        <v>229</v>
      </c>
    </row>
    <row r="63" spans="1:20" ht="15" customHeight="1" x14ac:dyDescent="0.25">
      <c r="A63" s="58">
        <v>58</v>
      </c>
      <c r="B63" s="55" t="s">
        <v>44</v>
      </c>
      <c r="C63" s="3" t="s">
        <v>147</v>
      </c>
      <c r="D63" s="279">
        <v>200</v>
      </c>
      <c r="E63" s="119">
        <v>83.5</v>
      </c>
      <c r="F63" s="253">
        <v>78.14</v>
      </c>
      <c r="G63" s="279">
        <v>228</v>
      </c>
      <c r="H63" s="119">
        <v>91.228070175438603</v>
      </c>
      <c r="I63" s="253">
        <v>90.2</v>
      </c>
      <c r="J63" s="207">
        <v>240</v>
      </c>
      <c r="K63" s="119">
        <v>95.833333333333329</v>
      </c>
      <c r="L63" s="202">
        <v>93.33</v>
      </c>
      <c r="M63" s="279">
        <v>231</v>
      </c>
      <c r="N63" s="119">
        <v>93.073593073593074</v>
      </c>
      <c r="O63" s="202">
        <v>93.77</v>
      </c>
      <c r="P63" s="265">
        <v>46</v>
      </c>
      <c r="Q63" s="338">
        <v>64</v>
      </c>
      <c r="R63" s="345">
        <v>49</v>
      </c>
      <c r="S63" s="259">
        <v>71</v>
      </c>
      <c r="T63" s="75">
        <f t="shared" si="1"/>
        <v>230</v>
      </c>
    </row>
    <row r="64" spans="1:20" ht="15" customHeight="1" x14ac:dyDescent="0.25">
      <c r="A64" s="58">
        <v>59</v>
      </c>
      <c r="B64" s="55" t="s">
        <v>44</v>
      </c>
      <c r="C64" s="3" t="s">
        <v>135</v>
      </c>
      <c r="D64" s="279">
        <v>169</v>
      </c>
      <c r="E64" s="119">
        <v>86.982248520710073</v>
      </c>
      <c r="F64" s="253">
        <v>78.14</v>
      </c>
      <c r="G64" s="279">
        <v>150</v>
      </c>
      <c r="H64" s="119">
        <v>94</v>
      </c>
      <c r="I64" s="253">
        <v>90.2</v>
      </c>
      <c r="J64" s="207">
        <v>155</v>
      </c>
      <c r="K64" s="119">
        <v>72.258064516129025</v>
      </c>
      <c r="L64" s="202">
        <v>93.33</v>
      </c>
      <c r="M64" s="279">
        <v>132</v>
      </c>
      <c r="N64" s="119">
        <v>97.72727272727272</v>
      </c>
      <c r="O64" s="202">
        <v>93.77</v>
      </c>
      <c r="P64" s="265">
        <v>39</v>
      </c>
      <c r="Q64" s="338">
        <v>50</v>
      </c>
      <c r="R64" s="345">
        <v>106</v>
      </c>
      <c r="S64" s="259">
        <v>37</v>
      </c>
      <c r="T64" s="75">
        <f t="shared" si="1"/>
        <v>232</v>
      </c>
    </row>
    <row r="65" spans="1:20" ht="15" customHeight="1" thickBot="1" x14ac:dyDescent="0.3">
      <c r="A65" s="59">
        <v>60</v>
      </c>
      <c r="B65" s="60" t="s">
        <v>44</v>
      </c>
      <c r="C65" s="10" t="s">
        <v>145</v>
      </c>
      <c r="D65" s="280">
        <v>126</v>
      </c>
      <c r="E65" s="132">
        <v>76.19047619047619</v>
      </c>
      <c r="F65" s="257">
        <v>78.14</v>
      </c>
      <c r="G65" s="280">
        <v>98</v>
      </c>
      <c r="H65" s="132">
        <v>85.714285714285722</v>
      </c>
      <c r="I65" s="257">
        <v>90.2</v>
      </c>
      <c r="J65" s="210">
        <v>94</v>
      </c>
      <c r="K65" s="132">
        <v>93.61702127659575</v>
      </c>
      <c r="L65" s="211">
        <v>93.33</v>
      </c>
      <c r="M65" s="280">
        <v>105</v>
      </c>
      <c r="N65" s="132">
        <v>100</v>
      </c>
      <c r="O65" s="211">
        <v>93.77</v>
      </c>
      <c r="P65" s="267">
        <v>65</v>
      </c>
      <c r="Q65" s="342">
        <v>83</v>
      </c>
      <c r="R65" s="346">
        <v>63</v>
      </c>
      <c r="S65" s="260">
        <v>21</v>
      </c>
      <c r="T65" s="76">
        <f t="shared" si="1"/>
        <v>232</v>
      </c>
    </row>
    <row r="66" spans="1:20" ht="15" customHeight="1" x14ac:dyDescent="0.25">
      <c r="A66" s="65">
        <v>61</v>
      </c>
      <c r="B66" s="66" t="s">
        <v>44</v>
      </c>
      <c r="C66" s="8" t="s">
        <v>137</v>
      </c>
      <c r="D66" s="282">
        <v>86</v>
      </c>
      <c r="E66" s="128">
        <v>94.186046511627907</v>
      </c>
      <c r="F66" s="252">
        <v>78.14</v>
      </c>
      <c r="G66" s="282">
        <v>88</v>
      </c>
      <c r="H66" s="128">
        <v>92.045454545454547</v>
      </c>
      <c r="I66" s="252">
        <v>90.2</v>
      </c>
      <c r="J66" s="203">
        <v>61</v>
      </c>
      <c r="K66" s="136">
        <v>90.163934426229503</v>
      </c>
      <c r="L66" s="204">
        <v>93.33</v>
      </c>
      <c r="M66" s="278">
        <v>70</v>
      </c>
      <c r="N66" s="136">
        <v>90</v>
      </c>
      <c r="O66" s="204">
        <v>93.77</v>
      </c>
      <c r="P66" s="264">
        <v>14</v>
      </c>
      <c r="Q66" s="337">
        <v>59</v>
      </c>
      <c r="R66" s="344">
        <v>79</v>
      </c>
      <c r="S66" s="258">
        <v>85</v>
      </c>
      <c r="T66" s="162">
        <f t="shared" si="1"/>
        <v>237</v>
      </c>
    </row>
    <row r="67" spans="1:20" ht="15" customHeight="1" x14ac:dyDescent="0.25">
      <c r="A67" s="58">
        <v>62</v>
      </c>
      <c r="B67" s="55" t="s">
        <v>44</v>
      </c>
      <c r="C67" s="4" t="s">
        <v>141</v>
      </c>
      <c r="D67" s="282">
        <v>95</v>
      </c>
      <c r="E67" s="128">
        <v>71.578947368421055</v>
      </c>
      <c r="F67" s="254">
        <v>78.14</v>
      </c>
      <c r="G67" s="282">
        <v>114</v>
      </c>
      <c r="H67" s="128">
        <v>92.10526315789474</v>
      </c>
      <c r="I67" s="254">
        <v>90.2</v>
      </c>
      <c r="J67" s="208">
        <v>91</v>
      </c>
      <c r="K67" s="119">
        <v>98.901098901098905</v>
      </c>
      <c r="L67" s="209">
        <v>93.33</v>
      </c>
      <c r="M67" s="288">
        <v>150</v>
      </c>
      <c r="N67" s="119">
        <v>89.333333333333343</v>
      </c>
      <c r="O67" s="209">
        <v>93.77</v>
      </c>
      <c r="P67" s="266">
        <v>72</v>
      </c>
      <c r="Q67" s="339">
        <v>58</v>
      </c>
      <c r="R67" s="345">
        <v>22</v>
      </c>
      <c r="S67" s="259">
        <v>90</v>
      </c>
      <c r="T67" s="75">
        <f t="shared" si="1"/>
        <v>242</v>
      </c>
    </row>
    <row r="68" spans="1:20" ht="15" customHeight="1" x14ac:dyDescent="0.25">
      <c r="A68" s="58">
        <v>63</v>
      </c>
      <c r="B68" s="55" t="s">
        <v>42</v>
      </c>
      <c r="C68" s="3" t="s">
        <v>56</v>
      </c>
      <c r="D68" s="279">
        <v>46</v>
      </c>
      <c r="E68" s="119">
        <v>69.565217391304344</v>
      </c>
      <c r="F68" s="252">
        <v>78.14</v>
      </c>
      <c r="G68" s="279">
        <v>16</v>
      </c>
      <c r="H68" s="119">
        <v>100</v>
      </c>
      <c r="I68" s="252">
        <v>90.2</v>
      </c>
      <c r="J68" s="205">
        <v>13</v>
      </c>
      <c r="K68" s="119">
        <v>84.615384615384613</v>
      </c>
      <c r="L68" s="206">
        <v>93.33</v>
      </c>
      <c r="M68" s="279">
        <v>16</v>
      </c>
      <c r="N68" s="119">
        <v>93.75</v>
      </c>
      <c r="O68" s="206">
        <v>93.77</v>
      </c>
      <c r="P68" s="265">
        <v>73</v>
      </c>
      <c r="Q68" s="338">
        <v>8</v>
      </c>
      <c r="R68" s="345">
        <v>95</v>
      </c>
      <c r="S68" s="259">
        <v>66</v>
      </c>
      <c r="T68" s="75">
        <f t="shared" si="1"/>
        <v>242</v>
      </c>
    </row>
    <row r="69" spans="1:20" ht="15" customHeight="1" x14ac:dyDescent="0.25">
      <c r="A69" s="58">
        <v>64</v>
      </c>
      <c r="B69" s="55" t="s">
        <v>40</v>
      </c>
      <c r="C69" s="3" t="s">
        <v>10</v>
      </c>
      <c r="D69" s="279"/>
      <c r="E69" s="119"/>
      <c r="F69" s="253">
        <v>78.14</v>
      </c>
      <c r="G69" s="279">
        <v>97</v>
      </c>
      <c r="H69" s="119">
        <v>94.845360824742272</v>
      </c>
      <c r="I69" s="253">
        <v>90.2</v>
      </c>
      <c r="J69" s="207">
        <v>92</v>
      </c>
      <c r="K69" s="119">
        <v>95.65217391304347</v>
      </c>
      <c r="L69" s="202">
        <v>93.33</v>
      </c>
      <c r="M69" s="279">
        <v>97</v>
      </c>
      <c r="N69" s="119">
        <v>96.907216494845358</v>
      </c>
      <c r="O69" s="202">
        <v>93.77</v>
      </c>
      <c r="P69" s="265">
        <v>108</v>
      </c>
      <c r="Q69" s="338">
        <v>43</v>
      </c>
      <c r="R69" s="345">
        <v>52</v>
      </c>
      <c r="S69" s="259">
        <v>45</v>
      </c>
      <c r="T69" s="75">
        <f t="shared" si="1"/>
        <v>248</v>
      </c>
    </row>
    <row r="70" spans="1:20" ht="15" customHeight="1" x14ac:dyDescent="0.25">
      <c r="A70" s="58">
        <v>65</v>
      </c>
      <c r="B70" s="55" t="s">
        <v>44</v>
      </c>
      <c r="C70" s="3" t="s">
        <v>161</v>
      </c>
      <c r="D70" s="279">
        <v>85</v>
      </c>
      <c r="E70" s="119">
        <v>91.764705882352942</v>
      </c>
      <c r="F70" s="253">
        <v>78.14</v>
      </c>
      <c r="G70" s="279">
        <v>72</v>
      </c>
      <c r="H70" s="119">
        <v>77.777777777777771</v>
      </c>
      <c r="I70" s="253">
        <v>90.2</v>
      </c>
      <c r="J70" s="207">
        <v>59</v>
      </c>
      <c r="K70" s="119">
        <v>93.220338983050851</v>
      </c>
      <c r="L70" s="202">
        <v>93.33</v>
      </c>
      <c r="M70" s="276">
        <v>69</v>
      </c>
      <c r="N70" s="119">
        <v>92.753623188405797</v>
      </c>
      <c r="O70" s="202">
        <v>93.77</v>
      </c>
      <c r="P70" s="265">
        <v>18</v>
      </c>
      <c r="Q70" s="338">
        <v>96</v>
      </c>
      <c r="R70" s="345">
        <v>66</v>
      </c>
      <c r="S70" s="259">
        <v>72</v>
      </c>
      <c r="T70" s="75">
        <f t="shared" ref="T70:T101" si="2">S70+R70+Q70+P70</f>
        <v>252</v>
      </c>
    </row>
    <row r="71" spans="1:20" ht="15" customHeight="1" x14ac:dyDescent="0.25">
      <c r="A71" s="58">
        <v>66</v>
      </c>
      <c r="B71" s="55" t="s">
        <v>44</v>
      </c>
      <c r="C71" s="3" t="s">
        <v>97</v>
      </c>
      <c r="D71" s="279">
        <v>236</v>
      </c>
      <c r="E71" s="119">
        <v>66.525423728813564</v>
      </c>
      <c r="F71" s="253">
        <v>78.14</v>
      </c>
      <c r="G71" s="279">
        <v>249</v>
      </c>
      <c r="H71" s="119">
        <v>87.951807228915669</v>
      </c>
      <c r="I71" s="253">
        <v>90.2</v>
      </c>
      <c r="J71" s="207">
        <v>228</v>
      </c>
      <c r="K71" s="119">
        <v>96.05263157894737</v>
      </c>
      <c r="L71" s="202">
        <v>93.33</v>
      </c>
      <c r="M71" s="279">
        <v>259</v>
      </c>
      <c r="N71" s="119">
        <v>96.525096525096529</v>
      </c>
      <c r="O71" s="202">
        <v>93.77</v>
      </c>
      <c r="P71" s="265">
        <v>83</v>
      </c>
      <c r="Q71" s="338">
        <v>78</v>
      </c>
      <c r="R71" s="345">
        <v>45</v>
      </c>
      <c r="S71" s="259">
        <v>47</v>
      </c>
      <c r="T71" s="75">
        <f t="shared" si="2"/>
        <v>253</v>
      </c>
    </row>
    <row r="72" spans="1:20" ht="15" customHeight="1" x14ac:dyDescent="0.25">
      <c r="A72" s="58">
        <v>67</v>
      </c>
      <c r="B72" s="55" t="s">
        <v>41</v>
      </c>
      <c r="C72" s="3" t="s">
        <v>15</v>
      </c>
      <c r="D72" s="279">
        <v>77</v>
      </c>
      <c r="E72" s="119">
        <v>85.714285714285708</v>
      </c>
      <c r="F72" s="253">
        <v>78.14</v>
      </c>
      <c r="G72" s="279">
        <v>76</v>
      </c>
      <c r="H72" s="119">
        <v>89.473684210526315</v>
      </c>
      <c r="I72" s="253">
        <v>90.2</v>
      </c>
      <c r="J72" s="207">
        <v>55</v>
      </c>
      <c r="K72" s="119">
        <v>96.363636363636374</v>
      </c>
      <c r="L72" s="202">
        <v>93.33</v>
      </c>
      <c r="M72" s="279">
        <v>76</v>
      </c>
      <c r="N72" s="119">
        <v>86.84210526315789</v>
      </c>
      <c r="O72" s="202">
        <v>93.77</v>
      </c>
      <c r="P72" s="265">
        <v>41</v>
      </c>
      <c r="Q72" s="338">
        <v>72</v>
      </c>
      <c r="R72" s="345">
        <v>43</v>
      </c>
      <c r="S72" s="259">
        <v>98</v>
      </c>
      <c r="T72" s="75">
        <f t="shared" si="2"/>
        <v>254</v>
      </c>
    </row>
    <row r="73" spans="1:20" ht="15" customHeight="1" x14ac:dyDescent="0.25">
      <c r="A73" s="58">
        <v>68</v>
      </c>
      <c r="B73" s="55" t="s">
        <v>42</v>
      </c>
      <c r="C73" s="3" t="s">
        <v>122</v>
      </c>
      <c r="D73" s="276">
        <v>30</v>
      </c>
      <c r="E73" s="293">
        <v>100</v>
      </c>
      <c r="F73" s="253">
        <v>78.14</v>
      </c>
      <c r="G73" s="276"/>
      <c r="H73" s="15"/>
      <c r="I73" s="253">
        <v>90.2</v>
      </c>
      <c r="J73" s="207">
        <v>30</v>
      </c>
      <c r="K73" s="119">
        <v>83.333333333333343</v>
      </c>
      <c r="L73" s="202">
        <v>93.33</v>
      </c>
      <c r="M73" s="279">
        <v>26</v>
      </c>
      <c r="N73" s="119">
        <v>96.15384615384616</v>
      </c>
      <c r="O73" s="202">
        <v>93.77</v>
      </c>
      <c r="P73" s="265">
        <v>2</v>
      </c>
      <c r="Q73" s="338">
        <v>109</v>
      </c>
      <c r="R73" s="345">
        <v>98</v>
      </c>
      <c r="S73" s="259">
        <v>49</v>
      </c>
      <c r="T73" s="75">
        <f t="shared" si="2"/>
        <v>258</v>
      </c>
    </row>
    <row r="74" spans="1:20" ht="15" customHeight="1" x14ac:dyDescent="0.25">
      <c r="A74" s="58">
        <v>69</v>
      </c>
      <c r="B74" s="55" t="s">
        <v>40</v>
      </c>
      <c r="C74" s="4" t="s">
        <v>110</v>
      </c>
      <c r="D74" s="279">
        <v>97</v>
      </c>
      <c r="E74" s="119">
        <v>63.917525773195877</v>
      </c>
      <c r="F74" s="254">
        <v>78.14</v>
      </c>
      <c r="G74" s="279">
        <v>109</v>
      </c>
      <c r="H74" s="119">
        <v>94.495412844036707</v>
      </c>
      <c r="I74" s="254">
        <v>90.2</v>
      </c>
      <c r="J74" s="208">
        <v>109</v>
      </c>
      <c r="K74" s="119">
        <v>96.330275229357795</v>
      </c>
      <c r="L74" s="209">
        <v>93.33</v>
      </c>
      <c r="M74" s="279">
        <v>104</v>
      </c>
      <c r="N74" s="119">
        <v>91.34615384615384</v>
      </c>
      <c r="O74" s="209">
        <v>93.77</v>
      </c>
      <c r="P74" s="266">
        <v>91</v>
      </c>
      <c r="Q74" s="339">
        <v>45</v>
      </c>
      <c r="R74" s="345">
        <v>44</v>
      </c>
      <c r="S74" s="259">
        <v>79</v>
      </c>
      <c r="T74" s="75">
        <f t="shared" si="2"/>
        <v>259</v>
      </c>
    </row>
    <row r="75" spans="1:20" ht="15" customHeight="1" thickBot="1" x14ac:dyDescent="0.3">
      <c r="A75" s="59">
        <v>70</v>
      </c>
      <c r="B75" s="60" t="s">
        <v>42</v>
      </c>
      <c r="C75" s="10" t="s">
        <v>60</v>
      </c>
      <c r="D75" s="280">
        <v>281</v>
      </c>
      <c r="E75" s="132">
        <v>68.683274021352304</v>
      </c>
      <c r="F75" s="255">
        <v>78.14</v>
      </c>
      <c r="G75" s="280">
        <v>234</v>
      </c>
      <c r="H75" s="132">
        <v>88.461538461538453</v>
      </c>
      <c r="I75" s="255">
        <v>90.2</v>
      </c>
      <c r="J75" s="210">
        <v>233</v>
      </c>
      <c r="K75" s="132">
        <v>95.278969957081543</v>
      </c>
      <c r="L75" s="211">
        <v>93.33</v>
      </c>
      <c r="M75" s="280">
        <v>216</v>
      </c>
      <c r="N75" s="132">
        <v>95.370370370370381</v>
      </c>
      <c r="O75" s="215">
        <v>93.77</v>
      </c>
      <c r="P75" s="267">
        <v>78</v>
      </c>
      <c r="Q75" s="342">
        <v>75</v>
      </c>
      <c r="R75" s="347">
        <v>57</v>
      </c>
      <c r="S75" s="261">
        <v>53</v>
      </c>
      <c r="T75" s="163">
        <f t="shared" si="2"/>
        <v>263</v>
      </c>
    </row>
    <row r="76" spans="1:20" ht="15" customHeight="1" x14ac:dyDescent="0.25">
      <c r="A76" s="65">
        <v>71</v>
      </c>
      <c r="B76" s="66" t="s">
        <v>42</v>
      </c>
      <c r="C76" s="8" t="s">
        <v>20</v>
      </c>
      <c r="D76" s="278">
        <v>108</v>
      </c>
      <c r="E76" s="136">
        <v>87.962962962962962</v>
      </c>
      <c r="F76" s="251">
        <v>78.14</v>
      </c>
      <c r="G76" s="278">
        <v>93</v>
      </c>
      <c r="H76" s="136">
        <v>92.473118279569889</v>
      </c>
      <c r="I76" s="251">
        <v>90.2</v>
      </c>
      <c r="J76" s="203">
        <v>104</v>
      </c>
      <c r="K76" s="136">
        <v>88.461538461538467</v>
      </c>
      <c r="L76" s="204">
        <v>93.33</v>
      </c>
      <c r="M76" s="282">
        <v>103</v>
      </c>
      <c r="N76" s="128">
        <v>90.291262135922324</v>
      </c>
      <c r="O76" s="206">
        <v>93.77</v>
      </c>
      <c r="P76" s="264">
        <v>38</v>
      </c>
      <c r="Q76" s="337">
        <v>56</v>
      </c>
      <c r="R76" s="344">
        <v>88</v>
      </c>
      <c r="S76" s="258">
        <v>83</v>
      </c>
      <c r="T76" s="162">
        <f t="shared" si="2"/>
        <v>265</v>
      </c>
    </row>
    <row r="77" spans="1:20" ht="15" customHeight="1" x14ac:dyDescent="0.25">
      <c r="A77" s="58">
        <v>72</v>
      </c>
      <c r="B77" s="55" t="s">
        <v>42</v>
      </c>
      <c r="C77" s="3" t="s">
        <v>157</v>
      </c>
      <c r="D77" s="279">
        <v>127</v>
      </c>
      <c r="E77" s="119">
        <v>64.566929133858267</v>
      </c>
      <c r="F77" s="253">
        <v>78.14</v>
      </c>
      <c r="G77" s="279">
        <v>107</v>
      </c>
      <c r="H77" s="119">
        <v>95.327102803738313</v>
      </c>
      <c r="I77" s="253">
        <v>90.2</v>
      </c>
      <c r="J77" s="207">
        <v>110</v>
      </c>
      <c r="K77" s="119">
        <v>79.090909090909093</v>
      </c>
      <c r="L77" s="202">
        <v>93.33</v>
      </c>
      <c r="M77" s="282">
        <v>97</v>
      </c>
      <c r="N77" s="128">
        <v>97.938144329896915</v>
      </c>
      <c r="O77" s="202">
        <v>93.77</v>
      </c>
      <c r="P77" s="265">
        <v>89</v>
      </c>
      <c r="Q77" s="338">
        <v>39</v>
      </c>
      <c r="R77" s="345">
        <v>103</v>
      </c>
      <c r="S77" s="259">
        <v>36</v>
      </c>
      <c r="T77" s="75">
        <f t="shared" si="2"/>
        <v>267</v>
      </c>
    </row>
    <row r="78" spans="1:20" ht="15" customHeight="1" x14ac:dyDescent="0.25">
      <c r="A78" s="58">
        <v>73</v>
      </c>
      <c r="B78" s="55" t="s">
        <v>42</v>
      </c>
      <c r="C78" s="3" t="s">
        <v>156</v>
      </c>
      <c r="D78" s="279">
        <v>107</v>
      </c>
      <c r="E78" s="119">
        <v>65.420560747663558</v>
      </c>
      <c r="F78" s="253">
        <v>78.14</v>
      </c>
      <c r="G78" s="279">
        <v>110</v>
      </c>
      <c r="H78" s="119">
        <v>95.454545454545453</v>
      </c>
      <c r="I78" s="253">
        <v>90.2</v>
      </c>
      <c r="J78" s="207">
        <v>110</v>
      </c>
      <c r="K78" s="119">
        <v>95.454545454545453</v>
      </c>
      <c r="L78" s="202">
        <v>93.33</v>
      </c>
      <c r="M78" s="279">
        <v>104</v>
      </c>
      <c r="N78" s="119">
        <v>89.423076923076934</v>
      </c>
      <c r="O78" s="202">
        <v>93.77</v>
      </c>
      <c r="P78" s="265">
        <v>87</v>
      </c>
      <c r="Q78" s="338">
        <v>38</v>
      </c>
      <c r="R78" s="345">
        <v>55</v>
      </c>
      <c r="S78" s="259">
        <v>88</v>
      </c>
      <c r="T78" s="75">
        <f t="shared" si="2"/>
        <v>268</v>
      </c>
    </row>
    <row r="79" spans="1:20" ht="15" customHeight="1" x14ac:dyDescent="0.25">
      <c r="A79" s="58">
        <v>74</v>
      </c>
      <c r="B79" s="55" t="s">
        <v>44</v>
      </c>
      <c r="C79" s="3" t="s">
        <v>143</v>
      </c>
      <c r="D79" s="279">
        <v>131</v>
      </c>
      <c r="E79" s="119">
        <v>73.282442748091597</v>
      </c>
      <c r="F79" s="253">
        <v>78.14</v>
      </c>
      <c r="G79" s="279">
        <v>143</v>
      </c>
      <c r="H79" s="119">
        <v>88.111888111888106</v>
      </c>
      <c r="I79" s="253">
        <v>90.2</v>
      </c>
      <c r="J79" s="207">
        <v>123</v>
      </c>
      <c r="K79" s="119">
        <v>97.560975609756099</v>
      </c>
      <c r="L79" s="202">
        <v>93.33</v>
      </c>
      <c r="M79" s="279">
        <v>74</v>
      </c>
      <c r="N79" s="119">
        <v>89.189189189189193</v>
      </c>
      <c r="O79" s="202">
        <v>93.77</v>
      </c>
      <c r="P79" s="265">
        <v>67</v>
      </c>
      <c r="Q79" s="338">
        <v>77</v>
      </c>
      <c r="R79" s="345">
        <v>34</v>
      </c>
      <c r="S79" s="259">
        <v>91</v>
      </c>
      <c r="T79" s="75">
        <f t="shared" si="2"/>
        <v>269</v>
      </c>
    </row>
    <row r="80" spans="1:20" ht="15" customHeight="1" x14ac:dyDescent="0.25">
      <c r="A80" s="58">
        <v>75</v>
      </c>
      <c r="B80" s="55" t="s">
        <v>44</v>
      </c>
      <c r="C80" s="3" t="s">
        <v>139</v>
      </c>
      <c r="D80" s="279">
        <v>124</v>
      </c>
      <c r="E80" s="119">
        <v>63.70967741935484</v>
      </c>
      <c r="F80" s="252">
        <v>78.14</v>
      </c>
      <c r="G80" s="279">
        <v>122</v>
      </c>
      <c r="H80" s="119">
        <v>86.885245901639337</v>
      </c>
      <c r="I80" s="252">
        <v>90.2</v>
      </c>
      <c r="J80" s="205">
        <v>181</v>
      </c>
      <c r="K80" s="119">
        <v>100</v>
      </c>
      <c r="L80" s="206">
        <v>93.33</v>
      </c>
      <c r="M80" s="279">
        <v>108</v>
      </c>
      <c r="N80" s="119">
        <v>90.740740740740733</v>
      </c>
      <c r="O80" s="206">
        <v>93.77</v>
      </c>
      <c r="P80" s="265">
        <v>92</v>
      </c>
      <c r="Q80" s="338">
        <v>81</v>
      </c>
      <c r="R80" s="345">
        <v>14</v>
      </c>
      <c r="S80" s="259">
        <v>82</v>
      </c>
      <c r="T80" s="75">
        <f t="shared" si="2"/>
        <v>269</v>
      </c>
    </row>
    <row r="81" spans="1:20" ht="15" customHeight="1" x14ac:dyDescent="0.25">
      <c r="A81" s="58">
        <v>76</v>
      </c>
      <c r="B81" s="55" t="s">
        <v>45</v>
      </c>
      <c r="C81" s="3" t="s">
        <v>152</v>
      </c>
      <c r="D81" s="279">
        <v>353</v>
      </c>
      <c r="E81" s="119">
        <v>80.453257790368269</v>
      </c>
      <c r="F81" s="253">
        <v>78.14</v>
      </c>
      <c r="G81" s="279">
        <v>379</v>
      </c>
      <c r="H81" s="119">
        <v>91.820580474934047</v>
      </c>
      <c r="I81" s="253">
        <v>90.2</v>
      </c>
      <c r="J81" s="207">
        <v>375</v>
      </c>
      <c r="K81" s="119">
        <v>89.066666666666663</v>
      </c>
      <c r="L81" s="202">
        <v>93.33</v>
      </c>
      <c r="M81" s="276">
        <v>391</v>
      </c>
      <c r="N81" s="119">
        <v>92.327365728900261</v>
      </c>
      <c r="O81" s="202">
        <v>93.77</v>
      </c>
      <c r="P81" s="265">
        <v>55</v>
      </c>
      <c r="Q81" s="338">
        <v>61</v>
      </c>
      <c r="R81" s="345">
        <v>85</v>
      </c>
      <c r="S81" s="259">
        <v>74</v>
      </c>
      <c r="T81" s="75">
        <f t="shared" si="2"/>
        <v>275</v>
      </c>
    </row>
    <row r="82" spans="1:20" ht="15" customHeight="1" x14ac:dyDescent="0.25">
      <c r="A82" s="58">
        <v>77</v>
      </c>
      <c r="B82" s="55" t="s">
        <v>43</v>
      </c>
      <c r="C82" s="3" t="s">
        <v>125</v>
      </c>
      <c r="D82" s="279">
        <v>86</v>
      </c>
      <c r="E82" s="119">
        <v>76.744186046511629</v>
      </c>
      <c r="F82" s="253">
        <v>78.14</v>
      </c>
      <c r="G82" s="279">
        <v>98</v>
      </c>
      <c r="H82" s="119">
        <v>93.877551020408163</v>
      </c>
      <c r="I82" s="253">
        <v>90.2</v>
      </c>
      <c r="J82" s="207">
        <v>74</v>
      </c>
      <c r="K82" s="119">
        <v>94.594594594594597</v>
      </c>
      <c r="L82" s="202">
        <v>93.33</v>
      </c>
      <c r="M82" s="279">
        <v>67</v>
      </c>
      <c r="N82" s="119">
        <v>55.223880597014926</v>
      </c>
      <c r="O82" s="202">
        <v>93.77</v>
      </c>
      <c r="P82" s="265">
        <v>64</v>
      </c>
      <c r="Q82" s="338">
        <v>51</v>
      </c>
      <c r="R82" s="345">
        <v>61</v>
      </c>
      <c r="S82" s="259">
        <v>109</v>
      </c>
      <c r="T82" s="75">
        <f t="shared" si="2"/>
        <v>285</v>
      </c>
    </row>
    <row r="83" spans="1:20" ht="15" customHeight="1" x14ac:dyDescent="0.25">
      <c r="A83" s="58">
        <v>78</v>
      </c>
      <c r="B83" s="55" t="s">
        <v>41</v>
      </c>
      <c r="C83" s="3" t="s">
        <v>13</v>
      </c>
      <c r="D83" s="279">
        <v>103</v>
      </c>
      <c r="E83" s="119">
        <v>88.349514563106794</v>
      </c>
      <c r="F83" s="253">
        <v>78.14</v>
      </c>
      <c r="G83" s="279">
        <v>74</v>
      </c>
      <c r="H83" s="119">
        <v>91.891891891891902</v>
      </c>
      <c r="I83" s="253">
        <v>90.2</v>
      </c>
      <c r="J83" s="207">
        <v>76</v>
      </c>
      <c r="K83" s="119">
        <v>67.10526315789474</v>
      </c>
      <c r="L83" s="202">
        <v>93.33</v>
      </c>
      <c r="M83" s="279">
        <v>80</v>
      </c>
      <c r="N83" s="119">
        <v>90</v>
      </c>
      <c r="O83" s="202">
        <v>93.77</v>
      </c>
      <c r="P83" s="265">
        <v>35</v>
      </c>
      <c r="Q83" s="338">
        <v>60</v>
      </c>
      <c r="R83" s="345">
        <v>108</v>
      </c>
      <c r="S83" s="259">
        <v>84</v>
      </c>
      <c r="T83" s="75">
        <f t="shared" si="2"/>
        <v>287</v>
      </c>
    </row>
    <row r="84" spans="1:20" ht="15" customHeight="1" x14ac:dyDescent="0.25">
      <c r="A84" s="58">
        <v>79</v>
      </c>
      <c r="B84" s="55" t="s">
        <v>44</v>
      </c>
      <c r="C84" s="3" t="s">
        <v>33</v>
      </c>
      <c r="D84" s="279">
        <v>167</v>
      </c>
      <c r="E84" s="119">
        <v>68.862275449101787</v>
      </c>
      <c r="F84" s="253">
        <v>78.14</v>
      </c>
      <c r="G84" s="279">
        <v>174</v>
      </c>
      <c r="H84" s="119">
        <v>85.632183908045974</v>
      </c>
      <c r="I84" s="253">
        <v>90.2</v>
      </c>
      <c r="J84" s="207">
        <v>131</v>
      </c>
      <c r="K84" s="119">
        <v>93.893129770992374</v>
      </c>
      <c r="L84" s="202">
        <v>93.33</v>
      </c>
      <c r="M84" s="279">
        <v>114</v>
      </c>
      <c r="N84" s="119">
        <v>93.859649122807014</v>
      </c>
      <c r="O84" s="202">
        <v>93.77</v>
      </c>
      <c r="P84" s="265">
        <v>77</v>
      </c>
      <c r="Q84" s="338">
        <v>84</v>
      </c>
      <c r="R84" s="345">
        <v>62</v>
      </c>
      <c r="S84" s="259">
        <v>65</v>
      </c>
      <c r="T84" s="75">
        <f t="shared" si="2"/>
        <v>288</v>
      </c>
    </row>
    <row r="85" spans="1:20" ht="15" customHeight="1" thickBot="1" x14ac:dyDescent="0.3">
      <c r="A85" s="59">
        <v>80</v>
      </c>
      <c r="B85" s="60" t="s">
        <v>39</v>
      </c>
      <c r="C85" s="10" t="s">
        <v>96</v>
      </c>
      <c r="D85" s="280"/>
      <c r="E85" s="132"/>
      <c r="F85" s="257">
        <v>78.14</v>
      </c>
      <c r="G85" s="280">
        <v>86</v>
      </c>
      <c r="H85" s="132">
        <v>70.930232558139537</v>
      </c>
      <c r="I85" s="257">
        <v>90.2</v>
      </c>
      <c r="J85" s="214">
        <v>100</v>
      </c>
      <c r="K85" s="132">
        <v>92</v>
      </c>
      <c r="L85" s="215">
        <v>93.33</v>
      </c>
      <c r="M85" s="280">
        <v>104</v>
      </c>
      <c r="N85" s="132">
        <v>100</v>
      </c>
      <c r="O85" s="215">
        <v>93.77</v>
      </c>
      <c r="P85" s="268">
        <v>108</v>
      </c>
      <c r="Q85" s="340">
        <v>103</v>
      </c>
      <c r="R85" s="346">
        <v>72</v>
      </c>
      <c r="S85" s="260">
        <v>5</v>
      </c>
      <c r="T85" s="76">
        <f t="shared" si="2"/>
        <v>288</v>
      </c>
    </row>
    <row r="86" spans="1:20" ht="15" customHeight="1" x14ac:dyDescent="0.25">
      <c r="A86" s="65">
        <v>81</v>
      </c>
      <c r="B86" s="66" t="s">
        <v>41</v>
      </c>
      <c r="C86" s="8" t="s">
        <v>62</v>
      </c>
      <c r="D86" s="278">
        <v>161</v>
      </c>
      <c r="E86" s="136">
        <v>82.608695652173907</v>
      </c>
      <c r="F86" s="251">
        <v>78.14</v>
      </c>
      <c r="G86" s="278">
        <v>163</v>
      </c>
      <c r="H86" s="136">
        <v>88.957055214723923</v>
      </c>
      <c r="I86" s="251">
        <v>90.2</v>
      </c>
      <c r="J86" s="205">
        <v>135</v>
      </c>
      <c r="K86" s="136">
        <v>92.592592592592595</v>
      </c>
      <c r="L86" s="206">
        <v>93.33</v>
      </c>
      <c r="M86" s="278">
        <v>105</v>
      </c>
      <c r="N86" s="136">
        <v>87.61904761904762</v>
      </c>
      <c r="O86" s="206">
        <v>93.77</v>
      </c>
      <c r="P86" s="265">
        <v>50</v>
      </c>
      <c r="Q86" s="338">
        <v>74</v>
      </c>
      <c r="R86" s="344">
        <v>69</v>
      </c>
      <c r="S86" s="258">
        <v>96</v>
      </c>
      <c r="T86" s="162">
        <f t="shared" si="2"/>
        <v>289</v>
      </c>
    </row>
    <row r="87" spans="1:20" ht="15" customHeight="1" x14ac:dyDescent="0.25">
      <c r="A87" s="58">
        <v>82</v>
      </c>
      <c r="B87" s="55" t="s">
        <v>41</v>
      </c>
      <c r="C87" s="3" t="s">
        <v>116</v>
      </c>
      <c r="D87" s="279">
        <v>145</v>
      </c>
      <c r="E87" s="119">
        <v>67.586206896551715</v>
      </c>
      <c r="F87" s="253">
        <v>78.14</v>
      </c>
      <c r="G87" s="279">
        <v>124</v>
      </c>
      <c r="H87" s="119">
        <v>87.096774193548384</v>
      </c>
      <c r="I87" s="253">
        <v>90.2</v>
      </c>
      <c r="J87" s="207">
        <v>123</v>
      </c>
      <c r="K87" s="119">
        <v>89.430894308943095</v>
      </c>
      <c r="L87" s="202">
        <v>93.33</v>
      </c>
      <c r="M87" s="282">
        <v>147</v>
      </c>
      <c r="N87" s="128">
        <v>96.598639455782305</v>
      </c>
      <c r="O87" s="202">
        <v>93.77</v>
      </c>
      <c r="P87" s="265">
        <v>81</v>
      </c>
      <c r="Q87" s="338">
        <v>79</v>
      </c>
      <c r="R87" s="345">
        <v>83</v>
      </c>
      <c r="S87" s="259">
        <v>46</v>
      </c>
      <c r="T87" s="75">
        <f t="shared" si="2"/>
        <v>289</v>
      </c>
    </row>
    <row r="88" spans="1:20" ht="15" customHeight="1" x14ac:dyDescent="0.25">
      <c r="A88" s="58">
        <v>83</v>
      </c>
      <c r="B88" s="55" t="s">
        <v>44</v>
      </c>
      <c r="C88" s="4" t="s">
        <v>144</v>
      </c>
      <c r="D88" s="279">
        <v>113</v>
      </c>
      <c r="E88" s="119">
        <v>69.026548672566378</v>
      </c>
      <c r="F88" s="254">
        <v>78.14</v>
      </c>
      <c r="G88" s="279">
        <v>90</v>
      </c>
      <c r="H88" s="119">
        <v>95.555555555555557</v>
      </c>
      <c r="I88" s="254">
        <v>90.2</v>
      </c>
      <c r="J88" s="208">
        <v>105</v>
      </c>
      <c r="K88" s="119">
        <v>81.904761904761898</v>
      </c>
      <c r="L88" s="209">
        <v>93.33</v>
      </c>
      <c r="M88" s="279">
        <v>105</v>
      </c>
      <c r="N88" s="119">
        <v>91.428571428571431</v>
      </c>
      <c r="O88" s="209">
        <v>93.77</v>
      </c>
      <c r="P88" s="266">
        <v>76</v>
      </c>
      <c r="Q88" s="339">
        <v>37</v>
      </c>
      <c r="R88" s="345">
        <v>101</v>
      </c>
      <c r="S88" s="259">
        <v>78</v>
      </c>
      <c r="T88" s="75">
        <f t="shared" si="2"/>
        <v>292</v>
      </c>
    </row>
    <row r="89" spans="1:20" ht="15" customHeight="1" x14ac:dyDescent="0.25">
      <c r="A89" s="58">
        <v>84</v>
      </c>
      <c r="B89" s="55" t="s">
        <v>42</v>
      </c>
      <c r="C89" s="3" t="s">
        <v>23</v>
      </c>
      <c r="D89" s="279"/>
      <c r="E89" s="119"/>
      <c r="F89" s="253">
        <v>78.14</v>
      </c>
      <c r="G89" s="279">
        <v>51</v>
      </c>
      <c r="H89" s="119">
        <v>90.196078431372541</v>
      </c>
      <c r="I89" s="253">
        <v>90.2</v>
      </c>
      <c r="J89" s="207">
        <v>38</v>
      </c>
      <c r="K89" s="119">
        <v>97.368421052631575</v>
      </c>
      <c r="L89" s="202">
        <v>93.33</v>
      </c>
      <c r="M89" s="279">
        <v>34</v>
      </c>
      <c r="N89" s="119">
        <v>91.176470588235304</v>
      </c>
      <c r="O89" s="202">
        <v>93.77</v>
      </c>
      <c r="P89" s="265">
        <v>108</v>
      </c>
      <c r="Q89" s="338">
        <v>70</v>
      </c>
      <c r="R89" s="345">
        <v>35</v>
      </c>
      <c r="S89" s="259">
        <v>81</v>
      </c>
      <c r="T89" s="75">
        <f t="shared" si="2"/>
        <v>294</v>
      </c>
    </row>
    <row r="90" spans="1:20" ht="15" customHeight="1" x14ac:dyDescent="0.25">
      <c r="A90" s="58">
        <v>85</v>
      </c>
      <c r="B90" s="55" t="s">
        <v>45</v>
      </c>
      <c r="C90" s="3" t="s">
        <v>38</v>
      </c>
      <c r="D90" s="279">
        <v>44</v>
      </c>
      <c r="E90" s="119">
        <v>84.090909090909093</v>
      </c>
      <c r="F90" s="252">
        <v>78.14</v>
      </c>
      <c r="G90" s="279">
        <v>31</v>
      </c>
      <c r="H90" s="119">
        <v>87.096774193548384</v>
      </c>
      <c r="I90" s="252">
        <v>90.2</v>
      </c>
      <c r="J90" s="205">
        <v>45</v>
      </c>
      <c r="K90" s="119">
        <v>88.888888888888886</v>
      </c>
      <c r="L90" s="206">
        <v>93.33</v>
      </c>
      <c r="M90" s="276">
        <v>39</v>
      </c>
      <c r="N90" s="119">
        <v>89.743589743589695</v>
      </c>
      <c r="O90" s="206">
        <v>93.77</v>
      </c>
      <c r="P90" s="265">
        <v>43</v>
      </c>
      <c r="Q90" s="338">
        <v>80</v>
      </c>
      <c r="R90" s="345">
        <v>86</v>
      </c>
      <c r="S90" s="259">
        <v>86</v>
      </c>
      <c r="T90" s="75">
        <f t="shared" si="2"/>
        <v>295</v>
      </c>
    </row>
    <row r="91" spans="1:20" ht="15" customHeight="1" x14ac:dyDescent="0.25">
      <c r="A91" s="58">
        <v>86</v>
      </c>
      <c r="B91" s="55" t="s">
        <v>42</v>
      </c>
      <c r="C91" s="3" t="s">
        <v>21</v>
      </c>
      <c r="D91" s="279">
        <v>97</v>
      </c>
      <c r="E91" s="119">
        <v>73.195876288659804</v>
      </c>
      <c r="F91" s="253">
        <v>78.14</v>
      </c>
      <c r="G91" s="279">
        <v>88</v>
      </c>
      <c r="H91" s="119">
        <v>68.181818181818187</v>
      </c>
      <c r="I91" s="253">
        <v>90.2</v>
      </c>
      <c r="J91" s="207">
        <v>83</v>
      </c>
      <c r="K91" s="119">
        <v>91.566265060240966</v>
      </c>
      <c r="L91" s="202">
        <v>93.33</v>
      </c>
      <c r="M91" s="279">
        <v>102</v>
      </c>
      <c r="N91" s="119">
        <v>95.098039215686271</v>
      </c>
      <c r="O91" s="202">
        <v>93.77</v>
      </c>
      <c r="P91" s="265">
        <v>68</v>
      </c>
      <c r="Q91" s="338">
        <v>105</v>
      </c>
      <c r="R91" s="345">
        <v>74</v>
      </c>
      <c r="S91" s="259">
        <v>54</v>
      </c>
      <c r="T91" s="75">
        <f t="shared" si="2"/>
        <v>301</v>
      </c>
    </row>
    <row r="92" spans="1:20" ht="15" customHeight="1" x14ac:dyDescent="0.25">
      <c r="A92" s="58">
        <v>87</v>
      </c>
      <c r="B92" s="55" t="s">
        <v>44</v>
      </c>
      <c r="C92" s="3" t="s">
        <v>140</v>
      </c>
      <c r="D92" s="288">
        <v>125</v>
      </c>
      <c r="E92" s="119">
        <v>77.599999999999994</v>
      </c>
      <c r="F92" s="253">
        <v>78.14</v>
      </c>
      <c r="G92" s="288">
        <v>149</v>
      </c>
      <c r="H92" s="119">
        <v>90.604026845637577</v>
      </c>
      <c r="I92" s="253">
        <v>90.2</v>
      </c>
      <c r="J92" s="207">
        <v>129</v>
      </c>
      <c r="K92" s="119">
        <v>89.922480620155042</v>
      </c>
      <c r="L92" s="202">
        <v>93.33</v>
      </c>
      <c r="M92" s="279">
        <v>157</v>
      </c>
      <c r="N92" s="119">
        <v>88.535031847133752</v>
      </c>
      <c r="O92" s="202">
        <v>93.77</v>
      </c>
      <c r="P92" s="265">
        <v>61</v>
      </c>
      <c r="Q92" s="338">
        <v>67</v>
      </c>
      <c r="R92" s="345">
        <v>80</v>
      </c>
      <c r="S92" s="259">
        <v>94</v>
      </c>
      <c r="T92" s="75">
        <f t="shared" si="2"/>
        <v>302</v>
      </c>
    </row>
    <row r="93" spans="1:20" ht="15" customHeight="1" x14ac:dyDescent="0.25">
      <c r="A93" s="58">
        <v>88</v>
      </c>
      <c r="B93" s="55" t="s">
        <v>40</v>
      </c>
      <c r="C93" s="3" t="s">
        <v>111</v>
      </c>
      <c r="D93" s="279">
        <v>103</v>
      </c>
      <c r="E93" s="119">
        <v>72.815533980582529</v>
      </c>
      <c r="F93" s="253">
        <v>78.14</v>
      </c>
      <c r="G93" s="279">
        <v>89</v>
      </c>
      <c r="H93" s="119">
        <v>77.528089887640448</v>
      </c>
      <c r="I93" s="253">
        <v>90.2</v>
      </c>
      <c r="J93" s="207">
        <v>123</v>
      </c>
      <c r="K93" s="119">
        <v>93.495934959349597</v>
      </c>
      <c r="L93" s="202">
        <v>93.33</v>
      </c>
      <c r="M93" s="279">
        <v>91</v>
      </c>
      <c r="N93" s="119">
        <v>92.307692307692307</v>
      </c>
      <c r="O93" s="202">
        <v>93.77</v>
      </c>
      <c r="P93" s="265">
        <v>69</v>
      </c>
      <c r="Q93" s="338">
        <v>97</v>
      </c>
      <c r="R93" s="345">
        <v>64</v>
      </c>
      <c r="S93" s="259">
        <v>76</v>
      </c>
      <c r="T93" s="75">
        <f t="shared" si="2"/>
        <v>306</v>
      </c>
    </row>
    <row r="94" spans="1:20" ht="15" customHeight="1" x14ac:dyDescent="0.25">
      <c r="A94" s="58">
        <v>89</v>
      </c>
      <c r="B94" s="55" t="s">
        <v>42</v>
      </c>
      <c r="C94" s="3" t="s">
        <v>18</v>
      </c>
      <c r="D94" s="279">
        <v>205</v>
      </c>
      <c r="E94" s="119">
        <v>61.463414634146339</v>
      </c>
      <c r="F94" s="253">
        <v>78.14</v>
      </c>
      <c r="G94" s="279">
        <v>238</v>
      </c>
      <c r="H94" s="119">
        <v>88.235294117647058</v>
      </c>
      <c r="I94" s="253">
        <v>90.2</v>
      </c>
      <c r="J94" s="207">
        <v>211</v>
      </c>
      <c r="K94" s="119">
        <v>95.73459715639811</v>
      </c>
      <c r="L94" s="202">
        <v>93.33</v>
      </c>
      <c r="M94" s="279">
        <v>223</v>
      </c>
      <c r="N94" s="119">
        <v>89.68609865470853</v>
      </c>
      <c r="O94" s="202">
        <v>93.77</v>
      </c>
      <c r="P94" s="265">
        <v>97</v>
      </c>
      <c r="Q94" s="338">
        <v>76</v>
      </c>
      <c r="R94" s="345">
        <v>51</v>
      </c>
      <c r="S94" s="259">
        <v>87</v>
      </c>
      <c r="T94" s="75">
        <f t="shared" si="2"/>
        <v>311</v>
      </c>
    </row>
    <row r="95" spans="1:20" ht="15" customHeight="1" thickBot="1" x14ac:dyDescent="0.3">
      <c r="A95" s="59">
        <v>90</v>
      </c>
      <c r="B95" s="60" t="s">
        <v>44</v>
      </c>
      <c r="C95" s="10" t="s">
        <v>27</v>
      </c>
      <c r="D95" s="280">
        <v>66</v>
      </c>
      <c r="E95" s="132">
        <v>77.27272727272728</v>
      </c>
      <c r="F95" s="257">
        <v>78.14</v>
      </c>
      <c r="G95" s="280">
        <v>62</v>
      </c>
      <c r="H95" s="132">
        <v>93.548387096774192</v>
      </c>
      <c r="I95" s="257">
        <v>90.2</v>
      </c>
      <c r="J95" s="214">
        <v>46</v>
      </c>
      <c r="K95" s="132">
        <v>82.608695652173907</v>
      </c>
      <c r="L95" s="215">
        <v>93.33</v>
      </c>
      <c r="M95" s="280">
        <v>67</v>
      </c>
      <c r="N95" s="132">
        <v>83.582089552238799</v>
      </c>
      <c r="O95" s="215">
        <v>93.77</v>
      </c>
      <c r="P95" s="268">
        <v>63</v>
      </c>
      <c r="Q95" s="340">
        <v>52</v>
      </c>
      <c r="R95" s="346">
        <v>100</v>
      </c>
      <c r="S95" s="260">
        <v>99</v>
      </c>
      <c r="T95" s="76">
        <f t="shared" si="2"/>
        <v>314</v>
      </c>
    </row>
    <row r="96" spans="1:20" ht="15" customHeight="1" x14ac:dyDescent="0.25">
      <c r="A96" s="65">
        <v>91</v>
      </c>
      <c r="B96" s="66" t="s">
        <v>41</v>
      </c>
      <c r="C96" s="8" t="s">
        <v>117</v>
      </c>
      <c r="D96" s="278">
        <v>50</v>
      </c>
      <c r="E96" s="136">
        <v>56</v>
      </c>
      <c r="F96" s="251">
        <v>78.14</v>
      </c>
      <c r="G96" s="278">
        <v>21</v>
      </c>
      <c r="H96" s="136">
        <v>90.476190476190482</v>
      </c>
      <c r="I96" s="251">
        <v>90.2</v>
      </c>
      <c r="J96" s="205">
        <v>29</v>
      </c>
      <c r="K96" s="136">
        <v>89.65517241379311</v>
      </c>
      <c r="L96" s="206">
        <v>93.33</v>
      </c>
      <c r="M96" s="282">
        <v>40</v>
      </c>
      <c r="N96" s="128">
        <v>92.5</v>
      </c>
      <c r="O96" s="206">
        <v>93.77</v>
      </c>
      <c r="P96" s="265">
        <v>101</v>
      </c>
      <c r="Q96" s="338">
        <v>68</v>
      </c>
      <c r="R96" s="344">
        <v>82</v>
      </c>
      <c r="S96" s="258">
        <v>73</v>
      </c>
      <c r="T96" s="162">
        <f t="shared" si="2"/>
        <v>324</v>
      </c>
    </row>
    <row r="97" spans="1:20" ht="15" customHeight="1" x14ac:dyDescent="0.25">
      <c r="A97" s="58">
        <v>92</v>
      </c>
      <c r="B97" s="55" t="s">
        <v>45</v>
      </c>
      <c r="C97" s="3" t="s">
        <v>162</v>
      </c>
      <c r="D97" s="282">
        <v>324</v>
      </c>
      <c r="E97" s="128">
        <v>78.703703703703695</v>
      </c>
      <c r="F97" s="253">
        <v>78.14</v>
      </c>
      <c r="G97" s="282">
        <v>299</v>
      </c>
      <c r="H97" s="128">
        <v>84.615384615384613</v>
      </c>
      <c r="I97" s="253">
        <v>90.2</v>
      </c>
      <c r="J97" s="207">
        <v>175</v>
      </c>
      <c r="K97" s="119">
        <v>90.285714285714278</v>
      </c>
      <c r="L97" s="202">
        <v>93.33</v>
      </c>
      <c r="M97" s="265">
        <v>113</v>
      </c>
      <c r="N97" s="128">
        <v>82.30088495575221</v>
      </c>
      <c r="O97" s="202">
        <v>93.77</v>
      </c>
      <c r="P97" s="265">
        <v>60</v>
      </c>
      <c r="Q97" s="338">
        <v>88</v>
      </c>
      <c r="R97" s="345">
        <v>77</v>
      </c>
      <c r="S97" s="259">
        <v>100</v>
      </c>
      <c r="T97" s="75">
        <f t="shared" si="2"/>
        <v>325</v>
      </c>
    </row>
    <row r="98" spans="1:20" ht="15" customHeight="1" x14ac:dyDescent="0.25">
      <c r="A98" s="58">
        <v>93</v>
      </c>
      <c r="B98" s="55" t="s">
        <v>41</v>
      </c>
      <c r="C98" s="3" t="s">
        <v>11</v>
      </c>
      <c r="D98" s="279">
        <v>56</v>
      </c>
      <c r="E98" s="119">
        <v>66.071428571428569</v>
      </c>
      <c r="F98" s="253">
        <v>78.14</v>
      </c>
      <c r="G98" s="279">
        <v>54</v>
      </c>
      <c r="H98" s="119">
        <v>98.148148148148152</v>
      </c>
      <c r="I98" s="253">
        <v>90.2</v>
      </c>
      <c r="J98" s="207">
        <v>54</v>
      </c>
      <c r="K98" s="119">
        <v>68.518518518518519</v>
      </c>
      <c r="L98" s="202">
        <v>93.33</v>
      </c>
      <c r="M98" s="279">
        <v>54</v>
      </c>
      <c r="N98" s="119">
        <v>66.666666666666657</v>
      </c>
      <c r="O98" s="202">
        <v>93.77</v>
      </c>
      <c r="P98" s="265">
        <v>84</v>
      </c>
      <c r="Q98" s="338">
        <v>27</v>
      </c>
      <c r="R98" s="345">
        <v>107</v>
      </c>
      <c r="S98" s="259">
        <v>107</v>
      </c>
      <c r="T98" s="75">
        <f t="shared" si="2"/>
        <v>325</v>
      </c>
    </row>
    <row r="99" spans="1:20" ht="15" customHeight="1" x14ac:dyDescent="0.25">
      <c r="A99" s="58">
        <v>94</v>
      </c>
      <c r="B99" s="55" t="s">
        <v>43</v>
      </c>
      <c r="C99" s="3" t="s">
        <v>129</v>
      </c>
      <c r="D99" s="279">
        <v>138</v>
      </c>
      <c r="E99" s="119">
        <v>61.594202898550726</v>
      </c>
      <c r="F99" s="253">
        <v>78.14</v>
      </c>
      <c r="G99" s="279">
        <v>152</v>
      </c>
      <c r="H99" s="119">
        <v>82.23684210526315</v>
      </c>
      <c r="I99" s="253">
        <v>90.2</v>
      </c>
      <c r="J99" s="207">
        <v>144</v>
      </c>
      <c r="K99" s="119">
        <v>96.527777777777771</v>
      </c>
      <c r="L99" s="202">
        <v>93.33</v>
      </c>
      <c r="M99" s="279">
        <v>158</v>
      </c>
      <c r="N99" s="119">
        <v>87.341772151898738</v>
      </c>
      <c r="O99" s="202">
        <v>93.77</v>
      </c>
      <c r="P99" s="265">
        <v>96</v>
      </c>
      <c r="Q99" s="338">
        <v>92</v>
      </c>
      <c r="R99" s="345">
        <v>40</v>
      </c>
      <c r="S99" s="259">
        <v>97</v>
      </c>
      <c r="T99" s="75">
        <f t="shared" si="2"/>
        <v>325</v>
      </c>
    </row>
    <row r="100" spans="1:20" ht="15" customHeight="1" x14ac:dyDescent="0.25">
      <c r="A100" s="58">
        <v>95</v>
      </c>
      <c r="B100" s="55" t="s">
        <v>44</v>
      </c>
      <c r="C100" s="3" t="s">
        <v>138</v>
      </c>
      <c r="D100" s="279">
        <v>99</v>
      </c>
      <c r="E100" s="119">
        <v>84.848484848484844</v>
      </c>
      <c r="F100" s="252">
        <v>78.14</v>
      </c>
      <c r="G100" s="279">
        <v>107</v>
      </c>
      <c r="H100" s="119">
        <v>76.635514018691595</v>
      </c>
      <c r="I100" s="252">
        <v>90.2</v>
      </c>
      <c r="J100" s="205">
        <v>107</v>
      </c>
      <c r="K100" s="119">
        <v>89.719626168224295</v>
      </c>
      <c r="L100" s="206">
        <v>93.33</v>
      </c>
      <c r="M100" s="279">
        <v>94</v>
      </c>
      <c r="N100" s="119">
        <v>72.340425531914889</v>
      </c>
      <c r="O100" s="206">
        <v>93.77</v>
      </c>
      <c r="P100" s="265">
        <v>42</v>
      </c>
      <c r="Q100" s="338">
        <v>98</v>
      </c>
      <c r="R100" s="345">
        <v>81</v>
      </c>
      <c r="S100" s="259">
        <v>105</v>
      </c>
      <c r="T100" s="75">
        <f t="shared" si="2"/>
        <v>326</v>
      </c>
    </row>
    <row r="101" spans="1:20" ht="15" customHeight="1" x14ac:dyDescent="0.25">
      <c r="A101" s="58">
        <v>96</v>
      </c>
      <c r="B101" s="55" t="s">
        <v>39</v>
      </c>
      <c r="C101" s="4" t="s">
        <v>5</v>
      </c>
      <c r="D101" s="279">
        <v>93</v>
      </c>
      <c r="E101" s="119">
        <v>62.365591397849457</v>
      </c>
      <c r="F101" s="254">
        <v>78.14</v>
      </c>
      <c r="G101" s="279">
        <v>90</v>
      </c>
      <c r="H101" s="119">
        <v>86.666666666666671</v>
      </c>
      <c r="I101" s="254">
        <v>90.2</v>
      </c>
      <c r="J101" s="208">
        <v>106</v>
      </c>
      <c r="K101" s="119">
        <v>85.84905660377359</v>
      </c>
      <c r="L101" s="209">
        <v>93.33</v>
      </c>
      <c r="M101" s="279">
        <v>91</v>
      </c>
      <c r="N101" s="119">
        <v>94.505494505494511</v>
      </c>
      <c r="O101" s="209">
        <v>93.77</v>
      </c>
      <c r="P101" s="266">
        <v>94</v>
      </c>
      <c r="Q101" s="339">
        <v>82</v>
      </c>
      <c r="R101" s="345">
        <v>92</v>
      </c>
      <c r="S101" s="259">
        <v>61</v>
      </c>
      <c r="T101" s="75">
        <f t="shared" si="2"/>
        <v>329</v>
      </c>
    </row>
    <row r="102" spans="1:20" ht="15" customHeight="1" x14ac:dyDescent="0.25">
      <c r="A102" s="58">
        <v>97</v>
      </c>
      <c r="B102" s="55" t="s">
        <v>44</v>
      </c>
      <c r="C102" s="3" t="s">
        <v>149</v>
      </c>
      <c r="D102" s="279">
        <v>411</v>
      </c>
      <c r="E102" s="119">
        <v>65.93673965936739</v>
      </c>
      <c r="F102" s="253">
        <v>78.14</v>
      </c>
      <c r="G102" s="279">
        <v>372</v>
      </c>
      <c r="H102" s="119">
        <v>74.462365591397855</v>
      </c>
      <c r="I102" s="253">
        <v>90.2</v>
      </c>
      <c r="J102" s="207">
        <v>225</v>
      </c>
      <c r="K102" s="119">
        <v>96.444444444444443</v>
      </c>
      <c r="L102" s="202">
        <v>93.33</v>
      </c>
      <c r="M102" s="279">
        <v>165</v>
      </c>
      <c r="N102" s="119">
        <v>76.36363636363636</v>
      </c>
      <c r="O102" s="202">
        <v>93.77</v>
      </c>
      <c r="P102" s="265">
        <v>85</v>
      </c>
      <c r="Q102" s="338">
        <v>100</v>
      </c>
      <c r="R102" s="345">
        <v>42</v>
      </c>
      <c r="S102" s="259">
        <v>103</v>
      </c>
      <c r="T102" s="75">
        <f t="shared" ref="T102:T116" si="3">S102+R102+Q102+P102</f>
        <v>330</v>
      </c>
    </row>
    <row r="103" spans="1:20" ht="15" customHeight="1" x14ac:dyDescent="0.25">
      <c r="A103" s="58">
        <v>98</v>
      </c>
      <c r="B103" s="55" t="s">
        <v>44</v>
      </c>
      <c r="C103" s="3" t="s">
        <v>148</v>
      </c>
      <c r="D103" s="279">
        <v>196</v>
      </c>
      <c r="E103" s="119">
        <v>62.755102040816325</v>
      </c>
      <c r="F103" s="253">
        <v>78.14</v>
      </c>
      <c r="G103" s="279">
        <v>209</v>
      </c>
      <c r="H103" s="119">
        <v>83.253588516746404</v>
      </c>
      <c r="I103" s="253">
        <v>90.2</v>
      </c>
      <c r="J103" s="207">
        <v>226</v>
      </c>
      <c r="K103" s="119">
        <v>85.398230088495581</v>
      </c>
      <c r="L103" s="202">
        <v>93.33</v>
      </c>
      <c r="M103" s="279">
        <v>120</v>
      </c>
      <c r="N103" s="119">
        <v>94.166666666666657</v>
      </c>
      <c r="O103" s="202">
        <v>93.77</v>
      </c>
      <c r="P103" s="265">
        <v>93</v>
      </c>
      <c r="Q103" s="338">
        <v>89</v>
      </c>
      <c r="R103" s="345">
        <v>94</v>
      </c>
      <c r="S103" s="259">
        <v>63</v>
      </c>
      <c r="T103" s="158">
        <f t="shared" si="3"/>
        <v>339</v>
      </c>
    </row>
    <row r="104" spans="1:20" ht="15" customHeight="1" x14ac:dyDescent="0.25">
      <c r="A104" s="58">
        <v>99</v>
      </c>
      <c r="B104" s="55" t="s">
        <v>44</v>
      </c>
      <c r="C104" s="3" t="s">
        <v>150</v>
      </c>
      <c r="D104" s="276">
        <v>249</v>
      </c>
      <c r="E104" s="293">
        <v>69.07630522088354</v>
      </c>
      <c r="F104" s="253">
        <v>78.14</v>
      </c>
      <c r="G104" s="276"/>
      <c r="H104" s="15"/>
      <c r="I104" s="253">
        <v>90.2</v>
      </c>
      <c r="J104" s="207">
        <v>118</v>
      </c>
      <c r="K104" s="119">
        <v>88.13559322033899</v>
      </c>
      <c r="L104" s="202">
        <v>93.33</v>
      </c>
      <c r="M104" s="279">
        <v>63</v>
      </c>
      <c r="N104" s="119">
        <v>93.650793650793645</v>
      </c>
      <c r="O104" s="202">
        <v>93.77</v>
      </c>
      <c r="P104" s="265">
        <v>75</v>
      </c>
      <c r="Q104" s="338">
        <v>109</v>
      </c>
      <c r="R104" s="345">
        <v>89</v>
      </c>
      <c r="S104" s="259">
        <v>67</v>
      </c>
      <c r="T104" s="75">
        <f t="shared" si="3"/>
        <v>340</v>
      </c>
    </row>
    <row r="105" spans="1:20" ht="15" customHeight="1" thickBot="1" x14ac:dyDescent="0.3">
      <c r="A105" s="59">
        <v>100</v>
      </c>
      <c r="B105" s="60" t="s">
        <v>44</v>
      </c>
      <c r="C105" s="10" t="s">
        <v>160</v>
      </c>
      <c r="D105" s="280">
        <v>84</v>
      </c>
      <c r="E105" s="132">
        <v>60.714285714285708</v>
      </c>
      <c r="F105" s="257">
        <v>78.14</v>
      </c>
      <c r="G105" s="280">
        <v>75</v>
      </c>
      <c r="H105" s="132">
        <v>78.666666666666671</v>
      </c>
      <c r="I105" s="257">
        <v>90.2</v>
      </c>
      <c r="J105" s="210">
        <v>75</v>
      </c>
      <c r="K105" s="132">
        <v>89.333333333333329</v>
      </c>
      <c r="L105" s="211">
        <v>93.33</v>
      </c>
      <c r="M105" s="269">
        <v>50</v>
      </c>
      <c r="N105" s="132">
        <v>94</v>
      </c>
      <c r="O105" s="211">
        <v>93.77</v>
      </c>
      <c r="P105" s="267">
        <v>98</v>
      </c>
      <c r="Q105" s="342">
        <v>94</v>
      </c>
      <c r="R105" s="346">
        <v>84</v>
      </c>
      <c r="S105" s="260">
        <v>64</v>
      </c>
      <c r="T105" s="76">
        <f t="shared" si="3"/>
        <v>340</v>
      </c>
    </row>
    <row r="106" spans="1:20" ht="15" customHeight="1" x14ac:dyDescent="0.25">
      <c r="A106" s="65">
        <v>101</v>
      </c>
      <c r="B106" s="66" t="s">
        <v>41</v>
      </c>
      <c r="C106" s="8" t="s">
        <v>12</v>
      </c>
      <c r="D106" s="282">
        <v>48</v>
      </c>
      <c r="E106" s="128">
        <v>66.666666666666671</v>
      </c>
      <c r="F106" s="252">
        <v>78.14</v>
      </c>
      <c r="G106" s="282">
        <v>50</v>
      </c>
      <c r="H106" s="128">
        <v>52</v>
      </c>
      <c r="I106" s="252">
        <v>90.2</v>
      </c>
      <c r="J106" s="203">
        <v>65</v>
      </c>
      <c r="K106" s="136">
        <v>95.384615384615387</v>
      </c>
      <c r="L106" s="204">
        <v>93.33</v>
      </c>
      <c r="M106" s="333">
        <v>59</v>
      </c>
      <c r="N106" s="136">
        <v>79.66101694915254</v>
      </c>
      <c r="O106" s="204">
        <v>93.77</v>
      </c>
      <c r="P106" s="264">
        <v>82</v>
      </c>
      <c r="Q106" s="337">
        <v>108</v>
      </c>
      <c r="R106" s="344">
        <v>56</v>
      </c>
      <c r="S106" s="258">
        <v>102</v>
      </c>
      <c r="T106" s="162">
        <f t="shared" si="3"/>
        <v>348</v>
      </c>
    </row>
    <row r="107" spans="1:20" ht="15" customHeight="1" x14ac:dyDescent="0.25">
      <c r="A107" s="58">
        <v>102</v>
      </c>
      <c r="B107" s="55" t="s">
        <v>40</v>
      </c>
      <c r="C107" s="3" t="s">
        <v>112</v>
      </c>
      <c r="D107" s="282">
        <v>141</v>
      </c>
      <c r="E107" s="128">
        <v>52.4822695035461</v>
      </c>
      <c r="F107" s="253">
        <v>78.14</v>
      </c>
      <c r="G107" s="282">
        <v>153</v>
      </c>
      <c r="H107" s="128">
        <v>80.392156862745097</v>
      </c>
      <c r="I107" s="253">
        <v>90.2</v>
      </c>
      <c r="J107" s="207">
        <v>105</v>
      </c>
      <c r="K107" s="119">
        <v>86.666666666666671</v>
      </c>
      <c r="L107" s="202">
        <v>93.33</v>
      </c>
      <c r="M107" s="288">
        <v>122</v>
      </c>
      <c r="N107" s="119">
        <v>93.442622950819668</v>
      </c>
      <c r="O107" s="202">
        <v>93.77</v>
      </c>
      <c r="P107" s="265">
        <v>103</v>
      </c>
      <c r="Q107" s="338">
        <v>93</v>
      </c>
      <c r="R107" s="345">
        <v>91</v>
      </c>
      <c r="S107" s="259">
        <v>69</v>
      </c>
      <c r="T107" s="75">
        <f t="shared" si="3"/>
        <v>356</v>
      </c>
    </row>
    <row r="108" spans="1:20" ht="15" customHeight="1" x14ac:dyDescent="0.25">
      <c r="A108" s="58">
        <v>103</v>
      </c>
      <c r="B108" s="55" t="s">
        <v>41</v>
      </c>
      <c r="C108" s="3" t="s">
        <v>120</v>
      </c>
      <c r="D108" s="279">
        <v>72</v>
      </c>
      <c r="E108" s="119">
        <v>69.444444444444443</v>
      </c>
      <c r="F108" s="253">
        <v>78.14</v>
      </c>
      <c r="G108" s="279">
        <v>59</v>
      </c>
      <c r="H108" s="119">
        <v>84.745762711864415</v>
      </c>
      <c r="I108" s="253">
        <v>90.2</v>
      </c>
      <c r="J108" s="207">
        <v>61</v>
      </c>
      <c r="K108" s="119">
        <v>83.606557377049171</v>
      </c>
      <c r="L108" s="202">
        <v>93.33</v>
      </c>
      <c r="M108" s="288">
        <v>60</v>
      </c>
      <c r="N108" s="119">
        <v>81.666666666666671</v>
      </c>
      <c r="O108" s="202">
        <v>93.77</v>
      </c>
      <c r="P108" s="265">
        <v>74</v>
      </c>
      <c r="Q108" s="338">
        <v>87</v>
      </c>
      <c r="R108" s="345">
        <v>96</v>
      </c>
      <c r="S108" s="259">
        <v>101</v>
      </c>
      <c r="T108" s="75">
        <f t="shared" si="3"/>
        <v>358</v>
      </c>
    </row>
    <row r="109" spans="1:20" ht="15" customHeight="1" x14ac:dyDescent="0.25">
      <c r="A109" s="58">
        <v>104</v>
      </c>
      <c r="B109" s="55" t="s">
        <v>41</v>
      </c>
      <c r="C109" s="4" t="s">
        <v>63</v>
      </c>
      <c r="D109" s="281">
        <v>125</v>
      </c>
      <c r="E109" s="119">
        <v>59.2</v>
      </c>
      <c r="F109" s="350">
        <v>78.14</v>
      </c>
      <c r="G109" s="281">
        <v>116</v>
      </c>
      <c r="H109" s="119">
        <v>68.103448275862064</v>
      </c>
      <c r="I109" s="350">
        <v>90.2</v>
      </c>
      <c r="J109" s="351">
        <v>137</v>
      </c>
      <c r="K109" s="119">
        <v>91.970802919708035</v>
      </c>
      <c r="L109" s="352">
        <v>93.33</v>
      </c>
      <c r="M109" s="289">
        <v>125</v>
      </c>
      <c r="N109" s="119">
        <v>91.2</v>
      </c>
      <c r="O109" s="352">
        <v>93.77</v>
      </c>
      <c r="P109" s="266">
        <v>100</v>
      </c>
      <c r="Q109" s="339">
        <v>106</v>
      </c>
      <c r="R109" s="345">
        <v>73</v>
      </c>
      <c r="S109" s="259">
        <v>80</v>
      </c>
      <c r="T109" s="75">
        <f t="shared" si="3"/>
        <v>359</v>
      </c>
    </row>
    <row r="110" spans="1:20" ht="15" customHeight="1" x14ac:dyDescent="0.25">
      <c r="A110" s="58">
        <v>105</v>
      </c>
      <c r="B110" s="55" t="s">
        <v>41</v>
      </c>
      <c r="C110" s="3" t="s">
        <v>118</v>
      </c>
      <c r="D110" s="279">
        <v>125</v>
      </c>
      <c r="E110" s="119">
        <v>72.8</v>
      </c>
      <c r="F110" s="253">
        <v>78.14</v>
      </c>
      <c r="G110" s="279">
        <v>170</v>
      </c>
      <c r="H110" s="119">
        <v>76.470588235294116</v>
      </c>
      <c r="I110" s="253">
        <v>90.2</v>
      </c>
      <c r="J110" s="207">
        <v>142</v>
      </c>
      <c r="K110" s="119">
        <v>88.732394366197184</v>
      </c>
      <c r="L110" s="202">
        <v>93.33</v>
      </c>
      <c r="M110" s="288">
        <v>134</v>
      </c>
      <c r="N110" s="119">
        <v>76.119402985074629</v>
      </c>
      <c r="O110" s="202">
        <v>93.77</v>
      </c>
      <c r="P110" s="265">
        <v>71</v>
      </c>
      <c r="Q110" s="338">
        <v>99</v>
      </c>
      <c r="R110" s="345">
        <v>87</v>
      </c>
      <c r="S110" s="259">
        <v>104</v>
      </c>
      <c r="T110" s="75">
        <f t="shared" si="3"/>
        <v>361</v>
      </c>
    </row>
    <row r="111" spans="1:20" ht="15" customHeight="1" x14ac:dyDescent="0.25">
      <c r="A111" s="58">
        <v>106</v>
      </c>
      <c r="B111" s="55" t="s">
        <v>43</v>
      </c>
      <c r="C111" s="4" t="s">
        <v>128</v>
      </c>
      <c r="D111" s="279">
        <v>148</v>
      </c>
      <c r="E111" s="119">
        <v>50</v>
      </c>
      <c r="F111" s="254">
        <v>78.14</v>
      </c>
      <c r="G111" s="279">
        <v>175</v>
      </c>
      <c r="H111" s="119">
        <v>82.285714285714278</v>
      </c>
      <c r="I111" s="254">
        <v>90.2</v>
      </c>
      <c r="J111" s="208">
        <v>164</v>
      </c>
      <c r="K111" s="119">
        <v>83.536585365853654</v>
      </c>
      <c r="L111" s="209">
        <v>93.33</v>
      </c>
      <c r="M111" s="288">
        <v>155</v>
      </c>
      <c r="N111" s="119">
        <v>91.612903225806463</v>
      </c>
      <c r="O111" s="209">
        <v>93.77</v>
      </c>
      <c r="P111" s="266">
        <v>105</v>
      </c>
      <c r="Q111" s="339">
        <v>90</v>
      </c>
      <c r="R111" s="345">
        <v>97</v>
      </c>
      <c r="S111" s="259">
        <v>77</v>
      </c>
      <c r="T111" s="75">
        <f t="shared" si="3"/>
        <v>369</v>
      </c>
    </row>
    <row r="112" spans="1:20" ht="15" customHeight="1" x14ac:dyDescent="0.25">
      <c r="A112" s="58">
        <v>107</v>
      </c>
      <c r="B112" s="55" t="s">
        <v>44</v>
      </c>
      <c r="C112" s="3" t="s">
        <v>158</v>
      </c>
      <c r="D112" s="279">
        <v>135</v>
      </c>
      <c r="E112" s="119">
        <v>59.25925925925926</v>
      </c>
      <c r="F112" s="253">
        <v>78.14</v>
      </c>
      <c r="G112" s="279">
        <v>131</v>
      </c>
      <c r="H112" s="119">
        <v>77.862595419847338</v>
      </c>
      <c r="I112" s="253">
        <v>90.2</v>
      </c>
      <c r="J112" s="207">
        <v>116</v>
      </c>
      <c r="K112" s="119">
        <v>82.758620689655174</v>
      </c>
      <c r="L112" s="202">
        <v>93.33</v>
      </c>
      <c r="M112" s="288">
        <v>105</v>
      </c>
      <c r="N112" s="119">
        <v>88.571428571428569</v>
      </c>
      <c r="O112" s="202">
        <v>93.77</v>
      </c>
      <c r="P112" s="265">
        <v>99</v>
      </c>
      <c r="Q112" s="338">
        <v>95</v>
      </c>
      <c r="R112" s="345">
        <v>99</v>
      </c>
      <c r="S112" s="259">
        <v>93</v>
      </c>
      <c r="T112" s="75">
        <f t="shared" si="3"/>
        <v>386</v>
      </c>
    </row>
    <row r="113" spans="1:20" ht="15" customHeight="1" x14ac:dyDescent="0.25">
      <c r="A113" s="58">
        <v>108</v>
      </c>
      <c r="B113" s="55" t="s">
        <v>41</v>
      </c>
      <c r="C113" s="3" t="s">
        <v>61</v>
      </c>
      <c r="D113" s="276">
        <v>93</v>
      </c>
      <c r="E113" s="293">
        <v>62.365591397849457</v>
      </c>
      <c r="F113" s="253">
        <v>78.14</v>
      </c>
      <c r="G113" s="276"/>
      <c r="H113" s="15"/>
      <c r="I113" s="253">
        <v>90.2</v>
      </c>
      <c r="J113" s="207">
        <v>93</v>
      </c>
      <c r="K113" s="119">
        <v>81.72043010752688</v>
      </c>
      <c r="L113" s="202">
        <v>93.33</v>
      </c>
      <c r="M113" s="288">
        <v>94</v>
      </c>
      <c r="N113" s="119">
        <v>89.361702127659584</v>
      </c>
      <c r="O113" s="202">
        <v>93.77</v>
      </c>
      <c r="P113" s="265">
        <v>95</v>
      </c>
      <c r="Q113" s="338">
        <v>109</v>
      </c>
      <c r="R113" s="345">
        <v>102</v>
      </c>
      <c r="S113" s="259">
        <v>89</v>
      </c>
      <c r="T113" s="75">
        <f t="shared" si="3"/>
        <v>395</v>
      </c>
    </row>
    <row r="114" spans="1:20" ht="15" customHeight="1" x14ac:dyDescent="0.25">
      <c r="A114" s="67">
        <v>109</v>
      </c>
      <c r="B114" s="55" t="s">
        <v>42</v>
      </c>
      <c r="C114" s="3" t="s">
        <v>153</v>
      </c>
      <c r="D114" s="276">
        <v>206</v>
      </c>
      <c r="E114" s="293">
        <v>64.5631067961165</v>
      </c>
      <c r="F114" s="253">
        <v>78.14</v>
      </c>
      <c r="G114" s="276">
        <v>107</v>
      </c>
      <c r="H114" s="293">
        <v>82.242990654205613</v>
      </c>
      <c r="I114" s="253">
        <v>90.2</v>
      </c>
      <c r="J114" s="207"/>
      <c r="K114" s="119"/>
      <c r="L114" s="202">
        <v>93.33</v>
      </c>
      <c r="M114" s="207"/>
      <c r="N114" s="119"/>
      <c r="O114" s="202">
        <v>93.77</v>
      </c>
      <c r="P114" s="276">
        <v>90</v>
      </c>
      <c r="Q114" s="246">
        <v>91</v>
      </c>
      <c r="R114" s="335">
        <v>110</v>
      </c>
      <c r="S114" s="272">
        <v>110</v>
      </c>
      <c r="T114" s="75">
        <f t="shared" si="3"/>
        <v>401</v>
      </c>
    </row>
    <row r="115" spans="1:20" ht="15" customHeight="1" x14ac:dyDescent="0.25">
      <c r="A115" s="67">
        <v>110</v>
      </c>
      <c r="B115" s="273" t="s">
        <v>40</v>
      </c>
      <c r="C115" s="157" t="s">
        <v>113</v>
      </c>
      <c r="D115" s="292">
        <v>69</v>
      </c>
      <c r="E115" s="274">
        <v>53.623188405797102</v>
      </c>
      <c r="F115" s="256">
        <v>78.14</v>
      </c>
      <c r="G115" s="292">
        <v>80</v>
      </c>
      <c r="H115" s="274">
        <v>72.5</v>
      </c>
      <c r="I115" s="256">
        <v>90.2</v>
      </c>
      <c r="J115" s="212">
        <v>64</v>
      </c>
      <c r="K115" s="274">
        <v>62.5</v>
      </c>
      <c r="L115" s="213">
        <v>93.33</v>
      </c>
      <c r="M115" s="292">
        <v>54</v>
      </c>
      <c r="N115" s="274">
        <v>68.518518518518519</v>
      </c>
      <c r="O115" s="213">
        <v>93.77</v>
      </c>
      <c r="P115" s="267">
        <v>102</v>
      </c>
      <c r="Q115" s="342">
        <v>102</v>
      </c>
      <c r="R115" s="347">
        <v>109</v>
      </c>
      <c r="S115" s="261">
        <v>106</v>
      </c>
      <c r="T115" s="275">
        <f t="shared" si="3"/>
        <v>419</v>
      </c>
    </row>
    <row r="116" spans="1:20" ht="15" customHeight="1" thickBot="1" x14ac:dyDescent="0.3">
      <c r="A116" s="59">
        <v>111</v>
      </c>
      <c r="B116" s="60" t="s">
        <v>42</v>
      </c>
      <c r="C116" s="10" t="s">
        <v>22</v>
      </c>
      <c r="D116" s="327">
        <v>47</v>
      </c>
      <c r="E116" s="132">
        <v>44.680851063829792</v>
      </c>
      <c r="F116" s="257">
        <v>78.14</v>
      </c>
      <c r="G116" s="327">
        <v>43</v>
      </c>
      <c r="H116" s="132">
        <v>65.116279069767444</v>
      </c>
      <c r="I116" s="257">
        <v>90.2</v>
      </c>
      <c r="J116" s="214">
        <v>30</v>
      </c>
      <c r="K116" s="132">
        <v>76.666666666666671</v>
      </c>
      <c r="L116" s="215">
        <v>93.33</v>
      </c>
      <c r="M116" s="327">
        <v>48</v>
      </c>
      <c r="N116" s="132">
        <v>56.25</v>
      </c>
      <c r="O116" s="215">
        <v>93.77</v>
      </c>
      <c r="P116" s="269">
        <v>106</v>
      </c>
      <c r="Q116" s="343">
        <v>107</v>
      </c>
      <c r="R116" s="348">
        <v>104</v>
      </c>
      <c r="S116" s="262">
        <v>108</v>
      </c>
      <c r="T116" s="76">
        <f t="shared" si="3"/>
        <v>425</v>
      </c>
    </row>
    <row r="117" spans="1:20" ht="15" customHeight="1" x14ac:dyDescent="0.25">
      <c r="A117" s="52"/>
      <c r="B117" s="38"/>
      <c r="C117" s="77" t="s">
        <v>74</v>
      </c>
      <c r="D117" s="77"/>
      <c r="E117" s="62">
        <f>AVERAGE(E6:E116)</f>
        <v>78.433419643295252</v>
      </c>
      <c r="F117" s="77"/>
      <c r="G117" s="77"/>
      <c r="H117" s="62">
        <f>AVERAGE(H6:H116)</f>
        <v>90.557912289600168</v>
      </c>
      <c r="I117" s="77"/>
      <c r="J117" s="77"/>
      <c r="K117" s="62">
        <f>AVERAGE(K6:K116)</f>
        <v>92.79249355699848</v>
      </c>
      <c r="L117" s="77"/>
      <c r="M117" s="77"/>
      <c r="N117" s="62">
        <f>AVERAGE(N6:N116)</f>
        <v>93.201214046399684</v>
      </c>
      <c r="O117" s="77"/>
      <c r="P117" s="77"/>
      <c r="Q117" s="77"/>
      <c r="R117" s="77"/>
      <c r="S117" s="63"/>
      <c r="T117" s="63"/>
    </row>
    <row r="118" spans="1:20" x14ac:dyDescent="0.25">
      <c r="B118" s="38"/>
      <c r="C118" s="78" t="s">
        <v>75</v>
      </c>
      <c r="D118" s="78"/>
      <c r="E118" s="250">
        <v>78.14</v>
      </c>
      <c r="F118" s="78"/>
      <c r="G118" s="78"/>
      <c r="H118" s="250">
        <v>90.2</v>
      </c>
      <c r="I118" s="78"/>
      <c r="J118" s="78"/>
      <c r="K118" s="78">
        <v>93.33</v>
      </c>
      <c r="L118" s="78"/>
      <c r="M118" s="78"/>
      <c r="N118" s="78">
        <v>93.77</v>
      </c>
      <c r="O118" s="78"/>
      <c r="P118" s="78"/>
      <c r="Q118" s="78"/>
      <c r="R118" s="78"/>
      <c r="S118" s="63"/>
      <c r="T118" s="63"/>
    </row>
    <row r="119" spans="1:20" x14ac:dyDescent="0.25">
      <c r="B119" s="32"/>
      <c r="C119" s="61"/>
      <c r="D119" s="61"/>
      <c r="E119" s="61"/>
      <c r="F119" s="61"/>
      <c r="G119" s="61"/>
      <c r="H119" s="61"/>
      <c r="I119" s="61"/>
      <c r="J119" s="61"/>
      <c r="K119" s="61"/>
      <c r="L119" s="61"/>
      <c r="M119" s="61"/>
      <c r="N119" s="61"/>
      <c r="O119" s="61"/>
      <c r="P119" s="61"/>
      <c r="Q119" s="61"/>
      <c r="R119" s="61"/>
      <c r="S119" s="61"/>
      <c r="T119" s="61"/>
    </row>
    <row r="120" spans="1:20" x14ac:dyDescent="0.25">
      <c r="C120" s="61"/>
      <c r="D120" s="61"/>
      <c r="E120" s="61"/>
      <c r="F120" s="61"/>
      <c r="G120" s="61"/>
      <c r="H120" s="61"/>
      <c r="I120" s="61"/>
      <c r="J120" s="61"/>
      <c r="K120" s="61"/>
      <c r="L120" s="61"/>
      <c r="M120" s="61"/>
      <c r="N120" s="61"/>
      <c r="O120" s="61"/>
      <c r="P120" s="61"/>
      <c r="Q120" s="61"/>
      <c r="R120" s="61"/>
      <c r="S120" s="61"/>
      <c r="T120" s="61"/>
    </row>
    <row r="121" spans="1:20" x14ac:dyDescent="0.25">
      <c r="C121" s="61"/>
      <c r="D121" s="61"/>
      <c r="E121" s="61"/>
      <c r="F121" s="61"/>
      <c r="G121" s="61"/>
      <c r="H121" s="61"/>
      <c r="I121" s="61"/>
      <c r="J121" s="61"/>
      <c r="K121" s="61"/>
      <c r="L121" s="61"/>
      <c r="M121" s="61"/>
      <c r="N121" s="61"/>
      <c r="O121" s="61"/>
      <c r="P121" s="61"/>
      <c r="Q121" s="61"/>
      <c r="R121" s="61"/>
      <c r="S121" s="61"/>
      <c r="T121" s="61"/>
    </row>
    <row r="122" spans="1:20" x14ac:dyDescent="0.25">
      <c r="C122" s="61"/>
      <c r="D122" s="61"/>
      <c r="E122" s="61"/>
      <c r="F122" s="61"/>
      <c r="G122" s="61"/>
      <c r="H122" s="61"/>
      <c r="I122" s="61"/>
      <c r="J122" s="61"/>
      <c r="K122" s="61"/>
      <c r="L122" s="61"/>
      <c r="M122" s="61"/>
      <c r="N122" s="61"/>
      <c r="O122" s="61"/>
      <c r="P122" s="61"/>
      <c r="Q122" s="61"/>
      <c r="R122" s="61"/>
      <c r="S122" s="61"/>
      <c r="T122" s="61"/>
    </row>
  </sheetData>
  <sortState ref="A5:BG126">
    <sortCondition ref="T7"/>
  </sortState>
  <mergeCells count="10">
    <mergeCell ref="T4:T5"/>
    <mergeCell ref="B2:C2"/>
    <mergeCell ref="J4:L4"/>
    <mergeCell ref="A4:A5"/>
    <mergeCell ref="B4:B5"/>
    <mergeCell ref="C4:C5"/>
    <mergeCell ref="G4:I4"/>
    <mergeCell ref="M4:O4"/>
    <mergeCell ref="D4:F4"/>
    <mergeCell ref="P4:S4"/>
  </mergeCells>
  <conditionalFormatting sqref="H6:H118">
    <cfRule type="containsBlanks" dxfId="29" priority="33" stopIfTrue="1">
      <formula>LEN(TRIM(H6))=0</formula>
    </cfRule>
    <cfRule type="cellIs" dxfId="28" priority="34" stopIfTrue="1" operator="lessThan">
      <formula>75</formula>
    </cfRule>
    <cfRule type="cellIs" dxfId="27" priority="35" stopIfTrue="1" operator="between">
      <formula>75</formula>
      <formula>89.99</formula>
    </cfRule>
    <cfRule type="cellIs" dxfId="26" priority="36" stopIfTrue="1" operator="between">
      <formula>90</formula>
      <formula>98.99</formula>
    </cfRule>
    <cfRule type="cellIs" dxfId="25" priority="37" stopIfTrue="1" operator="between">
      <formula>99</formula>
      <formula>100</formula>
    </cfRule>
  </conditionalFormatting>
  <conditionalFormatting sqref="K6:K118">
    <cfRule type="containsBlanks" dxfId="24" priority="32" stopIfTrue="1">
      <formula>LEN(TRIM(K6))=0</formula>
    </cfRule>
    <cfRule type="cellIs" dxfId="23" priority="70" stopIfTrue="1" operator="lessThan">
      <formula>75</formula>
    </cfRule>
    <cfRule type="cellIs" dxfId="22" priority="71" stopIfTrue="1" operator="between">
      <formula>75</formula>
      <formula>89.99</formula>
    </cfRule>
    <cfRule type="cellIs" dxfId="21" priority="72" stopIfTrue="1" operator="between">
      <formula>90</formula>
      <formula>98.99</formula>
    </cfRule>
    <cfRule type="cellIs" dxfId="20" priority="73" stopIfTrue="1" operator="between">
      <formula>99</formula>
      <formula>100</formula>
    </cfRule>
  </conditionalFormatting>
  <conditionalFormatting sqref="N6:N118">
    <cfRule type="containsBlanks" dxfId="19" priority="6" stopIfTrue="1">
      <formula>LEN(TRIM(N6))=0</formula>
    </cfRule>
    <cfRule type="cellIs" dxfId="18" priority="7" stopIfTrue="1" operator="lessThan">
      <formula>75</formula>
    </cfRule>
    <cfRule type="cellIs" dxfId="17" priority="8" stopIfTrue="1" operator="between">
      <formula>75</formula>
      <formula>89.99</formula>
    </cfRule>
    <cfRule type="cellIs" dxfId="16" priority="9" stopIfTrue="1" operator="between">
      <formula>90</formula>
      <formula>98.99</formula>
    </cfRule>
    <cfRule type="cellIs" dxfId="15" priority="10" stopIfTrue="1" operator="between">
      <formula>99</formula>
      <formula>100</formula>
    </cfRule>
  </conditionalFormatting>
  <conditionalFormatting sqref="E6:E118">
    <cfRule type="containsBlanks" dxfId="14" priority="1" stopIfTrue="1">
      <formula>LEN(TRIM(E6))=0</formula>
    </cfRule>
    <cfRule type="cellIs" dxfId="13" priority="2" stopIfTrue="1" operator="lessThan">
      <formula>75</formula>
    </cfRule>
    <cfRule type="cellIs" dxfId="12" priority="3" stopIfTrue="1" operator="between">
      <formula>75</formula>
      <formula>89.99</formula>
    </cfRule>
    <cfRule type="cellIs" dxfId="11" priority="4" stopIfTrue="1" operator="between">
      <formula>90</formula>
      <formula>98.99</formula>
    </cfRule>
    <cfRule type="cellIs" dxfId="10" priority="5" stopIfTrue="1" operator="between">
      <formula>99</formula>
      <formula>100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6"/>
  <sheetViews>
    <sheetView zoomScale="90" zoomScaleNormal="90" workbookViewId="0">
      <pane xSplit="5" ySplit="6" topLeftCell="F7" activePane="bottomRight" state="frozen"/>
      <selection pane="topRight" activeCell="M1" sqref="M1"/>
      <selection pane="bottomLeft" activeCell="A7" sqref="A7"/>
      <selection pane="bottomRight" activeCell="C5" sqref="C5"/>
    </sheetView>
  </sheetViews>
  <sheetFormatPr defaultRowHeight="15" x14ac:dyDescent="0.25"/>
  <cols>
    <col min="1" max="1" width="4.7109375" style="5" customWidth="1"/>
    <col min="2" max="2" width="18.7109375" style="5" customWidth="1"/>
    <col min="3" max="3" width="32.85546875" style="5" customWidth="1"/>
    <col min="4" max="4" width="8.7109375" style="5" customWidth="1"/>
    <col min="5" max="5" width="9.7109375" style="5" customWidth="1"/>
    <col min="6" max="6" width="7.7109375" style="5" customWidth="1"/>
    <col min="7" max="7" width="8.7109375" style="5" customWidth="1"/>
    <col min="8" max="9" width="7.7109375" style="5" customWidth="1"/>
    <col min="10" max="16384" width="9.140625" style="5"/>
  </cols>
  <sheetData>
    <row r="1" spans="1:10" ht="15" customHeight="1" x14ac:dyDescent="0.25">
      <c r="E1"/>
      <c r="G1" s="71"/>
      <c r="H1" s="13" t="s">
        <v>68</v>
      </c>
    </row>
    <row r="2" spans="1:10" ht="15" customHeight="1" x14ac:dyDescent="0.25">
      <c r="B2" s="6"/>
      <c r="C2" s="402" t="s">
        <v>81</v>
      </c>
      <c r="D2" s="402"/>
      <c r="E2" s="159">
        <v>2024</v>
      </c>
      <c r="F2" s="6"/>
      <c r="G2" s="72"/>
      <c r="H2" s="13" t="s">
        <v>70</v>
      </c>
      <c r="I2" s="6"/>
      <c r="J2" s="6"/>
    </row>
    <row r="3" spans="1:10" ht="15" customHeight="1" x14ac:dyDescent="0.25">
      <c r="B3" s="6"/>
      <c r="C3" s="6"/>
      <c r="D3" s="6"/>
      <c r="E3"/>
      <c r="F3" s="6"/>
      <c r="G3" s="174"/>
      <c r="H3" s="13" t="s">
        <v>71</v>
      </c>
      <c r="I3" s="6"/>
      <c r="J3" s="6"/>
    </row>
    <row r="4" spans="1:10" ht="15" customHeight="1" thickBot="1" x14ac:dyDescent="0.3">
      <c r="E4"/>
      <c r="F4" s="6"/>
      <c r="G4" s="14"/>
      <c r="H4" s="13" t="s">
        <v>69</v>
      </c>
      <c r="I4" s="6"/>
      <c r="J4" s="6"/>
    </row>
    <row r="5" spans="1:10" ht="52.5" customHeight="1" thickBot="1" x14ac:dyDescent="0.3">
      <c r="A5" s="150" t="s">
        <v>0</v>
      </c>
      <c r="B5" s="105" t="s">
        <v>46</v>
      </c>
      <c r="C5" s="105" t="s">
        <v>51</v>
      </c>
      <c r="D5" s="105" t="s">
        <v>85</v>
      </c>
      <c r="E5" s="43" t="s">
        <v>86</v>
      </c>
    </row>
    <row r="6" spans="1:10" ht="15" customHeight="1" thickBot="1" x14ac:dyDescent="0.3">
      <c r="A6" s="151"/>
      <c r="B6" s="152"/>
      <c r="C6" s="152" t="s">
        <v>87</v>
      </c>
      <c r="D6" s="152">
        <f>SUM(D7:D113)</f>
        <v>13560</v>
      </c>
      <c r="E6" s="153">
        <f>AVERAGE(E7:E113)</f>
        <v>78.433419643295252</v>
      </c>
    </row>
    <row r="7" spans="1:10" ht="15" customHeight="1" x14ac:dyDescent="0.25">
      <c r="A7" s="154">
        <v>1</v>
      </c>
      <c r="B7" s="7" t="s">
        <v>42</v>
      </c>
      <c r="C7" s="23" t="s">
        <v>121</v>
      </c>
      <c r="D7" s="135">
        <v>84</v>
      </c>
      <c r="E7" s="137">
        <v>100</v>
      </c>
    </row>
    <row r="8" spans="1:10" ht="15" customHeight="1" x14ac:dyDescent="0.25">
      <c r="A8" s="29">
        <v>2</v>
      </c>
      <c r="B8" s="2" t="s">
        <v>42</v>
      </c>
      <c r="C8" s="16" t="s">
        <v>122</v>
      </c>
      <c r="D8" s="118">
        <v>30</v>
      </c>
      <c r="E8" s="120">
        <v>100</v>
      </c>
      <c r="G8" s="37"/>
    </row>
    <row r="9" spans="1:10" ht="15" customHeight="1" x14ac:dyDescent="0.25">
      <c r="A9" s="29">
        <v>3</v>
      </c>
      <c r="B9" s="2" t="s">
        <v>45</v>
      </c>
      <c r="C9" s="15" t="s">
        <v>34</v>
      </c>
      <c r="D9" s="118">
        <v>121</v>
      </c>
      <c r="E9" s="120">
        <v>100</v>
      </c>
      <c r="G9" s="37"/>
    </row>
    <row r="10" spans="1:10" ht="15" customHeight="1" x14ac:dyDescent="0.25">
      <c r="A10" s="29">
        <v>4</v>
      </c>
      <c r="B10" s="2" t="s">
        <v>40</v>
      </c>
      <c r="C10" s="15" t="s">
        <v>108</v>
      </c>
      <c r="D10" s="118">
        <v>180</v>
      </c>
      <c r="E10" s="120">
        <v>98.333333333333343</v>
      </c>
      <c r="G10" s="37"/>
    </row>
    <row r="11" spans="1:10" ht="15" customHeight="1" x14ac:dyDescent="0.25">
      <c r="A11" s="29">
        <v>5</v>
      </c>
      <c r="B11" s="2" t="s">
        <v>39</v>
      </c>
      <c r="C11" s="15" t="s">
        <v>4</v>
      </c>
      <c r="D11" s="118">
        <v>105</v>
      </c>
      <c r="E11" s="120">
        <v>98.095238095238102</v>
      </c>
      <c r="G11" s="37"/>
    </row>
    <row r="12" spans="1:10" ht="15" customHeight="1" x14ac:dyDescent="0.25">
      <c r="A12" s="29">
        <v>6</v>
      </c>
      <c r="B12" s="2" t="s">
        <v>40</v>
      </c>
      <c r="C12" s="15" t="s">
        <v>6</v>
      </c>
      <c r="D12" s="118">
        <v>97</v>
      </c>
      <c r="E12" s="120">
        <v>97.938144329896915</v>
      </c>
      <c r="G12" s="37"/>
    </row>
    <row r="13" spans="1:10" ht="15" customHeight="1" x14ac:dyDescent="0.25">
      <c r="A13" s="29">
        <v>7</v>
      </c>
      <c r="B13" s="2" t="s">
        <v>43</v>
      </c>
      <c r="C13" s="16" t="s">
        <v>54</v>
      </c>
      <c r="D13" s="118">
        <v>92</v>
      </c>
      <c r="E13" s="120">
        <v>97.826086956521749</v>
      </c>
      <c r="G13" s="37"/>
    </row>
    <row r="14" spans="1:10" ht="15" customHeight="1" x14ac:dyDescent="0.25">
      <c r="A14" s="29">
        <v>8</v>
      </c>
      <c r="B14" s="2" t="s">
        <v>43</v>
      </c>
      <c r="C14" s="16" t="s">
        <v>55</v>
      </c>
      <c r="D14" s="118">
        <v>128</v>
      </c>
      <c r="E14" s="120">
        <v>97.65625</v>
      </c>
      <c r="G14" s="37"/>
    </row>
    <row r="15" spans="1:10" ht="15" customHeight="1" x14ac:dyDescent="0.25">
      <c r="A15" s="29">
        <v>9</v>
      </c>
      <c r="B15" s="2" t="s">
        <v>41</v>
      </c>
      <c r="C15" s="15" t="s">
        <v>119</v>
      </c>
      <c r="D15" s="118">
        <v>111</v>
      </c>
      <c r="E15" s="120">
        <v>95.49549549549549</v>
      </c>
      <c r="G15" s="37"/>
    </row>
    <row r="16" spans="1:10" ht="15" customHeight="1" thickBot="1" x14ac:dyDescent="0.3">
      <c r="A16" s="155">
        <v>10</v>
      </c>
      <c r="B16" s="9" t="s">
        <v>43</v>
      </c>
      <c r="C16" s="18" t="s">
        <v>127</v>
      </c>
      <c r="D16" s="131">
        <v>98</v>
      </c>
      <c r="E16" s="133">
        <v>94.897959183673478</v>
      </c>
      <c r="G16" s="37"/>
    </row>
    <row r="17" spans="1:7" ht="15" customHeight="1" x14ac:dyDescent="0.25">
      <c r="A17" s="30">
        <v>11</v>
      </c>
      <c r="B17" s="7" t="s">
        <v>42</v>
      </c>
      <c r="C17" s="23" t="s">
        <v>25</v>
      </c>
      <c r="D17" s="135">
        <v>115</v>
      </c>
      <c r="E17" s="137">
        <v>94.782608695652172</v>
      </c>
      <c r="G17" s="37"/>
    </row>
    <row r="18" spans="1:7" ht="15" customHeight="1" x14ac:dyDescent="0.25">
      <c r="A18" s="29">
        <v>12</v>
      </c>
      <c r="B18" s="2" t="s">
        <v>43</v>
      </c>
      <c r="C18" s="16" t="s">
        <v>154</v>
      </c>
      <c r="D18" s="118">
        <v>207</v>
      </c>
      <c r="E18" s="120">
        <v>94.68599033816426</v>
      </c>
      <c r="G18" s="37"/>
    </row>
    <row r="19" spans="1:7" ht="15" customHeight="1" x14ac:dyDescent="0.25">
      <c r="A19" s="29">
        <v>13</v>
      </c>
      <c r="B19" s="2" t="s">
        <v>42</v>
      </c>
      <c r="C19" s="15" t="s">
        <v>123</v>
      </c>
      <c r="D19" s="118">
        <v>92</v>
      </c>
      <c r="E19" s="120">
        <v>94.565217391304344</v>
      </c>
      <c r="G19" s="37"/>
    </row>
    <row r="20" spans="1:7" ht="15" customHeight="1" x14ac:dyDescent="0.25">
      <c r="A20" s="29">
        <v>14</v>
      </c>
      <c r="B20" s="2" t="s">
        <v>44</v>
      </c>
      <c r="C20" s="15" t="s">
        <v>137</v>
      </c>
      <c r="D20" s="118">
        <v>86</v>
      </c>
      <c r="E20" s="120">
        <v>94.186046511627907</v>
      </c>
      <c r="G20" s="37"/>
    </row>
    <row r="21" spans="1:7" ht="15" customHeight="1" x14ac:dyDescent="0.25">
      <c r="A21" s="29">
        <v>15</v>
      </c>
      <c r="B21" s="2" t="s">
        <v>39</v>
      </c>
      <c r="C21" s="15" t="s">
        <v>105</v>
      </c>
      <c r="D21" s="118">
        <v>101</v>
      </c>
      <c r="E21" s="120">
        <v>94.059405940594061</v>
      </c>
      <c r="G21" s="37"/>
    </row>
    <row r="22" spans="1:7" ht="15" customHeight="1" x14ac:dyDescent="0.25">
      <c r="A22" s="29">
        <v>16</v>
      </c>
      <c r="B22" s="2" t="s">
        <v>45</v>
      </c>
      <c r="C22" s="15" t="s">
        <v>37</v>
      </c>
      <c r="D22" s="118">
        <v>77</v>
      </c>
      <c r="E22" s="120">
        <v>93.506493506493513</v>
      </c>
      <c r="G22" s="37"/>
    </row>
    <row r="23" spans="1:7" ht="15" customHeight="1" x14ac:dyDescent="0.25">
      <c r="A23" s="29">
        <v>17</v>
      </c>
      <c r="B23" s="2" t="s">
        <v>42</v>
      </c>
      <c r="C23" s="15" t="s">
        <v>59</v>
      </c>
      <c r="D23" s="118">
        <v>29</v>
      </c>
      <c r="E23" s="120">
        <v>93.103448275862064</v>
      </c>
      <c r="G23" s="37"/>
    </row>
    <row r="24" spans="1:7" ht="15" customHeight="1" x14ac:dyDescent="0.25">
      <c r="A24" s="29">
        <v>18</v>
      </c>
      <c r="B24" s="2" t="s">
        <v>44</v>
      </c>
      <c r="C24" s="15" t="s">
        <v>161</v>
      </c>
      <c r="D24" s="118">
        <v>85</v>
      </c>
      <c r="E24" s="120">
        <v>91.764705882352942</v>
      </c>
      <c r="G24" s="37"/>
    </row>
    <row r="25" spans="1:7" ht="15" customHeight="1" x14ac:dyDescent="0.25">
      <c r="A25" s="29">
        <v>19</v>
      </c>
      <c r="B25" s="2" t="s">
        <v>42</v>
      </c>
      <c r="C25" s="15" t="s">
        <v>57</v>
      </c>
      <c r="D25" s="118">
        <v>194</v>
      </c>
      <c r="E25" s="120">
        <v>91.75257731958763</v>
      </c>
      <c r="G25" s="37"/>
    </row>
    <row r="26" spans="1:7" ht="15" customHeight="1" thickBot="1" x14ac:dyDescent="0.3">
      <c r="A26" s="155">
        <v>20</v>
      </c>
      <c r="B26" s="9" t="s">
        <v>39</v>
      </c>
      <c r="C26" s="18" t="s">
        <v>48</v>
      </c>
      <c r="D26" s="131">
        <v>167</v>
      </c>
      <c r="E26" s="133">
        <v>91.616766467065872</v>
      </c>
      <c r="G26" s="37"/>
    </row>
    <row r="27" spans="1:7" ht="15" customHeight="1" x14ac:dyDescent="0.25">
      <c r="A27" s="30">
        <v>21</v>
      </c>
      <c r="B27" s="7" t="s">
        <v>45</v>
      </c>
      <c r="C27" s="23" t="s">
        <v>35</v>
      </c>
      <c r="D27" s="135">
        <v>65</v>
      </c>
      <c r="E27" s="137">
        <v>90.769230769230774</v>
      </c>
      <c r="G27" s="37"/>
    </row>
    <row r="28" spans="1:7" ht="15" customHeight="1" x14ac:dyDescent="0.25">
      <c r="A28" s="29">
        <v>22</v>
      </c>
      <c r="B28" s="2" t="s">
        <v>44</v>
      </c>
      <c r="C28" s="16" t="s">
        <v>146</v>
      </c>
      <c r="D28" s="118">
        <v>270</v>
      </c>
      <c r="E28" s="120">
        <v>90.740740740740733</v>
      </c>
      <c r="G28" s="37"/>
    </row>
    <row r="29" spans="1:7" ht="15" customHeight="1" x14ac:dyDescent="0.25">
      <c r="A29" s="29">
        <v>23</v>
      </c>
      <c r="B29" s="2" t="s">
        <v>41</v>
      </c>
      <c r="C29" s="15" t="s">
        <v>114</v>
      </c>
      <c r="D29" s="118">
        <v>128</v>
      </c>
      <c r="E29" s="120">
        <v>90.625</v>
      </c>
      <c r="G29" s="37"/>
    </row>
    <row r="30" spans="1:7" ht="15" customHeight="1" x14ac:dyDescent="0.25">
      <c r="A30" s="29">
        <v>24</v>
      </c>
      <c r="B30" s="2" t="s">
        <v>45</v>
      </c>
      <c r="C30" s="15" t="s">
        <v>151</v>
      </c>
      <c r="D30" s="118">
        <v>74</v>
      </c>
      <c r="E30" s="120">
        <v>90.540540540540547</v>
      </c>
      <c r="G30" s="37"/>
    </row>
    <row r="31" spans="1:7" ht="15" customHeight="1" x14ac:dyDescent="0.25">
      <c r="A31" s="29">
        <v>25</v>
      </c>
      <c r="B31" s="2" t="s">
        <v>40</v>
      </c>
      <c r="C31" s="15" t="s">
        <v>7</v>
      </c>
      <c r="D31" s="118">
        <v>73</v>
      </c>
      <c r="E31" s="120">
        <v>90.410958904109577</v>
      </c>
      <c r="G31" s="37"/>
    </row>
    <row r="32" spans="1:7" ht="15" customHeight="1" x14ac:dyDescent="0.25">
      <c r="A32" s="29">
        <v>26</v>
      </c>
      <c r="B32" s="2" t="s">
        <v>43</v>
      </c>
      <c r="C32" s="16" t="s">
        <v>124</v>
      </c>
      <c r="D32" s="118">
        <v>166</v>
      </c>
      <c r="E32" s="120">
        <v>90.361445783132524</v>
      </c>
      <c r="G32" s="37"/>
    </row>
    <row r="33" spans="1:7" ht="15" customHeight="1" x14ac:dyDescent="0.25">
      <c r="A33" s="29">
        <v>27</v>
      </c>
      <c r="B33" s="2" t="s">
        <v>40</v>
      </c>
      <c r="C33" s="15" t="s">
        <v>8</v>
      </c>
      <c r="D33" s="118">
        <v>60</v>
      </c>
      <c r="E33" s="120">
        <v>90</v>
      </c>
      <c r="G33" s="37"/>
    </row>
    <row r="34" spans="1:7" ht="15" customHeight="1" x14ac:dyDescent="0.25">
      <c r="A34" s="29">
        <v>28</v>
      </c>
      <c r="B34" s="2" t="s">
        <v>40</v>
      </c>
      <c r="C34" s="15" t="s">
        <v>155</v>
      </c>
      <c r="D34" s="118">
        <v>110</v>
      </c>
      <c r="E34" s="120">
        <v>90</v>
      </c>
      <c r="G34" s="37"/>
    </row>
    <row r="35" spans="1:7" ht="15" customHeight="1" x14ac:dyDescent="0.25">
      <c r="A35" s="29">
        <v>29</v>
      </c>
      <c r="B35" s="2" t="s">
        <v>42</v>
      </c>
      <c r="C35" s="15" t="s">
        <v>24</v>
      </c>
      <c r="D35" s="118">
        <v>86</v>
      </c>
      <c r="E35" s="120">
        <v>89.534883720930225</v>
      </c>
      <c r="G35" s="37"/>
    </row>
    <row r="36" spans="1:7" ht="15" customHeight="1" thickBot="1" x14ac:dyDescent="0.3">
      <c r="A36" s="155">
        <v>30</v>
      </c>
      <c r="B36" s="362" t="s">
        <v>45</v>
      </c>
      <c r="C36" s="363" t="s">
        <v>49</v>
      </c>
      <c r="D36" s="131">
        <v>66</v>
      </c>
      <c r="E36" s="133">
        <v>89.393939393939391</v>
      </c>
      <c r="G36" s="37"/>
    </row>
    <row r="37" spans="1:7" ht="15" customHeight="1" x14ac:dyDescent="0.25">
      <c r="A37" s="30">
        <v>31</v>
      </c>
      <c r="B37" s="7" t="s">
        <v>43</v>
      </c>
      <c r="C37" s="23" t="s">
        <v>52</v>
      </c>
      <c r="D37" s="135">
        <v>110</v>
      </c>
      <c r="E37" s="137">
        <v>89.090909090909093</v>
      </c>
      <c r="G37" s="37"/>
    </row>
    <row r="38" spans="1:7" ht="15" customHeight="1" x14ac:dyDescent="0.25">
      <c r="A38" s="29">
        <v>32</v>
      </c>
      <c r="B38" s="2" t="s">
        <v>42</v>
      </c>
      <c r="C38" s="15" t="s">
        <v>26</v>
      </c>
      <c r="D38" s="118">
        <v>124</v>
      </c>
      <c r="E38" s="120">
        <v>88.709677419354847</v>
      </c>
      <c r="G38" s="37"/>
    </row>
    <row r="39" spans="1:7" ht="15" customHeight="1" x14ac:dyDescent="0.25">
      <c r="A39" s="29">
        <v>33</v>
      </c>
      <c r="B39" s="2" t="s">
        <v>39</v>
      </c>
      <c r="C39" s="15" t="s">
        <v>47</v>
      </c>
      <c r="D39" s="118">
        <v>44</v>
      </c>
      <c r="E39" s="120">
        <v>88.63636363636364</v>
      </c>
      <c r="G39" s="37"/>
    </row>
    <row r="40" spans="1:7" ht="15" customHeight="1" x14ac:dyDescent="0.25">
      <c r="A40" s="29">
        <v>34</v>
      </c>
      <c r="B40" s="2" t="s">
        <v>41</v>
      </c>
      <c r="C40" s="15" t="s">
        <v>17</v>
      </c>
      <c r="D40" s="118">
        <v>112</v>
      </c>
      <c r="E40" s="120">
        <v>88.392857142857139</v>
      </c>
      <c r="G40" s="37"/>
    </row>
    <row r="41" spans="1:7" ht="15" customHeight="1" x14ac:dyDescent="0.25">
      <c r="A41" s="29">
        <v>35</v>
      </c>
      <c r="B41" s="2" t="s">
        <v>41</v>
      </c>
      <c r="C41" s="15" t="s">
        <v>13</v>
      </c>
      <c r="D41" s="118">
        <v>103</v>
      </c>
      <c r="E41" s="120">
        <v>88.349514563106794</v>
      </c>
      <c r="G41" s="37"/>
    </row>
    <row r="42" spans="1:7" ht="15" customHeight="1" x14ac:dyDescent="0.25">
      <c r="A42" s="29">
        <v>36</v>
      </c>
      <c r="B42" s="2" t="s">
        <v>39</v>
      </c>
      <c r="C42" s="15" t="s">
        <v>107</v>
      </c>
      <c r="D42" s="118">
        <v>128</v>
      </c>
      <c r="E42" s="120">
        <v>88.28125</v>
      </c>
      <c r="G42" s="37"/>
    </row>
    <row r="43" spans="1:7" ht="15" customHeight="1" x14ac:dyDescent="0.25">
      <c r="A43" s="29">
        <v>37</v>
      </c>
      <c r="B43" s="2" t="s">
        <v>39</v>
      </c>
      <c r="C43" s="15" t="s">
        <v>104</v>
      </c>
      <c r="D43" s="118">
        <v>126</v>
      </c>
      <c r="E43" s="120">
        <v>88.095238095238102</v>
      </c>
      <c r="G43" s="37"/>
    </row>
    <row r="44" spans="1:7" ht="15" customHeight="1" x14ac:dyDescent="0.25">
      <c r="A44" s="29">
        <v>38</v>
      </c>
      <c r="B44" s="2" t="s">
        <v>42</v>
      </c>
      <c r="C44" s="15" t="s">
        <v>20</v>
      </c>
      <c r="D44" s="118">
        <v>108</v>
      </c>
      <c r="E44" s="120">
        <v>87.962962962962962</v>
      </c>
      <c r="G44" s="37"/>
    </row>
    <row r="45" spans="1:7" ht="15" customHeight="1" x14ac:dyDescent="0.25">
      <c r="A45" s="29">
        <v>39</v>
      </c>
      <c r="B45" s="2" t="s">
        <v>44</v>
      </c>
      <c r="C45" s="16" t="s">
        <v>135</v>
      </c>
      <c r="D45" s="118">
        <v>169</v>
      </c>
      <c r="E45" s="120">
        <v>86.982248520710073</v>
      </c>
      <c r="G45" s="37"/>
    </row>
    <row r="46" spans="1:7" ht="15" customHeight="1" thickBot="1" x14ac:dyDescent="0.3">
      <c r="A46" s="155">
        <v>40</v>
      </c>
      <c r="B46" s="9" t="s">
        <v>42</v>
      </c>
      <c r="C46" s="18" t="s">
        <v>82</v>
      </c>
      <c r="D46" s="131">
        <v>123</v>
      </c>
      <c r="E46" s="133">
        <v>86.178861788617894</v>
      </c>
      <c r="G46" s="37"/>
    </row>
    <row r="47" spans="1:7" ht="15" customHeight="1" x14ac:dyDescent="0.25">
      <c r="A47" s="30">
        <v>41</v>
      </c>
      <c r="B47" s="7" t="s">
        <v>41</v>
      </c>
      <c r="C47" s="23" t="s">
        <v>15</v>
      </c>
      <c r="D47" s="135">
        <v>77</v>
      </c>
      <c r="E47" s="137">
        <v>85.714285714285708</v>
      </c>
      <c r="G47" s="37"/>
    </row>
    <row r="48" spans="1:7" ht="15" customHeight="1" x14ac:dyDescent="0.25">
      <c r="A48" s="29">
        <v>42</v>
      </c>
      <c r="B48" s="2" t="s">
        <v>44</v>
      </c>
      <c r="C48" s="15" t="s">
        <v>138</v>
      </c>
      <c r="D48" s="118">
        <v>99</v>
      </c>
      <c r="E48" s="120">
        <v>84.848484848484844</v>
      </c>
      <c r="G48" s="37"/>
    </row>
    <row r="49" spans="1:7" ht="15" customHeight="1" x14ac:dyDescent="0.25">
      <c r="A49" s="29">
        <v>43</v>
      </c>
      <c r="B49" s="2" t="s">
        <v>45</v>
      </c>
      <c r="C49" s="15" t="s">
        <v>38</v>
      </c>
      <c r="D49" s="118">
        <v>44</v>
      </c>
      <c r="E49" s="120">
        <v>84.090909090909093</v>
      </c>
      <c r="G49" s="37"/>
    </row>
    <row r="50" spans="1:7" ht="15" customHeight="1" x14ac:dyDescent="0.25">
      <c r="A50" s="29">
        <v>44</v>
      </c>
      <c r="B50" s="2" t="s">
        <v>43</v>
      </c>
      <c r="C50" s="15" t="s">
        <v>131</v>
      </c>
      <c r="D50" s="118">
        <v>247</v>
      </c>
      <c r="E50" s="120">
        <v>83.805668016194332</v>
      </c>
      <c r="G50" s="37"/>
    </row>
    <row r="51" spans="1:7" ht="15" customHeight="1" x14ac:dyDescent="0.25">
      <c r="A51" s="29">
        <v>45</v>
      </c>
      <c r="B51" s="2" t="s">
        <v>44</v>
      </c>
      <c r="C51" s="15" t="s">
        <v>159</v>
      </c>
      <c r="D51" s="118">
        <v>92</v>
      </c>
      <c r="E51" s="120">
        <v>83.695652173913047</v>
      </c>
      <c r="G51" s="37"/>
    </row>
    <row r="52" spans="1:7" ht="15" customHeight="1" x14ac:dyDescent="0.25">
      <c r="A52" s="29">
        <v>46</v>
      </c>
      <c r="B52" s="2" t="s">
        <v>44</v>
      </c>
      <c r="C52" s="15" t="s">
        <v>147</v>
      </c>
      <c r="D52" s="118">
        <v>200</v>
      </c>
      <c r="E52" s="120">
        <v>83.5</v>
      </c>
      <c r="G52" s="37"/>
    </row>
    <row r="53" spans="1:7" ht="15" customHeight="1" x14ac:dyDescent="0.25">
      <c r="A53" s="29">
        <v>47</v>
      </c>
      <c r="B53" s="2" t="s">
        <v>43</v>
      </c>
      <c r="C53" s="16" t="s">
        <v>130</v>
      </c>
      <c r="D53" s="118">
        <v>90</v>
      </c>
      <c r="E53" s="120">
        <v>83.333333333333343</v>
      </c>
      <c r="G53" s="37"/>
    </row>
    <row r="54" spans="1:7" ht="15" customHeight="1" x14ac:dyDescent="0.25">
      <c r="A54" s="29">
        <v>48</v>
      </c>
      <c r="B54" s="2" t="s">
        <v>40</v>
      </c>
      <c r="C54" s="15" t="s">
        <v>109</v>
      </c>
      <c r="D54" s="118">
        <v>112</v>
      </c>
      <c r="E54" s="120">
        <v>83.035714285714292</v>
      </c>
      <c r="G54" s="37"/>
    </row>
    <row r="55" spans="1:7" ht="15" customHeight="1" x14ac:dyDescent="0.25">
      <c r="A55" s="29">
        <v>49</v>
      </c>
      <c r="B55" s="2" t="s">
        <v>44</v>
      </c>
      <c r="C55" s="15" t="s">
        <v>136</v>
      </c>
      <c r="D55" s="118">
        <v>213</v>
      </c>
      <c r="E55" s="120">
        <v>82.629107981220656</v>
      </c>
      <c r="G55" s="37"/>
    </row>
    <row r="56" spans="1:7" ht="15" customHeight="1" thickBot="1" x14ac:dyDescent="0.3">
      <c r="A56" s="155">
        <v>50</v>
      </c>
      <c r="B56" s="9" t="s">
        <v>41</v>
      </c>
      <c r="C56" s="18" t="s">
        <v>62</v>
      </c>
      <c r="D56" s="131">
        <v>161</v>
      </c>
      <c r="E56" s="133">
        <v>82.608695652173907</v>
      </c>
      <c r="G56" s="37"/>
    </row>
    <row r="57" spans="1:7" ht="15" customHeight="1" x14ac:dyDescent="0.25">
      <c r="A57" s="30">
        <v>51</v>
      </c>
      <c r="B57" s="7" t="s">
        <v>41</v>
      </c>
      <c r="C57" s="23" t="s">
        <v>14</v>
      </c>
      <c r="D57" s="135">
        <v>100</v>
      </c>
      <c r="E57" s="137">
        <v>82</v>
      </c>
      <c r="G57" s="37"/>
    </row>
    <row r="58" spans="1:7" ht="15" customHeight="1" x14ac:dyDescent="0.25">
      <c r="A58" s="29">
        <v>52</v>
      </c>
      <c r="B58" s="2" t="s">
        <v>43</v>
      </c>
      <c r="C58" s="16" t="s">
        <v>83</v>
      </c>
      <c r="D58" s="118">
        <v>119</v>
      </c>
      <c r="E58" s="120">
        <v>80.672268907563023</v>
      </c>
      <c r="G58" s="37"/>
    </row>
    <row r="59" spans="1:7" ht="15" customHeight="1" x14ac:dyDescent="0.25">
      <c r="A59" s="29">
        <v>53</v>
      </c>
      <c r="B59" s="2" t="s">
        <v>44</v>
      </c>
      <c r="C59" s="15" t="s">
        <v>134</v>
      </c>
      <c r="D59" s="118">
        <v>119</v>
      </c>
      <c r="E59" s="120">
        <v>80.672268907563023</v>
      </c>
      <c r="G59" s="37"/>
    </row>
    <row r="60" spans="1:7" ht="15" customHeight="1" x14ac:dyDescent="0.25">
      <c r="A60" s="29">
        <v>54</v>
      </c>
      <c r="B60" s="2" t="s">
        <v>40</v>
      </c>
      <c r="C60" s="15" t="s">
        <v>64</v>
      </c>
      <c r="D60" s="118">
        <v>165</v>
      </c>
      <c r="E60" s="120">
        <v>80.606060606060609</v>
      </c>
      <c r="G60" s="37"/>
    </row>
    <row r="61" spans="1:7" ht="15" customHeight="1" x14ac:dyDescent="0.25">
      <c r="A61" s="29">
        <v>55</v>
      </c>
      <c r="B61" s="2" t="s">
        <v>45</v>
      </c>
      <c r="C61" s="15" t="s">
        <v>152</v>
      </c>
      <c r="D61" s="118">
        <v>353</v>
      </c>
      <c r="E61" s="120">
        <v>80.453257790368269</v>
      </c>
      <c r="G61" s="37"/>
    </row>
    <row r="62" spans="1:7" ht="15" customHeight="1" x14ac:dyDescent="0.25">
      <c r="A62" s="29">
        <v>56</v>
      </c>
      <c r="B62" s="2" t="s">
        <v>44</v>
      </c>
      <c r="C62" s="15" t="s">
        <v>98</v>
      </c>
      <c r="D62" s="118">
        <v>189</v>
      </c>
      <c r="E62" s="120">
        <v>80.423280423280431</v>
      </c>
      <c r="G62" s="37"/>
    </row>
    <row r="63" spans="1:7" ht="15" customHeight="1" x14ac:dyDescent="0.25">
      <c r="A63" s="29">
        <v>57</v>
      </c>
      <c r="B63" s="2" t="s">
        <v>44</v>
      </c>
      <c r="C63" s="15" t="s">
        <v>132</v>
      </c>
      <c r="D63" s="118">
        <v>101</v>
      </c>
      <c r="E63" s="120">
        <v>80.198019801980195</v>
      </c>
      <c r="G63" s="37"/>
    </row>
    <row r="64" spans="1:7" ht="15" customHeight="1" x14ac:dyDescent="0.25">
      <c r="A64" s="29">
        <v>58</v>
      </c>
      <c r="B64" s="2" t="s">
        <v>44</v>
      </c>
      <c r="C64" s="16" t="s">
        <v>100</v>
      </c>
      <c r="D64" s="118">
        <v>297</v>
      </c>
      <c r="E64" s="120">
        <v>80.134680134680139</v>
      </c>
      <c r="G64" s="37"/>
    </row>
    <row r="65" spans="1:7" ht="15" customHeight="1" x14ac:dyDescent="0.25">
      <c r="A65" s="29">
        <v>59</v>
      </c>
      <c r="B65" s="2" t="s">
        <v>41</v>
      </c>
      <c r="C65" s="15" t="s">
        <v>16</v>
      </c>
      <c r="D65" s="145">
        <v>124</v>
      </c>
      <c r="E65" s="120">
        <v>79.838709677419359</v>
      </c>
      <c r="G65" s="37"/>
    </row>
    <row r="66" spans="1:7" ht="15" customHeight="1" thickBot="1" x14ac:dyDescent="0.3">
      <c r="A66" s="155">
        <v>60</v>
      </c>
      <c r="B66" s="9" t="s">
        <v>45</v>
      </c>
      <c r="C66" s="18" t="s">
        <v>162</v>
      </c>
      <c r="D66" s="131">
        <v>324</v>
      </c>
      <c r="E66" s="133">
        <v>78.703703703703695</v>
      </c>
      <c r="G66" s="37"/>
    </row>
    <row r="67" spans="1:7" ht="15" customHeight="1" x14ac:dyDescent="0.25">
      <c r="A67" s="30">
        <v>61</v>
      </c>
      <c r="B67" s="7" t="s">
        <v>44</v>
      </c>
      <c r="C67" s="23" t="s">
        <v>140</v>
      </c>
      <c r="D67" s="135">
        <v>125</v>
      </c>
      <c r="E67" s="137">
        <v>77.599999999999994</v>
      </c>
      <c r="G67" s="37"/>
    </row>
    <row r="68" spans="1:7" ht="15" customHeight="1" x14ac:dyDescent="0.25">
      <c r="A68" s="29">
        <v>62</v>
      </c>
      <c r="B68" s="2" t="s">
        <v>45</v>
      </c>
      <c r="C68" s="15" t="s">
        <v>36</v>
      </c>
      <c r="D68" s="118">
        <v>71</v>
      </c>
      <c r="E68" s="120">
        <v>77.464788732394368</v>
      </c>
      <c r="G68" s="37"/>
    </row>
    <row r="69" spans="1:7" ht="15" customHeight="1" x14ac:dyDescent="0.25">
      <c r="A69" s="29">
        <v>63</v>
      </c>
      <c r="B69" s="2" t="s">
        <v>44</v>
      </c>
      <c r="C69" s="15" t="s">
        <v>27</v>
      </c>
      <c r="D69" s="118">
        <v>66</v>
      </c>
      <c r="E69" s="120">
        <v>77.27272727272728</v>
      </c>
      <c r="G69" s="37"/>
    </row>
    <row r="70" spans="1:7" ht="15" customHeight="1" x14ac:dyDescent="0.25">
      <c r="A70" s="29">
        <v>64</v>
      </c>
      <c r="B70" s="2" t="s">
        <v>43</v>
      </c>
      <c r="C70" s="15" t="s">
        <v>125</v>
      </c>
      <c r="D70" s="118">
        <v>86</v>
      </c>
      <c r="E70" s="120">
        <v>76.744186046511629</v>
      </c>
      <c r="G70" s="37"/>
    </row>
    <row r="71" spans="1:7" ht="15" customHeight="1" x14ac:dyDescent="0.25">
      <c r="A71" s="29">
        <v>65</v>
      </c>
      <c r="B71" s="2" t="s">
        <v>44</v>
      </c>
      <c r="C71" s="16" t="s">
        <v>145</v>
      </c>
      <c r="D71" s="118">
        <v>126</v>
      </c>
      <c r="E71" s="120">
        <v>76.19047619047619</v>
      </c>
      <c r="G71" s="37"/>
    </row>
    <row r="72" spans="1:7" ht="15" customHeight="1" x14ac:dyDescent="0.25">
      <c r="A72" s="29">
        <v>66</v>
      </c>
      <c r="B72" s="2" t="s">
        <v>44</v>
      </c>
      <c r="C72" s="15" t="s">
        <v>28</v>
      </c>
      <c r="D72" s="118">
        <v>71</v>
      </c>
      <c r="E72" s="120">
        <v>74.647887323943664</v>
      </c>
      <c r="G72" s="37"/>
    </row>
    <row r="73" spans="1:7" ht="15" customHeight="1" x14ac:dyDescent="0.25">
      <c r="A73" s="29">
        <v>67</v>
      </c>
      <c r="B73" s="2" t="s">
        <v>44</v>
      </c>
      <c r="C73" s="15" t="s">
        <v>143</v>
      </c>
      <c r="D73" s="118">
        <v>131</v>
      </c>
      <c r="E73" s="120">
        <v>73.282442748091597</v>
      </c>
      <c r="G73" s="37"/>
    </row>
    <row r="74" spans="1:7" ht="15" customHeight="1" x14ac:dyDescent="0.25">
      <c r="A74" s="29">
        <v>68</v>
      </c>
      <c r="B74" s="2" t="s">
        <v>42</v>
      </c>
      <c r="C74" s="15" t="s">
        <v>21</v>
      </c>
      <c r="D74" s="118">
        <v>97</v>
      </c>
      <c r="E74" s="120">
        <v>73.195876288659804</v>
      </c>
      <c r="G74" s="37"/>
    </row>
    <row r="75" spans="1:7" ht="15" customHeight="1" x14ac:dyDescent="0.25">
      <c r="A75" s="29">
        <v>69</v>
      </c>
      <c r="B75" s="2" t="s">
        <v>40</v>
      </c>
      <c r="C75" s="15" t="s">
        <v>111</v>
      </c>
      <c r="D75" s="118">
        <v>103</v>
      </c>
      <c r="E75" s="120">
        <v>72.815533980582529</v>
      </c>
      <c r="G75" s="37"/>
    </row>
    <row r="76" spans="1:7" ht="15" customHeight="1" thickBot="1" x14ac:dyDescent="0.3">
      <c r="A76" s="155">
        <v>70</v>
      </c>
      <c r="B76" s="9" t="s">
        <v>44</v>
      </c>
      <c r="C76" s="18" t="s">
        <v>142</v>
      </c>
      <c r="D76" s="131">
        <v>103</v>
      </c>
      <c r="E76" s="133">
        <v>72.815533980582529</v>
      </c>
      <c r="G76" s="37"/>
    </row>
    <row r="77" spans="1:7" ht="15" customHeight="1" x14ac:dyDescent="0.25">
      <c r="A77" s="30">
        <v>71</v>
      </c>
      <c r="B77" s="7" t="s">
        <v>41</v>
      </c>
      <c r="C77" s="23" t="s">
        <v>118</v>
      </c>
      <c r="D77" s="135">
        <v>125</v>
      </c>
      <c r="E77" s="137">
        <v>72.8</v>
      </c>
      <c r="G77" s="37"/>
    </row>
    <row r="78" spans="1:7" ht="15" customHeight="1" x14ac:dyDescent="0.25">
      <c r="A78" s="29">
        <v>72</v>
      </c>
      <c r="B78" s="2" t="s">
        <v>44</v>
      </c>
      <c r="C78" s="15" t="s">
        <v>141</v>
      </c>
      <c r="D78" s="118">
        <v>95</v>
      </c>
      <c r="E78" s="120">
        <v>71.578947368421055</v>
      </c>
      <c r="G78" s="37"/>
    </row>
    <row r="79" spans="1:7" ht="15" customHeight="1" x14ac:dyDescent="0.25">
      <c r="A79" s="29">
        <v>73</v>
      </c>
      <c r="B79" s="2" t="s">
        <v>42</v>
      </c>
      <c r="C79" s="15" t="s">
        <v>56</v>
      </c>
      <c r="D79" s="118">
        <v>46</v>
      </c>
      <c r="E79" s="120">
        <v>69.565217391304344</v>
      </c>
      <c r="G79" s="37"/>
    </row>
    <row r="80" spans="1:7" ht="15" customHeight="1" x14ac:dyDescent="0.25">
      <c r="A80" s="29">
        <v>74</v>
      </c>
      <c r="B80" s="2" t="s">
        <v>41</v>
      </c>
      <c r="C80" s="15" t="s">
        <v>120</v>
      </c>
      <c r="D80" s="118">
        <v>72</v>
      </c>
      <c r="E80" s="120">
        <v>69.444444444444443</v>
      </c>
      <c r="G80" s="37"/>
    </row>
    <row r="81" spans="1:7" ht="15" customHeight="1" x14ac:dyDescent="0.25">
      <c r="A81" s="29">
        <v>75</v>
      </c>
      <c r="B81" s="2" t="s">
        <v>44</v>
      </c>
      <c r="C81" s="15" t="s">
        <v>150</v>
      </c>
      <c r="D81" s="118">
        <v>249</v>
      </c>
      <c r="E81" s="120">
        <v>69.07630522088354</v>
      </c>
      <c r="G81" s="37"/>
    </row>
    <row r="82" spans="1:7" ht="15" customHeight="1" x14ac:dyDescent="0.25">
      <c r="A82" s="29">
        <v>76</v>
      </c>
      <c r="B82" s="2" t="s">
        <v>44</v>
      </c>
      <c r="C82" s="15" t="s">
        <v>144</v>
      </c>
      <c r="D82" s="118">
        <v>113</v>
      </c>
      <c r="E82" s="120">
        <v>69.026548672566378</v>
      </c>
      <c r="G82" s="37"/>
    </row>
    <row r="83" spans="1:7" ht="15" customHeight="1" x14ac:dyDescent="0.25">
      <c r="A83" s="29">
        <v>77</v>
      </c>
      <c r="B83" s="2" t="s">
        <v>44</v>
      </c>
      <c r="C83" s="15" t="s">
        <v>33</v>
      </c>
      <c r="D83" s="118">
        <v>167</v>
      </c>
      <c r="E83" s="120">
        <v>68.862275449101787</v>
      </c>
      <c r="G83" s="37"/>
    </row>
    <row r="84" spans="1:7" ht="15" customHeight="1" x14ac:dyDescent="0.25">
      <c r="A84" s="29">
        <v>78</v>
      </c>
      <c r="B84" s="2" t="s">
        <v>42</v>
      </c>
      <c r="C84" s="15" t="s">
        <v>60</v>
      </c>
      <c r="D84" s="118">
        <v>281</v>
      </c>
      <c r="E84" s="120">
        <v>68.683274021352304</v>
      </c>
      <c r="G84" s="37"/>
    </row>
    <row r="85" spans="1:7" ht="15" customHeight="1" x14ac:dyDescent="0.25">
      <c r="A85" s="29">
        <v>79</v>
      </c>
      <c r="B85" s="2" t="s">
        <v>39</v>
      </c>
      <c r="C85" s="15" t="s">
        <v>106</v>
      </c>
      <c r="D85" s="118">
        <v>95</v>
      </c>
      <c r="E85" s="120">
        <v>68.421052631578945</v>
      </c>
      <c r="G85" s="37"/>
    </row>
    <row r="86" spans="1:7" ht="15" customHeight="1" thickBot="1" x14ac:dyDescent="0.3">
      <c r="A86" s="155">
        <v>80</v>
      </c>
      <c r="B86" s="9" t="s">
        <v>44</v>
      </c>
      <c r="C86" s="18" t="s">
        <v>133</v>
      </c>
      <c r="D86" s="131">
        <v>116</v>
      </c>
      <c r="E86" s="133">
        <v>68.103448275862064</v>
      </c>
      <c r="G86" s="37"/>
    </row>
    <row r="87" spans="1:7" ht="15" customHeight="1" x14ac:dyDescent="0.25">
      <c r="A87" s="30">
        <v>81</v>
      </c>
      <c r="B87" s="7" t="s">
        <v>41</v>
      </c>
      <c r="C87" s="23" t="s">
        <v>116</v>
      </c>
      <c r="D87" s="135">
        <v>145</v>
      </c>
      <c r="E87" s="137">
        <v>67.586206896551715</v>
      </c>
      <c r="G87" s="37"/>
    </row>
    <row r="88" spans="1:7" ht="15" customHeight="1" x14ac:dyDescent="0.25">
      <c r="A88" s="29">
        <v>82</v>
      </c>
      <c r="B88" s="2" t="s">
        <v>41</v>
      </c>
      <c r="C88" s="15" t="s">
        <v>12</v>
      </c>
      <c r="D88" s="118">
        <v>48</v>
      </c>
      <c r="E88" s="120">
        <v>66.666666666666671</v>
      </c>
      <c r="G88" s="37"/>
    </row>
    <row r="89" spans="1:7" ht="15" customHeight="1" x14ac:dyDescent="0.25">
      <c r="A89" s="29">
        <v>83</v>
      </c>
      <c r="B89" s="2" t="s">
        <v>44</v>
      </c>
      <c r="C89" s="15" t="s">
        <v>97</v>
      </c>
      <c r="D89" s="118">
        <v>236</v>
      </c>
      <c r="E89" s="120">
        <v>66.525423728813564</v>
      </c>
      <c r="G89" s="37"/>
    </row>
    <row r="90" spans="1:7" ht="15" customHeight="1" x14ac:dyDescent="0.25">
      <c r="A90" s="29">
        <v>84</v>
      </c>
      <c r="B90" s="2" t="s">
        <v>41</v>
      </c>
      <c r="C90" s="15" t="s">
        <v>11</v>
      </c>
      <c r="D90" s="145">
        <v>56</v>
      </c>
      <c r="E90" s="120">
        <v>66.071428571428569</v>
      </c>
      <c r="G90" s="37"/>
    </row>
    <row r="91" spans="1:7" ht="15" customHeight="1" x14ac:dyDescent="0.25">
      <c r="A91" s="29">
        <v>85</v>
      </c>
      <c r="B91" s="2" t="s">
        <v>44</v>
      </c>
      <c r="C91" s="15" t="s">
        <v>149</v>
      </c>
      <c r="D91" s="118">
        <v>411</v>
      </c>
      <c r="E91" s="120">
        <v>65.93673965936739</v>
      </c>
      <c r="G91" s="37"/>
    </row>
    <row r="92" spans="1:7" ht="15" customHeight="1" x14ac:dyDescent="0.25">
      <c r="A92" s="29">
        <v>86</v>
      </c>
      <c r="B92" s="2" t="s">
        <v>44</v>
      </c>
      <c r="C92" s="15" t="s">
        <v>99</v>
      </c>
      <c r="D92" s="118">
        <v>279</v>
      </c>
      <c r="E92" s="120">
        <v>65.591397849462368</v>
      </c>
      <c r="G92" s="37"/>
    </row>
    <row r="93" spans="1:7" ht="15" customHeight="1" x14ac:dyDescent="0.25">
      <c r="A93" s="29">
        <v>87</v>
      </c>
      <c r="B93" s="2" t="s">
        <v>42</v>
      </c>
      <c r="C93" s="15" t="s">
        <v>156</v>
      </c>
      <c r="D93" s="118">
        <v>107</v>
      </c>
      <c r="E93" s="120">
        <v>65.420560747663558</v>
      </c>
      <c r="G93" s="37"/>
    </row>
    <row r="94" spans="1:7" ht="15" customHeight="1" x14ac:dyDescent="0.25">
      <c r="A94" s="29">
        <v>88</v>
      </c>
      <c r="B94" s="2" t="s">
        <v>43</v>
      </c>
      <c r="C94" s="16" t="s">
        <v>53</v>
      </c>
      <c r="D94" s="118">
        <v>60</v>
      </c>
      <c r="E94" s="120">
        <v>65</v>
      </c>
      <c r="G94" s="37"/>
    </row>
    <row r="95" spans="1:7" ht="15" customHeight="1" x14ac:dyDescent="0.25">
      <c r="A95" s="29">
        <v>89</v>
      </c>
      <c r="B95" s="2" t="s">
        <v>42</v>
      </c>
      <c r="C95" s="15" t="s">
        <v>157</v>
      </c>
      <c r="D95" s="118">
        <v>127</v>
      </c>
      <c r="E95" s="120">
        <v>64.566929133858267</v>
      </c>
      <c r="G95" s="37"/>
    </row>
    <row r="96" spans="1:7" ht="15" customHeight="1" thickBot="1" x14ac:dyDescent="0.3">
      <c r="A96" s="155">
        <v>90</v>
      </c>
      <c r="B96" s="9" t="s">
        <v>42</v>
      </c>
      <c r="C96" s="18" t="s">
        <v>153</v>
      </c>
      <c r="D96" s="131">
        <v>206</v>
      </c>
      <c r="E96" s="133">
        <v>64.5631067961165</v>
      </c>
      <c r="G96" s="37"/>
    </row>
    <row r="97" spans="1:7" ht="15" customHeight="1" x14ac:dyDescent="0.25">
      <c r="A97" s="30">
        <v>91</v>
      </c>
      <c r="B97" s="7" t="s">
        <v>40</v>
      </c>
      <c r="C97" s="23" t="s">
        <v>110</v>
      </c>
      <c r="D97" s="135">
        <v>97</v>
      </c>
      <c r="E97" s="137">
        <v>63.917525773195877</v>
      </c>
      <c r="G97" s="37"/>
    </row>
    <row r="98" spans="1:7" ht="15" customHeight="1" x14ac:dyDescent="0.25">
      <c r="A98" s="29">
        <v>92</v>
      </c>
      <c r="B98" s="2" t="s">
        <v>44</v>
      </c>
      <c r="C98" s="16" t="s">
        <v>139</v>
      </c>
      <c r="D98" s="118">
        <v>124</v>
      </c>
      <c r="E98" s="120">
        <v>63.70967741935484</v>
      </c>
      <c r="G98" s="37"/>
    </row>
    <row r="99" spans="1:7" ht="15" customHeight="1" x14ac:dyDescent="0.25">
      <c r="A99" s="29">
        <v>93</v>
      </c>
      <c r="B99" s="2" t="s">
        <v>44</v>
      </c>
      <c r="C99" s="15" t="s">
        <v>148</v>
      </c>
      <c r="D99" s="118">
        <v>196</v>
      </c>
      <c r="E99" s="120">
        <v>62.755102040816325</v>
      </c>
      <c r="G99" s="37"/>
    </row>
    <row r="100" spans="1:7" ht="15" customHeight="1" x14ac:dyDescent="0.25">
      <c r="A100" s="29">
        <v>94</v>
      </c>
      <c r="B100" s="2" t="s">
        <v>39</v>
      </c>
      <c r="C100" s="15" t="s">
        <v>5</v>
      </c>
      <c r="D100" s="118">
        <v>93</v>
      </c>
      <c r="E100" s="120">
        <v>62.365591397849457</v>
      </c>
      <c r="G100" s="37"/>
    </row>
    <row r="101" spans="1:7" ht="15" customHeight="1" x14ac:dyDescent="0.25">
      <c r="A101" s="29">
        <v>95</v>
      </c>
      <c r="B101" s="2" t="s">
        <v>41</v>
      </c>
      <c r="C101" s="15" t="s">
        <v>61</v>
      </c>
      <c r="D101" s="118">
        <v>93</v>
      </c>
      <c r="E101" s="120">
        <v>62.365591397849457</v>
      </c>
      <c r="G101" s="37"/>
    </row>
    <row r="102" spans="1:7" ht="15" customHeight="1" x14ac:dyDescent="0.25">
      <c r="A102" s="29">
        <v>96</v>
      </c>
      <c r="B102" s="2" t="s">
        <v>43</v>
      </c>
      <c r="C102" s="16" t="s">
        <v>129</v>
      </c>
      <c r="D102" s="118">
        <v>138</v>
      </c>
      <c r="E102" s="120">
        <v>61.594202898550726</v>
      </c>
      <c r="G102" s="37"/>
    </row>
    <row r="103" spans="1:7" ht="15" customHeight="1" x14ac:dyDescent="0.25">
      <c r="A103" s="29">
        <v>97</v>
      </c>
      <c r="B103" s="2" t="s">
        <v>42</v>
      </c>
      <c r="C103" s="15" t="s">
        <v>18</v>
      </c>
      <c r="D103" s="118">
        <v>205</v>
      </c>
      <c r="E103" s="120">
        <v>61.463414634146339</v>
      </c>
      <c r="G103" s="37"/>
    </row>
    <row r="104" spans="1:7" ht="15" customHeight="1" x14ac:dyDescent="0.25">
      <c r="A104" s="29">
        <v>98</v>
      </c>
      <c r="B104" s="2" t="s">
        <v>44</v>
      </c>
      <c r="C104" s="15" t="s">
        <v>160</v>
      </c>
      <c r="D104" s="118">
        <v>84</v>
      </c>
      <c r="E104" s="120">
        <v>60.714285714285708</v>
      </c>
      <c r="G104" s="37"/>
    </row>
    <row r="105" spans="1:7" ht="15" customHeight="1" x14ac:dyDescent="0.25">
      <c r="A105" s="29">
        <v>99</v>
      </c>
      <c r="B105" s="2" t="s">
        <v>44</v>
      </c>
      <c r="C105" s="15" t="s">
        <v>158</v>
      </c>
      <c r="D105" s="118">
        <v>135</v>
      </c>
      <c r="E105" s="120">
        <v>59.25925925925926</v>
      </c>
      <c r="G105" s="37"/>
    </row>
    <row r="106" spans="1:7" ht="15" customHeight="1" thickBot="1" x14ac:dyDescent="0.3">
      <c r="A106" s="155">
        <v>100</v>
      </c>
      <c r="B106" s="9" t="s">
        <v>41</v>
      </c>
      <c r="C106" s="18" t="s">
        <v>63</v>
      </c>
      <c r="D106" s="131">
        <v>125</v>
      </c>
      <c r="E106" s="133">
        <v>59.2</v>
      </c>
      <c r="G106" s="37"/>
    </row>
    <row r="107" spans="1:7" ht="16.5" customHeight="1" x14ac:dyDescent="0.25">
      <c r="A107" s="30">
        <v>101</v>
      </c>
      <c r="B107" s="7" t="s">
        <v>41</v>
      </c>
      <c r="C107" s="23" t="s">
        <v>117</v>
      </c>
      <c r="D107" s="135">
        <v>50</v>
      </c>
      <c r="E107" s="137">
        <v>56</v>
      </c>
      <c r="G107" s="37"/>
    </row>
    <row r="108" spans="1:7" x14ac:dyDescent="0.25">
      <c r="A108" s="29">
        <v>102</v>
      </c>
      <c r="B108" s="2" t="s">
        <v>40</v>
      </c>
      <c r="C108" s="15" t="s">
        <v>113</v>
      </c>
      <c r="D108" s="118">
        <v>69</v>
      </c>
      <c r="E108" s="120">
        <v>53.623188405797102</v>
      </c>
      <c r="G108" s="37"/>
    </row>
    <row r="109" spans="1:7" x14ac:dyDescent="0.25">
      <c r="A109" s="29">
        <v>103</v>
      </c>
      <c r="B109" s="2" t="s">
        <v>40</v>
      </c>
      <c r="C109" s="15" t="s">
        <v>112</v>
      </c>
      <c r="D109" s="118">
        <v>141</v>
      </c>
      <c r="E109" s="120">
        <v>52.4822695035461</v>
      </c>
      <c r="G109" s="37"/>
    </row>
    <row r="110" spans="1:7" x14ac:dyDescent="0.25">
      <c r="A110" s="29">
        <v>104</v>
      </c>
      <c r="B110" s="2" t="s">
        <v>41</v>
      </c>
      <c r="C110" s="15" t="s">
        <v>115</v>
      </c>
      <c r="D110" s="118">
        <v>82</v>
      </c>
      <c r="E110" s="120">
        <v>52.439024390243901</v>
      </c>
      <c r="G110" s="37"/>
    </row>
    <row r="111" spans="1:7" x14ac:dyDescent="0.25">
      <c r="A111" s="29">
        <v>105</v>
      </c>
      <c r="B111" s="2" t="s">
        <v>43</v>
      </c>
      <c r="C111" s="16" t="s">
        <v>128</v>
      </c>
      <c r="D111" s="118">
        <v>148</v>
      </c>
      <c r="E111" s="120">
        <v>50</v>
      </c>
      <c r="G111" s="37"/>
    </row>
    <row r="112" spans="1:7" x14ac:dyDescent="0.25">
      <c r="A112" s="29">
        <v>106</v>
      </c>
      <c r="B112" s="2" t="s">
        <v>42</v>
      </c>
      <c r="C112" s="15" t="s">
        <v>22</v>
      </c>
      <c r="D112" s="118">
        <v>47</v>
      </c>
      <c r="E112" s="120">
        <v>44.680851063829792</v>
      </c>
      <c r="G112" s="37"/>
    </row>
    <row r="113" spans="1:7" ht="16.5" customHeight="1" thickBot="1" x14ac:dyDescent="0.3">
      <c r="A113" s="155">
        <v>107</v>
      </c>
      <c r="B113" s="9" t="s">
        <v>42</v>
      </c>
      <c r="C113" s="18" t="s">
        <v>58</v>
      </c>
      <c r="D113" s="131">
        <v>50</v>
      </c>
      <c r="E113" s="133">
        <v>22</v>
      </c>
      <c r="G113" s="37"/>
    </row>
    <row r="114" spans="1:7" ht="15" customHeight="1" x14ac:dyDescent="0.25">
      <c r="B114" s="20"/>
      <c r="C114" s="32"/>
      <c r="D114" s="77" t="s">
        <v>74</v>
      </c>
      <c r="E114" s="33">
        <f>AVERAGE(E7:E113)</f>
        <v>78.433419643295252</v>
      </c>
      <c r="G114" s="37"/>
    </row>
    <row r="115" spans="1:7" x14ac:dyDescent="0.25">
      <c r="C115" s="32"/>
      <c r="D115" s="78" t="s">
        <v>75</v>
      </c>
      <c r="E115" s="22">
        <v>78.14</v>
      </c>
      <c r="G115" s="37"/>
    </row>
    <row r="116" spans="1:7" x14ac:dyDescent="0.25">
      <c r="E116" s="34"/>
      <c r="G116" s="149"/>
    </row>
  </sheetData>
  <mergeCells count="1">
    <mergeCell ref="C2:D2"/>
  </mergeCells>
  <conditionalFormatting sqref="E6:E115">
    <cfRule type="cellIs" dxfId="9" priority="2" stopIfTrue="1" operator="lessThan">
      <formula>75</formula>
    </cfRule>
    <cfRule type="cellIs" dxfId="8" priority="3" stopIfTrue="1" operator="between">
      <formula>75</formula>
      <formula>89.99</formula>
    </cfRule>
    <cfRule type="cellIs" dxfId="7" priority="4" stopIfTrue="1" operator="between">
      <formula>90</formula>
      <formula>98.99</formula>
    </cfRule>
    <cfRule type="cellIs" dxfId="6" priority="5" stopIfTrue="1" operator="between">
      <formula>99</formula>
      <formula>100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9"/>
  <sheetViews>
    <sheetView zoomScale="90" zoomScaleNormal="90" workbookViewId="0">
      <pane xSplit="4" ySplit="6" topLeftCell="E7" activePane="bottomRight" state="frozen"/>
      <selection pane="topRight" activeCell="E1" sqref="E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5" customWidth="1"/>
    <col min="2" max="2" width="9.7109375" style="5" customWidth="1"/>
    <col min="3" max="3" width="32.28515625" style="5" customWidth="1"/>
    <col min="4" max="4" width="7.7109375" style="5" customWidth="1"/>
    <col min="5" max="5" width="8.7109375" style="5" customWidth="1"/>
    <col min="6" max="6" width="7.7109375" style="5" customWidth="1"/>
    <col min="7" max="7" width="8.7109375" style="5" customWidth="1"/>
    <col min="8" max="8" width="8.5703125" style="5" customWidth="1"/>
    <col min="9" max="9" width="8.7109375" style="5" customWidth="1"/>
    <col min="10" max="10" width="7.7109375" style="5" customWidth="1"/>
    <col min="11" max="11" width="9.7109375" style="5" customWidth="1"/>
    <col min="12" max="12" width="7.7109375" style="5" customWidth="1"/>
    <col min="13" max="16384" width="9.140625" style="5"/>
  </cols>
  <sheetData>
    <row r="1" spans="1:14" ht="18" customHeight="1" x14ac:dyDescent="0.25">
      <c r="M1" s="71"/>
      <c r="N1" s="13" t="s">
        <v>68</v>
      </c>
    </row>
    <row r="2" spans="1:14" ht="18" customHeight="1" x14ac:dyDescent="0.25">
      <c r="C2" s="406" t="s">
        <v>81</v>
      </c>
      <c r="D2" s="406"/>
      <c r="E2" s="6"/>
      <c r="F2" s="144"/>
      <c r="G2" s="6"/>
      <c r="H2" s="6"/>
      <c r="I2" s="6"/>
      <c r="J2" s="6"/>
      <c r="K2" s="223">
        <v>2024</v>
      </c>
      <c r="L2" s="6"/>
      <c r="M2" s="72"/>
      <c r="N2" s="13" t="s">
        <v>70</v>
      </c>
    </row>
    <row r="3" spans="1:14" ht="18" customHeight="1" thickBot="1" x14ac:dyDescent="0.3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174"/>
      <c r="N3" s="13" t="s">
        <v>71</v>
      </c>
    </row>
    <row r="4" spans="1:14" ht="18" customHeight="1" x14ac:dyDescent="0.25">
      <c r="A4" s="407" t="s">
        <v>0</v>
      </c>
      <c r="B4" s="409" t="s">
        <v>50</v>
      </c>
      <c r="C4" s="409" t="s">
        <v>51</v>
      </c>
      <c r="D4" s="409" t="s">
        <v>85</v>
      </c>
      <c r="E4" s="403" t="s">
        <v>65</v>
      </c>
      <c r="F4" s="404"/>
      <c r="G4" s="404"/>
      <c r="H4" s="404"/>
      <c r="I4" s="404"/>
      <c r="J4" s="404"/>
      <c r="K4" s="405"/>
      <c r="L4" s="6"/>
      <c r="M4" s="14"/>
      <c r="N4" s="13" t="s">
        <v>69</v>
      </c>
    </row>
    <row r="5" spans="1:14" ht="42.75" customHeight="1" thickBot="1" x14ac:dyDescent="0.3">
      <c r="A5" s="408"/>
      <c r="B5" s="410"/>
      <c r="C5" s="410"/>
      <c r="D5" s="410"/>
      <c r="E5" s="73" t="s">
        <v>72</v>
      </c>
      <c r="F5" s="73" t="s">
        <v>1</v>
      </c>
      <c r="G5" s="64" t="s">
        <v>2</v>
      </c>
      <c r="H5" s="64" t="s">
        <v>1</v>
      </c>
      <c r="I5" s="53" t="s">
        <v>3</v>
      </c>
      <c r="J5" s="64" t="s">
        <v>1</v>
      </c>
      <c r="K5" s="54" t="s">
        <v>73</v>
      </c>
    </row>
    <row r="6" spans="1:14" ht="15" customHeight="1" thickBot="1" x14ac:dyDescent="0.3">
      <c r="A6" s="106">
        <f>A16+A29+A47+A68+A83+A114+A124</f>
        <v>111</v>
      </c>
      <c r="B6" s="107"/>
      <c r="C6" s="107" t="s">
        <v>87</v>
      </c>
      <c r="D6" s="107">
        <f>D7+D17+D30+D48+D69+D84+D115</f>
        <v>13560</v>
      </c>
      <c r="E6" s="107">
        <f>E7+E17+E30+E48+E69+E84+E115</f>
        <v>2964</v>
      </c>
      <c r="F6" s="146">
        <f t="shared" ref="F6:F70" si="0">E6*100/D6</f>
        <v>21.858407079646017</v>
      </c>
      <c r="G6" s="140">
        <f>G7+G17+G30+G48+G69+G84+G115</f>
        <v>6426</v>
      </c>
      <c r="H6" s="147">
        <f>G6*100/D6</f>
        <v>47.389380530973455</v>
      </c>
      <c r="I6" s="141">
        <f>I7+I17+I30+I48+I69+I84+I115</f>
        <v>4170</v>
      </c>
      <c r="J6" s="147">
        <f t="shared" ref="J6" si="1">I6*100/D6</f>
        <v>30.752212389380531</v>
      </c>
      <c r="K6" s="148">
        <f t="shared" ref="K6" si="2">H6+J6</f>
        <v>78.141592920353986</v>
      </c>
    </row>
    <row r="7" spans="1:14" ht="15" customHeight="1" thickBot="1" x14ac:dyDescent="0.3">
      <c r="A7" s="108"/>
      <c r="B7" s="109"/>
      <c r="C7" s="109" t="s">
        <v>88</v>
      </c>
      <c r="D7" s="109">
        <f>SUM(D8:D16)</f>
        <v>859</v>
      </c>
      <c r="E7" s="109">
        <f>SUM(E8:E16)</f>
        <v>122</v>
      </c>
      <c r="F7" s="143">
        <f t="shared" si="0"/>
        <v>14.202561117578579</v>
      </c>
      <c r="G7" s="93">
        <f>SUM(G8:G16)</f>
        <v>376</v>
      </c>
      <c r="H7" s="88">
        <f t="shared" ref="H7:H15" si="3">G7*100/D7</f>
        <v>43.771827706635619</v>
      </c>
      <c r="I7" s="87">
        <f>SUM(I8:I16)</f>
        <v>361</v>
      </c>
      <c r="J7" s="88">
        <f>I7*100/D7</f>
        <v>42.025611175785798</v>
      </c>
      <c r="K7" s="142">
        <f>AVERAGE(K8:K16)</f>
        <v>84.94636328299103</v>
      </c>
      <c r="L7" s="216"/>
    </row>
    <row r="8" spans="1:14" ht="15" customHeight="1" x14ac:dyDescent="0.25">
      <c r="A8" s="24">
        <v>1</v>
      </c>
      <c r="B8" s="121">
        <v>10003</v>
      </c>
      <c r="C8" s="15" t="s">
        <v>47</v>
      </c>
      <c r="D8" s="218">
        <f t="shared" ref="D8:D15" si="4">E8+G8+I8</f>
        <v>44</v>
      </c>
      <c r="E8" s="218">
        <v>5</v>
      </c>
      <c r="F8" s="219">
        <f t="shared" si="0"/>
        <v>11.363636363636363</v>
      </c>
      <c r="G8" s="118">
        <v>24</v>
      </c>
      <c r="H8" s="119">
        <f t="shared" si="3"/>
        <v>54.545454545454547</v>
      </c>
      <c r="I8" s="118">
        <v>15</v>
      </c>
      <c r="J8" s="119">
        <f t="shared" ref="J8:J72" si="5">I8*100/D8</f>
        <v>34.090909090909093</v>
      </c>
      <c r="K8" s="120">
        <f t="shared" ref="K8:K15" si="6">H8+J8</f>
        <v>88.63636363636364</v>
      </c>
      <c r="L8" s="216"/>
    </row>
    <row r="9" spans="1:14" ht="15" customHeight="1" x14ac:dyDescent="0.25">
      <c r="A9" s="25">
        <v>2</v>
      </c>
      <c r="B9" s="121">
        <v>10002</v>
      </c>
      <c r="C9" s="15" t="s">
        <v>104</v>
      </c>
      <c r="D9" s="218">
        <f t="shared" si="4"/>
        <v>126</v>
      </c>
      <c r="E9" s="218">
        <v>15</v>
      </c>
      <c r="F9" s="219">
        <f t="shared" si="0"/>
        <v>11.904761904761905</v>
      </c>
      <c r="G9" s="118">
        <v>65</v>
      </c>
      <c r="H9" s="119">
        <f t="shared" si="3"/>
        <v>51.587301587301589</v>
      </c>
      <c r="I9" s="118">
        <v>46</v>
      </c>
      <c r="J9" s="119">
        <f t="shared" si="5"/>
        <v>36.507936507936506</v>
      </c>
      <c r="K9" s="120">
        <f t="shared" si="6"/>
        <v>88.095238095238102</v>
      </c>
      <c r="L9" s="216"/>
    </row>
    <row r="10" spans="1:14" ht="15" customHeight="1" x14ac:dyDescent="0.25">
      <c r="A10" s="25">
        <v>3</v>
      </c>
      <c r="B10" s="121">
        <v>10090</v>
      </c>
      <c r="C10" s="15" t="s">
        <v>48</v>
      </c>
      <c r="D10" s="218">
        <f t="shared" si="4"/>
        <v>167</v>
      </c>
      <c r="E10" s="218">
        <v>14</v>
      </c>
      <c r="F10" s="219">
        <f t="shared" si="0"/>
        <v>8.3832335329341312</v>
      </c>
      <c r="G10" s="118">
        <v>74</v>
      </c>
      <c r="H10" s="119">
        <f>G10*100/D10</f>
        <v>44.311377245508979</v>
      </c>
      <c r="I10" s="118">
        <v>79</v>
      </c>
      <c r="J10" s="119">
        <f t="shared" si="5"/>
        <v>47.305389221556887</v>
      </c>
      <c r="K10" s="120">
        <f t="shared" si="6"/>
        <v>91.616766467065872</v>
      </c>
      <c r="L10" s="216"/>
    </row>
    <row r="11" spans="1:14" ht="15" customHeight="1" x14ac:dyDescent="0.25">
      <c r="A11" s="25">
        <v>4</v>
      </c>
      <c r="B11" s="122">
        <v>10004</v>
      </c>
      <c r="C11" s="31" t="s">
        <v>4</v>
      </c>
      <c r="D11" s="229">
        <f t="shared" si="4"/>
        <v>105</v>
      </c>
      <c r="E11" s="229">
        <v>2</v>
      </c>
      <c r="F11" s="230">
        <f t="shared" si="0"/>
        <v>1.9047619047619047</v>
      </c>
      <c r="G11" s="123">
        <v>37</v>
      </c>
      <c r="H11" s="124">
        <f t="shared" si="3"/>
        <v>35.238095238095241</v>
      </c>
      <c r="I11" s="123">
        <v>66</v>
      </c>
      <c r="J11" s="124">
        <f t="shared" si="5"/>
        <v>62.857142857142854</v>
      </c>
      <c r="K11" s="125">
        <f t="shared" si="6"/>
        <v>98.095238095238102</v>
      </c>
      <c r="L11" s="216"/>
    </row>
    <row r="12" spans="1:14" ht="15" customHeight="1" x14ac:dyDescent="0.25">
      <c r="A12" s="25">
        <v>5</v>
      </c>
      <c r="B12" s="121">
        <v>10001</v>
      </c>
      <c r="C12" s="15" t="s">
        <v>105</v>
      </c>
      <c r="D12" s="218">
        <f t="shared" si="4"/>
        <v>101</v>
      </c>
      <c r="E12" s="218">
        <v>6</v>
      </c>
      <c r="F12" s="219">
        <f t="shared" si="0"/>
        <v>5.9405940594059405</v>
      </c>
      <c r="G12" s="118">
        <v>42</v>
      </c>
      <c r="H12" s="119">
        <f t="shared" si="3"/>
        <v>41.584158415841586</v>
      </c>
      <c r="I12" s="118">
        <v>53</v>
      </c>
      <c r="J12" s="119">
        <f t="shared" si="5"/>
        <v>52.475247524752476</v>
      </c>
      <c r="K12" s="120">
        <f t="shared" si="6"/>
        <v>94.059405940594061</v>
      </c>
      <c r="L12" s="216"/>
    </row>
    <row r="13" spans="1:14" ht="15" customHeight="1" x14ac:dyDescent="0.25">
      <c r="A13" s="25">
        <v>6</v>
      </c>
      <c r="B13" s="121">
        <v>10120</v>
      </c>
      <c r="C13" s="15" t="s">
        <v>106</v>
      </c>
      <c r="D13" s="218">
        <f t="shared" si="4"/>
        <v>95</v>
      </c>
      <c r="E13" s="218">
        <v>30</v>
      </c>
      <c r="F13" s="219">
        <f t="shared" si="0"/>
        <v>31.578947368421051</v>
      </c>
      <c r="G13" s="118">
        <v>43</v>
      </c>
      <c r="H13" s="119">
        <f t="shared" si="3"/>
        <v>45.263157894736842</v>
      </c>
      <c r="I13" s="118">
        <v>22</v>
      </c>
      <c r="J13" s="119">
        <f t="shared" si="5"/>
        <v>23.157894736842106</v>
      </c>
      <c r="K13" s="120">
        <f t="shared" si="6"/>
        <v>68.421052631578945</v>
      </c>
      <c r="L13" s="216"/>
    </row>
    <row r="14" spans="1:14" ht="15" customHeight="1" x14ac:dyDescent="0.25">
      <c r="A14" s="25">
        <v>7</v>
      </c>
      <c r="B14" s="121">
        <v>10190</v>
      </c>
      <c r="C14" s="15" t="s">
        <v>107</v>
      </c>
      <c r="D14" s="218">
        <f t="shared" si="4"/>
        <v>128</v>
      </c>
      <c r="E14" s="218">
        <v>15</v>
      </c>
      <c r="F14" s="219">
        <f t="shared" si="0"/>
        <v>11.71875</v>
      </c>
      <c r="G14" s="118">
        <v>59</v>
      </c>
      <c r="H14" s="119">
        <f t="shared" si="3"/>
        <v>46.09375</v>
      </c>
      <c r="I14" s="118">
        <v>54</v>
      </c>
      <c r="J14" s="119">
        <f t="shared" si="5"/>
        <v>42.1875</v>
      </c>
      <c r="K14" s="120">
        <f t="shared" si="6"/>
        <v>88.28125</v>
      </c>
      <c r="L14" s="216"/>
    </row>
    <row r="15" spans="1:14" ht="15" customHeight="1" x14ac:dyDescent="0.25">
      <c r="A15" s="25">
        <v>8</v>
      </c>
      <c r="B15" s="121">
        <v>10320</v>
      </c>
      <c r="C15" s="15" t="s">
        <v>5</v>
      </c>
      <c r="D15" s="218">
        <f t="shared" si="4"/>
        <v>93</v>
      </c>
      <c r="E15" s="218">
        <v>35</v>
      </c>
      <c r="F15" s="219">
        <f t="shared" si="0"/>
        <v>37.634408602150536</v>
      </c>
      <c r="G15" s="118">
        <v>32</v>
      </c>
      <c r="H15" s="119">
        <f t="shared" si="3"/>
        <v>34.408602150537632</v>
      </c>
      <c r="I15" s="118">
        <v>26</v>
      </c>
      <c r="J15" s="119">
        <f t="shared" si="5"/>
        <v>27.956989247311828</v>
      </c>
      <c r="K15" s="120">
        <f t="shared" si="6"/>
        <v>62.365591397849457</v>
      </c>
      <c r="L15" s="216"/>
    </row>
    <row r="16" spans="1:14" ht="15" customHeight="1" thickBot="1" x14ac:dyDescent="0.3">
      <c r="A16" s="27">
        <v>9</v>
      </c>
      <c r="B16" s="122">
        <v>10860</v>
      </c>
      <c r="C16" s="31" t="s">
        <v>96</v>
      </c>
      <c r="D16" s="229"/>
      <c r="E16" s="229"/>
      <c r="F16" s="230"/>
      <c r="G16" s="123"/>
      <c r="H16" s="124"/>
      <c r="I16" s="123"/>
      <c r="J16" s="124"/>
      <c r="K16" s="125"/>
      <c r="L16" s="216"/>
    </row>
    <row r="17" spans="1:12" ht="15" customHeight="1" thickBot="1" x14ac:dyDescent="0.3">
      <c r="A17" s="117"/>
      <c r="B17" s="113"/>
      <c r="C17" s="217" t="s">
        <v>89</v>
      </c>
      <c r="D17" s="217">
        <f>SUM(D18:D29)</f>
        <v>1207</v>
      </c>
      <c r="E17" s="217">
        <f>SUM(E18:E29)</f>
        <v>242</v>
      </c>
      <c r="F17" s="231">
        <f t="shared" si="0"/>
        <v>20.049710024855013</v>
      </c>
      <c r="G17" s="113">
        <f>SUM(G18:G29)</f>
        <v>595</v>
      </c>
      <c r="H17" s="115">
        <f>G17*100/D17</f>
        <v>49.29577464788732</v>
      </c>
      <c r="I17" s="113">
        <f>SUM(I18:I29)</f>
        <v>370</v>
      </c>
      <c r="J17" s="115">
        <f t="shared" si="5"/>
        <v>30.654515327257663</v>
      </c>
      <c r="K17" s="116">
        <f>AVERAGE(K18:K29)</f>
        <v>79.378429920203303</v>
      </c>
      <c r="L17" s="216"/>
    </row>
    <row r="18" spans="1:12" ht="15" customHeight="1" x14ac:dyDescent="0.25">
      <c r="A18" s="25">
        <v>1</v>
      </c>
      <c r="B18" s="126">
        <v>20040</v>
      </c>
      <c r="C18" s="17" t="s">
        <v>6</v>
      </c>
      <c r="D18" s="232">
        <f t="shared" ref="D18:D29" si="7">E18+G18+I18</f>
        <v>97</v>
      </c>
      <c r="E18" s="232">
        <v>2</v>
      </c>
      <c r="F18" s="233">
        <f t="shared" si="0"/>
        <v>2.0618556701030926</v>
      </c>
      <c r="G18" s="127">
        <v>48</v>
      </c>
      <c r="H18" s="128">
        <f t="shared" ref="H18:H29" si="8">G18*100/D18</f>
        <v>49.484536082474229</v>
      </c>
      <c r="I18" s="127">
        <v>47</v>
      </c>
      <c r="J18" s="128">
        <f t="shared" si="5"/>
        <v>48.453608247422679</v>
      </c>
      <c r="K18" s="129">
        <f t="shared" ref="K18:K29" si="9">H18+J18</f>
        <v>97.938144329896915</v>
      </c>
      <c r="L18" s="216"/>
    </row>
    <row r="19" spans="1:12" ht="15" customHeight="1" x14ac:dyDescent="0.25">
      <c r="A19" s="25">
        <v>2</v>
      </c>
      <c r="B19" s="121">
        <v>20061</v>
      </c>
      <c r="C19" s="15" t="s">
        <v>7</v>
      </c>
      <c r="D19" s="218">
        <f t="shared" si="7"/>
        <v>73</v>
      </c>
      <c r="E19" s="218">
        <v>7</v>
      </c>
      <c r="F19" s="219">
        <f t="shared" si="0"/>
        <v>9.5890410958904102</v>
      </c>
      <c r="G19" s="118">
        <v>40</v>
      </c>
      <c r="H19" s="119">
        <f t="shared" si="8"/>
        <v>54.794520547945204</v>
      </c>
      <c r="I19" s="118">
        <v>26</v>
      </c>
      <c r="J19" s="119">
        <f t="shared" si="5"/>
        <v>35.61643835616438</v>
      </c>
      <c r="K19" s="120">
        <f t="shared" si="9"/>
        <v>90.410958904109577</v>
      </c>
      <c r="L19" s="216"/>
    </row>
    <row r="20" spans="1:12" ht="15" customHeight="1" x14ac:dyDescent="0.25">
      <c r="A20" s="25">
        <v>3</v>
      </c>
      <c r="B20" s="121">
        <v>21020</v>
      </c>
      <c r="C20" s="15" t="s">
        <v>10</v>
      </c>
      <c r="D20" s="218"/>
      <c r="E20" s="218"/>
      <c r="F20" s="219"/>
      <c r="G20" s="118"/>
      <c r="H20" s="119"/>
      <c r="I20" s="118"/>
      <c r="J20" s="119"/>
      <c r="K20" s="120"/>
      <c r="L20" s="216"/>
    </row>
    <row r="21" spans="1:12" ht="15" customHeight="1" x14ac:dyDescent="0.25">
      <c r="A21" s="25">
        <v>4</v>
      </c>
      <c r="B21" s="121">
        <v>20060</v>
      </c>
      <c r="C21" s="15" t="s">
        <v>108</v>
      </c>
      <c r="D21" s="218">
        <f t="shared" si="7"/>
        <v>180</v>
      </c>
      <c r="E21" s="218">
        <v>3</v>
      </c>
      <c r="F21" s="219">
        <f t="shared" si="0"/>
        <v>1.6666666666666667</v>
      </c>
      <c r="G21" s="118">
        <v>86</v>
      </c>
      <c r="H21" s="119">
        <f t="shared" si="8"/>
        <v>47.777777777777779</v>
      </c>
      <c r="I21" s="118">
        <v>91</v>
      </c>
      <c r="J21" s="119">
        <f t="shared" si="5"/>
        <v>50.555555555555557</v>
      </c>
      <c r="K21" s="120">
        <f t="shared" si="9"/>
        <v>98.333333333333343</v>
      </c>
      <c r="L21" s="216"/>
    </row>
    <row r="22" spans="1:12" ht="15" customHeight="1" x14ac:dyDescent="0.25">
      <c r="A22" s="25">
        <v>5</v>
      </c>
      <c r="B22" s="121">
        <v>20400</v>
      </c>
      <c r="C22" s="15" t="s">
        <v>64</v>
      </c>
      <c r="D22" s="218">
        <f t="shared" si="7"/>
        <v>165</v>
      </c>
      <c r="E22" s="218">
        <v>32</v>
      </c>
      <c r="F22" s="219">
        <f t="shared" si="0"/>
        <v>19.393939393939394</v>
      </c>
      <c r="G22" s="118">
        <v>73</v>
      </c>
      <c r="H22" s="119">
        <f t="shared" si="8"/>
        <v>44.242424242424242</v>
      </c>
      <c r="I22" s="118">
        <v>60</v>
      </c>
      <c r="J22" s="119">
        <f t="shared" si="5"/>
        <v>36.363636363636367</v>
      </c>
      <c r="K22" s="120">
        <f t="shared" si="9"/>
        <v>80.606060606060609</v>
      </c>
      <c r="L22" s="216"/>
    </row>
    <row r="23" spans="1:12" ht="15" customHeight="1" x14ac:dyDescent="0.25">
      <c r="A23" s="25">
        <v>6</v>
      </c>
      <c r="B23" s="121">
        <v>20080</v>
      </c>
      <c r="C23" s="15" t="s">
        <v>109</v>
      </c>
      <c r="D23" s="218">
        <f t="shared" si="7"/>
        <v>112</v>
      </c>
      <c r="E23" s="218">
        <v>19</v>
      </c>
      <c r="F23" s="219">
        <f t="shared" si="0"/>
        <v>16.964285714285715</v>
      </c>
      <c r="G23" s="118">
        <v>61</v>
      </c>
      <c r="H23" s="119">
        <f t="shared" si="8"/>
        <v>54.464285714285715</v>
      </c>
      <c r="I23" s="118">
        <v>32</v>
      </c>
      <c r="J23" s="119">
        <f t="shared" si="5"/>
        <v>28.571428571428573</v>
      </c>
      <c r="K23" s="120">
        <f t="shared" si="9"/>
        <v>83.035714285714292</v>
      </c>
      <c r="L23" s="216"/>
    </row>
    <row r="24" spans="1:12" ht="15" customHeight="1" x14ac:dyDescent="0.25">
      <c r="A24" s="25">
        <v>7</v>
      </c>
      <c r="B24" s="121">
        <v>20460</v>
      </c>
      <c r="C24" s="15" t="s">
        <v>110</v>
      </c>
      <c r="D24" s="218">
        <f t="shared" si="7"/>
        <v>97</v>
      </c>
      <c r="E24" s="218">
        <v>35</v>
      </c>
      <c r="F24" s="219">
        <f t="shared" si="0"/>
        <v>36.082474226804123</v>
      </c>
      <c r="G24" s="118">
        <v>49</v>
      </c>
      <c r="H24" s="119">
        <f t="shared" si="8"/>
        <v>50.515463917525771</v>
      </c>
      <c r="I24" s="118">
        <v>13</v>
      </c>
      <c r="J24" s="119">
        <f t="shared" si="5"/>
        <v>13.402061855670103</v>
      </c>
      <c r="K24" s="120">
        <f t="shared" si="9"/>
        <v>63.917525773195877</v>
      </c>
      <c r="L24" s="216"/>
    </row>
    <row r="25" spans="1:12" ht="15" customHeight="1" x14ac:dyDescent="0.25">
      <c r="A25" s="25">
        <v>8</v>
      </c>
      <c r="B25" s="121">
        <v>20550</v>
      </c>
      <c r="C25" s="15" t="s">
        <v>8</v>
      </c>
      <c r="D25" s="218">
        <f t="shared" si="7"/>
        <v>60</v>
      </c>
      <c r="E25" s="218">
        <v>6</v>
      </c>
      <c r="F25" s="219">
        <f t="shared" si="0"/>
        <v>10</v>
      </c>
      <c r="G25" s="118">
        <v>24</v>
      </c>
      <c r="H25" s="119">
        <f t="shared" si="8"/>
        <v>40</v>
      </c>
      <c r="I25" s="118">
        <v>30</v>
      </c>
      <c r="J25" s="119">
        <f t="shared" si="5"/>
        <v>50</v>
      </c>
      <c r="K25" s="120">
        <f t="shared" si="9"/>
        <v>90</v>
      </c>
      <c r="L25" s="216"/>
    </row>
    <row r="26" spans="1:12" ht="15" customHeight="1" x14ac:dyDescent="0.25">
      <c r="A26" s="25">
        <v>9</v>
      </c>
      <c r="B26" s="121">
        <v>20630</v>
      </c>
      <c r="C26" s="15" t="s">
        <v>155</v>
      </c>
      <c r="D26" s="218">
        <f t="shared" si="7"/>
        <v>110</v>
      </c>
      <c r="E26" s="218">
        <v>11</v>
      </c>
      <c r="F26" s="219">
        <f t="shared" si="0"/>
        <v>10</v>
      </c>
      <c r="G26" s="118">
        <v>74</v>
      </c>
      <c r="H26" s="119">
        <f t="shared" si="8"/>
        <v>67.272727272727266</v>
      </c>
      <c r="I26" s="118">
        <v>25</v>
      </c>
      <c r="J26" s="119">
        <f t="shared" si="5"/>
        <v>22.727272727272727</v>
      </c>
      <c r="K26" s="120">
        <f t="shared" si="9"/>
        <v>90</v>
      </c>
      <c r="L26" s="216"/>
    </row>
    <row r="27" spans="1:12" ht="15" customHeight="1" x14ac:dyDescent="0.25">
      <c r="A27" s="25">
        <v>10</v>
      </c>
      <c r="B27" s="121">
        <v>20810</v>
      </c>
      <c r="C27" s="15" t="s">
        <v>111</v>
      </c>
      <c r="D27" s="218">
        <f t="shared" si="7"/>
        <v>103</v>
      </c>
      <c r="E27" s="218">
        <v>28</v>
      </c>
      <c r="F27" s="219">
        <f t="shared" si="0"/>
        <v>27.184466019417474</v>
      </c>
      <c r="G27" s="118">
        <v>54</v>
      </c>
      <c r="H27" s="119">
        <f t="shared" si="8"/>
        <v>52.427184466019419</v>
      </c>
      <c r="I27" s="118">
        <v>21</v>
      </c>
      <c r="J27" s="119">
        <f t="shared" si="5"/>
        <v>20.388349514563107</v>
      </c>
      <c r="K27" s="120">
        <f t="shared" si="9"/>
        <v>72.815533980582529</v>
      </c>
      <c r="L27" s="216"/>
    </row>
    <row r="28" spans="1:12" ht="15" customHeight="1" x14ac:dyDescent="0.25">
      <c r="A28" s="25">
        <v>11</v>
      </c>
      <c r="B28" s="121">
        <v>20900</v>
      </c>
      <c r="C28" s="15" t="s">
        <v>112</v>
      </c>
      <c r="D28" s="218">
        <f t="shared" si="7"/>
        <v>141</v>
      </c>
      <c r="E28" s="218">
        <v>67</v>
      </c>
      <c r="F28" s="219">
        <f t="shared" si="0"/>
        <v>47.5177304964539</v>
      </c>
      <c r="G28" s="118">
        <v>57</v>
      </c>
      <c r="H28" s="119">
        <f t="shared" si="8"/>
        <v>40.425531914893618</v>
      </c>
      <c r="I28" s="118">
        <v>17</v>
      </c>
      <c r="J28" s="119">
        <f t="shared" si="5"/>
        <v>12.056737588652481</v>
      </c>
      <c r="K28" s="120">
        <f t="shared" si="9"/>
        <v>52.4822695035461</v>
      </c>
      <c r="L28" s="216"/>
    </row>
    <row r="29" spans="1:12" ht="15" customHeight="1" thickBot="1" x14ac:dyDescent="0.3">
      <c r="A29" s="25">
        <v>12</v>
      </c>
      <c r="B29" s="121">
        <v>21350</v>
      </c>
      <c r="C29" s="15" t="s">
        <v>113</v>
      </c>
      <c r="D29" s="218">
        <f t="shared" si="7"/>
        <v>69</v>
      </c>
      <c r="E29" s="218">
        <v>32</v>
      </c>
      <c r="F29" s="219">
        <f t="shared" si="0"/>
        <v>46.376811594202898</v>
      </c>
      <c r="G29" s="118">
        <v>29</v>
      </c>
      <c r="H29" s="119">
        <f t="shared" si="8"/>
        <v>42.028985507246375</v>
      </c>
      <c r="I29" s="118">
        <v>8</v>
      </c>
      <c r="J29" s="119">
        <f t="shared" si="5"/>
        <v>11.594202898550725</v>
      </c>
      <c r="K29" s="120">
        <f t="shared" si="9"/>
        <v>53.623188405797102</v>
      </c>
      <c r="L29" s="216"/>
    </row>
    <row r="30" spans="1:12" ht="15" customHeight="1" thickBot="1" x14ac:dyDescent="0.3">
      <c r="A30" s="112"/>
      <c r="B30" s="113"/>
      <c r="C30" s="93" t="s">
        <v>90</v>
      </c>
      <c r="D30" s="234">
        <f>SUM(D31:D47)</f>
        <v>1712</v>
      </c>
      <c r="E30" s="234">
        <f>SUM(E31:E47)</f>
        <v>409</v>
      </c>
      <c r="F30" s="231">
        <f t="shared" si="0"/>
        <v>23.890186915887849</v>
      </c>
      <c r="G30" s="114">
        <f>SUM(G31:G47)</f>
        <v>849</v>
      </c>
      <c r="H30" s="115">
        <f>G30*100/D30</f>
        <v>49.591121495327101</v>
      </c>
      <c r="I30" s="114">
        <f>SUM(I31:I47)</f>
        <v>454</v>
      </c>
      <c r="J30" s="115">
        <f t="shared" si="5"/>
        <v>26.518691588785046</v>
      </c>
      <c r="K30" s="116">
        <f>AVERAGE(K31:K47)</f>
        <v>74.446936506618982</v>
      </c>
      <c r="L30" s="216"/>
    </row>
    <row r="31" spans="1:12" ht="15" customHeight="1" x14ac:dyDescent="0.25">
      <c r="A31" s="25">
        <v>1</v>
      </c>
      <c r="B31" s="121">
        <v>30070</v>
      </c>
      <c r="C31" s="15" t="s">
        <v>63</v>
      </c>
      <c r="D31" s="235">
        <f t="shared" ref="D31:D47" si="10">E31+G31+I31</f>
        <v>125</v>
      </c>
      <c r="E31" s="236">
        <v>51</v>
      </c>
      <c r="F31" s="219">
        <f t="shared" si="0"/>
        <v>40.799999999999997</v>
      </c>
      <c r="G31" s="118">
        <v>60</v>
      </c>
      <c r="H31" s="119">
        <f t="shared" ref="H31:H83" si="11">G31*100/D31</f>
        <v>48</v>
      </c>
      <c r="I31" s="118">
        <v>14</v>
      </c>
      <c r="J31" s="119">
        <f t="shared" si="5"/>
        <v>11.2</v>
      </c>
      <c r="K31" s="120">
        <f t="shared" ref="K31:K47" si="12">H31+J31</f>
        <v>59.2</v>
      </c>
      <c r="L31" s="216"/>
    </row>
    <row r="32" spans="1:12" ht="15" customHeight="1" x14ac:dyDescent="0.25">
      <c r="A32" s="25">
        <v>2</v>
      </c>
      <c r="B32" s="121">
        <v>30480</v>
      </c>
      <c r="C32" s="15" t="s">
        <v>114</v>
      </c>
      <c r="D32" s="237">
        <f t="shared" si="10"/>
        <v>128</v>
      </c>
      <c r="E32" s="237">
        <v>12</v>
      </c>
      <c r="F32" s="219">
        <f t="shared" si="0"/>
        <v>9.375</v>
      </c>
      <c r="G32" s="118">
        <v>60</v>
      </c>
      <c r="H32" s="119">
        <f t="shared" si="11"/>
        <v>46.875</v>
      </c>
      <c r="I32" s="118">
        <v>56</v>
      </c>
      <c r="J32" s="119">
        <f t="shared" si="5"/>
        <v>43.75</v>
      </c>
      <c r="K32" s="120">
        <f t="shared" si="12"/>
        <v>90.625</v>
      </c>
      <c r="L32" s="216"/>
    </row>
    <row r="33" spans="1:12" ht="15" customHeight="1" x14ac:dyDescent="0.25">
      <c r="A33" s="25">
        <v>3</v>
      </c>
      <c r="B33" s="121">
        <v>30460</v>
      </c>
      <c r="C33" s="15" t="s">
        <v>62</v>
      </c>
      <c r="D33" s="237">
        <f t="shared" si="10"/>
        <v>161</v>
      </c>
      <c r="E33" s="237">
        <v>28</v>
      </c>
      <c r="F33" s="219">
        <f t="shared" si="0"/>
        <v>17.391304347826086</v>
      </c>
      <c r="G33" s="118">
        <v>77</v>
      </c>
      <c r="H33" s="119">
        <f t="shared" si="11"/>
        <v>47.826086956521742</v>
      </c>
      <c r="I33" s="118">
        <v>56</v>
      </c>
      <c r="J33" s="119">
        <f t="shared" si="5"/>
        <v>34.782608695652172</v>
      </c>
      <c r="K33" s="120">
        <f t="shared" si="12"/>
        <v>82.608695652173907</v>
      </c>
      <c r="L33" s="216"/>
    </row>
    <row r="34" spans="1:12" ht="15" customHeight="1" x14ac:dyDescent="0.25">
      <c r="A34" s="25">
        <v>4</v>
      </c>
      <c r="B34" s="126">
        <v>30030</v>
      </c>
      <c r="C34" s="17" t="s">
        <v>115</v>
      </c>
      <c r="D34" s="218">
        <f t="shared" si="10"/>
        <v>82</v>
      </c>
      <c r="E34" s="218">
        <v>39</v>
      </c>
      <c r="F34" s="233">
        <f t="shared" si="0"/>
        <v>47.560975609756099</v>
      </c>
      <c r="G34" s="127">
        <v>31</v>
      </c>
      <c r="H34" s="128">
        <f t="shared" si="11"/>
        <v>37.804878048780488</v>
      </c>
      <c r="I34" s="127">
        <v>12</v>
      </c>
      <c r="J34" s="128">
        <f t="shared" si="5"/>
        <v>14.634146341463415</v>
      </c>
      <c r="K34" s="129">
        <f t="shared" si="12"/>
        <v>52.439024390243901</v>
      </c>
      <c r="L34" s="216"/>
    </row>
    <row r="35" spans="1:12" ht="15" customHeight="1" x14ac:dyDescent="0.25">
      <c r="A35" s="25">
        <v>5</v>
      </c>
      <c r="B35" s="126">
        <v>31000</v>
      </c>
      <c r="C35" s="17" t="s">
        <v>61</v>
      </c>
      <c r="D35" s="218">
        <f t="shared" si="10"/>
        <v>93</v>
      </c>
      <c r="E35" s="236">
        <v>35</v>
      </c>
      <c r="F35" s="233">
        <f t="shared" ref="F35" si="13">E35*100/D35</f>
        <v>37.634408602150536</v>
      </c>
      <c r="G35" s="127">
        <v>37</v>
      </c>
      <c r="H35" s="128">
        <f t="shared" ref="H35" si="14">G35*100/D35</f>
        <v>39.784946236559136</v>
      </c>
      <c r="I35" s="127">
        <v>21</v>
      </c>
      <c r="J35" s="128">
        <f t="shared" ref="J35" si="15">I35*100/D35</f>
        <v>22.580645161290324</v>
      </c>
      <c r="K35" s="129">
        <f t="shared" ref="K35" si="16">H35+J35</f>
        <v>62.365591397849457</v>
      </c>
      <c r="L35" s="216"/>
    </row>
    <row r="36" spans="1:12" ht="15" customHeight="1" x14ac:dyDescent="0.25">
      <c r="A36" s="25">
        <v>6</v>
      </c>
      <c r="B36" s="121">
        <v>30130</v>
      </c>
      <c r="C36" s="15" t="s">
        <v>11</v>
      </c>
      <c r="D36" s="218">
        <f t="shared" si="10"/>
        <v>56</v>
      </c>
      <c r="E36" s="236">
        <v>19</v>
      </c>
      <c r="F36" s="219">
        <f t="shared" si="0"/>
        <v>33.928571428571431</v>
      </c>
      <c r="G36" s="118">
        <v>28</v>
      </c>
      <c r="H36" s="119">
        <f t="shared" si="11"/>
        <v>50</v>
      </c>
      <c r="I36" s="118">
        <v>9</v>
      </c>
      <c r="J36" s="119">
        <f t="shared" si="5"/>
        <v>16.071428571428573</v>
      </c>
      <c r="K36" s="120">
        <f t="shared" si="12"/>
        <v>66.071428571428569</v>
      </c>
      <c r="L36" s="216"/>
    </row>
    <row r="37" spans="1:12" ht="15" customHeight="1" x14ac:dyDescent="0.25">
      <c r="A37" s="25">
        <v>7</v>
      </c>
      <c r="B37" s="121">
        <v>30160</v>
      </c>
      <c r="C37" s="15" t="s">
        <v>116</v>
      </c>
      <c r="D37" s="218">
        <f t="shared" si="10"/>
        <v>145</v>
      </c>
      <c r="E37" s="218">
        <v>47</v>
      </c>
      <c r="F37" s="219">
        <f t="shared" si="0"/>
        <v>32.413793103448278</v>
      </c>
      <c r="G37" s="118">
        <v>70</v>
      </c>
      <c r="H37" s="119">
        <f t="shared" si="11"/>
        <v>48.275862068965516</v>
      </c>
      <c r="I37" s="118">
        <v>28</v>
      </c>
      <c r="J37" s="119">
        <f t="shared" si="5"/>
        <v>19.310344827586206</v>
      </c>
      <c r="K37" s="120">
        <f t="shared" si="12"/>
        <v>67.586206896551715</v>
      </c>
      <c r="L37" s="216"/>
    </row>
    <row r="38" spans="1:12" ht="15" customHeight="1" x14ac:dyDescent="0.25">
      <c r="A38" s="25">
        <v>8</v>
      </c>
      <c r="B38" s="121">
        <v>30310</v>
      </c>
      <c r="C38" s="15" t="s">
        <v>12</v>
      </c>
      <c r="D38" s="218">
        <f t="shared" si="10"/>
        <v>48</v>
      </c>
      <c r="E38" s="218">
        <v>16</v>
      </c>
      <c r="F38" s="219">
        <f t="shared" si="0"/>
        <v>33.333333333333336</v>
      </c>
      <c r="G38" s="118">
        <v>24</v>
      </c>
      <c r="H38" s="119">
        <f t="shared" si="11"/>
        <v>50</v>
      </c>
      <c r="I38" s="118">
        <v>8</v>
      </c>
      <c r="J38" s="119">
        <f t="shared" si="5"/>
        <v>16.666666666666668</v>
      </c>
      <c r="K38" s="120">
        <f t="shared" si="12"/>
        <v>66.666666666666671</v>
      </c>
      <c r="L38" s="216"/>
    </row>
    <row r="39" spans="1:12" ht="15" customHeight="1" x14ac:dyDescent="0.25">
      <c r="A39" s="25">
        <v>9</v>
      </c>
      <c r="B39" s="121">
        <v>30440</v>
      </c>
      <c r="C39" s="15" t="s">
        <v>13</v>
      </c>
      <c r="D39" s="218">
        <f t="shared" si="10"/>
        <v>103</v>
      </c>
      <c r="E39" s="218">
        <v>12</v>
      </c>
      <c r="F39" s="219">
        <f t="shared" si="0"/>
        <v>11.650485436893204</v>
      </c>
      <c r="G39" s="118">
        <v>63</v>
      </c>
      <c r="H39" s="119">
        <f t="shared" si="11"/>
        <v>61.165048543689323</v>
      </c>
      <c r="I39" s="118">
        <v>28</v>
      </c>
      <c r="J39" s="119">
        <f t="shared" si="5"/>
        <v>27.184466019417474</v>
      </c>
      <c r="K39" s="120">
        <f t="shared" si="12"/>
        <v>88.349514563106794</v>
      </c>
      <c r="L39" s="216"/>
    </row>
    <row r="40" spans="1:12" ht="15" customHeight="1" x14ac:dyDescent="0.25">
      <c r="A40" s="29">
        <v>10</v>
      </c>
      <c r="B40" s="121">
        <v>30500</v>
      </c>
      <c r="C40" s="15" t="s">
        <v>117</v>
      </c>
      <c r="D40" s="218">
        <f t="shared" si="10"/>
        <v>50</v>
      </c>
      <c r="E40" s="218">
        <v>22</v>
      </c>
      <c r="F40" s="219">
        <f t="shared" si="0"/>
        <v>44</v>
      </c>
      <c r="G40" s="118">
        <v>18</v>
      </c>
      <c r="H40" s="119">
        <f t="shared" si="11"/>
        <v>36</v>
      </c>
      <c r="I40" s="118">
        <v>10</v>
      </c>
      <c r="J40" s="119">
        <f t="shared" si="5"/>
        <v>20</v>
      </c>
      <c r="K40" s="120">
        <f t="shared" si="12"/>
        <v>56</v>
      </c>
      <c r="L40" s="216"/>
    </row>
    <row r="41" spans="1:12" ht="15" customHeight="1" x14ac:dyDescent="0.25">
      <c r="A41" s="25">
        <v>11</v>
      </c>
      <c r="B41" s="121">
        <v>30530</v>
      </c>
      <c r="C41" s="15" t="s">
        <v>118</v>
      </c>
      <c r="D41" s="218">
        <f t="shared" si="10"/>
        <v>125</v>
      </c>
      <c r="E41" s="218">
        <v>34</v>
      </c>
      <c r="F41" s="219">
        <f t="shared" si="0"/>
        <v>27.2</v>
      </c>
      <c r="G41" s="118">
        <v>63</v>
      </c>
      <c r="H41" s="119">
        <f t="shared" si="11"/>
        <v>50.4</v>
      </c>
      <c r="I41" s="118">
        <v>28</v>
      </c>
      <c r="J41" s="119">
        <f t="shared" si="5"/>
        <v>22.4</v>
      </c>
      <c r="K41" s="120">
        <f t="shared" si="12"/>
        <v>72.8</v>
      </c>
      <c r="L41" s="216"/>
    </row>
    <row r="42" spans="1:12" ht="15" customHeight="1" x14ac:dyDescent="0.25">
      <c r="A42" s="25">
        <v>12</v>
      </c>
      <c r="B42" s="121">
        <v>30640</v>
      </c>
      <c r="C42" s="15" t="s">
        <v>14</v>
      </c>
      <c r="D42" s="218">
        <f t="shared" si="10"/>
        <v>100</v>
      </c>
      <c r="E42" s="218">
        <v>18</v>
      </c>
      <c r="F42" s="219">
        <f t="shared" si="0"/>
        <v>18</v>
      </c>
      <c r="G42" s="118">
        <v>46</v>
      </c>
      <c r="H42" s="119">
        <f t="shared" si="11"/>
        <v>46</v>
      </c>
      <c r="I42" s="118">
        <v>36</v>
      </c>
      <c r="J42" s="119">
        <f t="shared" si="5"/>
        <v>36</v>
      </c>
      <c r="K42" s="120">
        <f t="shared" si="12"/>
        <v>82</v>
      </c>
      <c r="L42" s="216"/>
    </row>
    <row r="43" spans="1:12" ht="15" customHeight="1" x14ac:dyDescent="0.25">
      <c r="A43" s="25">
        <v>13</v>
      </c>
      <c r="B43" s="121">
        <v>30650</v>
      </c>
      <c r="C43" s="15" t="s">
        <v>119</v>
      </c>
      <c r="D43" s="218">
        <f t="shared" si="10"/>
        <v>111</v>
      </c>
      <c r="E43" s="218">
        <v>5</v>
      </c>
      <c r="F43" s="219">
        <f t="shared" si="0"/>
        <v>4.5045045045045047</v>
      </c>
      <c r="G43" s="118">
        <v>55</v>
      </c>
      <c r="H43" s="119">
        <f t="shared" si="11"/>
        <v>49.549549549549546</v>
      </c>
      <c r="I43" s="118">
        <v>51</v>
      </c>
      <c r="J43" s="119">
        <f t="shared" si="5"/>
        <v>45.945945945945944</v>
      </c>
      <c r="K43" s="120">
        <f t="shared" si="12"/>
        <v>95.49549549549549</v>
      </c>
      <c r="L43" s="216"/>
    </row>
    <row r="44" spans="1:12" ht="15" customHeight="1" x14ac:dyDescent="0.25">
      <c r="A44" s="25">
        <v>14</v>
      </c>
      <c r="B44" s="121">
        <v>30790</v>
      </c>
      <c r="C44" s="15" t="s">
        <v>15</v>
      </c>
      <c r="D44" s="218">
        <f t="shared" si="10"/>
        <v>77</v>
      </c>
      <c r="E44" s="218">
        <v>11</v>
      </c>
      <c r="F44" s="219">
        <f t="shared" si="0"/>
        <v>14.285714285714286</v>
      </c>
      <c r="G44" s="118">
        <v>53</v>
      </c>
      <c r="H44" s="119">
        <f t="shared" si="11"/>
        <v>68.831168831168824</v>
      </c>
      <c r="I44" s="118">
        <v>13</v>
      </c>
      <c r="J44" s="119">
        <f t="shared" si="5"/>
        <v>16.883116883116884</v>
      </c>
      <c r="K44" s="120">
        <f t="shared" si="12"/>
        <v>85.714285714285708</v>
      </c>
      <c r="L44" s="216"/>
    </row>
    <row r="45" spans="1:12" ht="15" customHeight="1" x14ac:dyDescent="0.25">
      <c r="A45" s="25">
        <v>15</v>
      </c>
      <c r="B45" s="121">
        <v>30890</v>
      </c>
      <c r="C45" s="15" t="s">
        <v>120</v>
      </c>
      <c r="D45" s="218">
        <f t="shared" si="10"/>
        <v>72</v>
      </c>
      <c r="E45" s="218">
        <v>22</v>
      </c>
      <c r="F45" s="219">
        <f t="shared" si="0"/>
        <v>30.555555555555557</v>
      </c>
      <c r="G45" s="118">
        <v>34</v>
      </c>
      <c r="H45" s="119">
        <f t="shared" si="11"/>
        <v>47.222222222222221</v>
      </c>
      <c r="I45" s="118">
        <v>16</v>
      </c>
      <c r="J45" s="119">
        <f t="shared" si="5"/>
        <v>22.222222222222221</v>
      </c>
      <c r="K45" s="120">
        <f t="shared" si="12"/>
        <v>69.444444444444443</v>
      </c>
      <c r="L45" s="216"/>
    </row>
    <row r="46" spans="1:12" ht="15" customHeight="1" x14ac:dyDescent="0.25">
      <c r="A46" s="25">
        <v>16</v>
      </c>
      <c r="B46" s="121">
        <v>30940</v>
      </c>
      <c r="C46" s="15" t="s">
        <v>16</v>
      </c>
      <c r="D46" s="218">
        <f t="shared" si="10"/>
        <v>124</v>
      </c>
      <c r="E46" s="218">
        <v>25</v>
      </c>
      <c r="F46" s="219">
        <f t="shared" si="0"/>
        <v>20.161290322580644</v>
      </c>
      <c r="G46" s="118">
        <v>67</v>
      </c>
      <c r="H46" s="119">
        <f t="shared" si="11"/>
        <v>54.032258064516128</v>
      </c>
      <c r="I46" s="118">
        <v>32</v>
      </c>
      <c r="J46" s="119">
        <f t="shared" si="5"/>
        <v>25.806451612903224</v>
      </c>
      <c r="K46" s="120">
        <f t="shared" si="12"/>
        <v>79.838709677419359</v>
      </c>
      <c r="L46" s="216"/>
    </row>
    <row r="47" spans="1:12" ht="15" customHeight="1" thickBot="1" x14ac:dyDescent="0.3">
      <c r="A47" s="25">
        <v>17</v>
      </c>
      <c r="B47" s="121">
        <v>31480</v>
      </c>
      <c r="C47" s="15" t="s">
        <v>17</v>
      </c>
      <c r="D47" s="218">
        <f t="shared" si="10"/>
        <v>112</v>
      </c>
      <c r="E47" s="218">
        <v>13</v>
      </c>
      <c r="F47" s="219">
        <f t="shared" si="0"/>
        <v>11.607142857142858</v>
      </c>
      <c r="G47" s="118">
        <v>63</v>
      </c>
      <c r="H47" s="119">
        <f t="shared" si="11"/>
        <v>56.25</v>
      </c>
      <c r="I47" s="118">
        <v>36</v>
      </c>
      <c r="J47" s="119">
        <f t="shared" si="5"/>
        <v>32.142857142857146</v>
      </c>
      <c r="K47" s="120">
        <f t="shared" si="12"/>
        <v>88.392857142857139</v>
      </c>
      <c r="L47" s="216"/>
    </row>
    <row r="48" spans="1:12" ht="15" customHeight="1" thickBot="1" x14ac:dyDescent="0.3">
      <c r="A48" s="112"/>
      <c r="B48" s="113"/>
      <c r="C48" s="93" t="s">
        <v>91</v>
      </c>
      <c r="D48" s="234">
        <f>SUM(D49:D68)</f>
        <v>2151</v>
      </c>
      <c r="E48" s="234">
        <f>SUM(E49:E68)</f>
        <v>509</v>
      </c>
      <c r="F48" s="231">
        <f t="shared" si="0"/>
        <v>23.663412366341237</v>
      </c>
      <c r="G48" s="114">
        <f>SUM(G49:G68)</f>
        <v>1050</v>
      </c>
      <c r="H48" s="115">
        <f t="shared" si="11"/>
        <v>48.814504881450489</v>
      </c>
      <c r="I48" s="114">
        <f>SUM(I49:I68)</f>
        <v>592</v>
      </c>
      <c r="J48" s="115">
        <f t="shared" si="5"/>
        <v>27.522082752208274</v>
      </c>
      <c r="K48" s="116">
        <f>AVERAGE(K49:K68)</f>
        <v>76.880498297431743</v>
      </c>
      <c r="L48" s="216"/>
    </row>
    <row r="49" spans="1:12" ht="15" customHeight="1" x14ac:dyDescent="0.25">
      <c r="A49" s="24">
        <v>1</v>
      </c>
      <c r="B49" s="134">
        <v>40010</v>
      </c>
      <c r="C49" s="23" t="s">
        <v>18</v>
      </c>
      <c r="D49" s="235">
        <f t="shared" ref="D49" si="17">E49+G49+I49</f>
        <v>205</v>
      </c>
      <c r="E49" s="235">
        <v>79</v>
      </c>
      <c r="F49" s="238">
        <f t="shared" si="0"/>
        <v>38.536585365853661</v>
      </c>
      <c r="G49" s="135">
        <v>89</v>
      </c>
      <c r="H49" s="136">
        <f t="shared" si="11"/>
        <v>43.414634146341463</v>
      </c>
      <c r="I49" s="135">
        <v>37</v>
      </c>
      <c r="J49" s="136">
        <f t="shared" si="5"/>
        <v>18.048780487804876</v>
      </c>
      <c r="K49" s="137">
        <f t="shared" ref="K49:K68" si="18">H49+J49</f>
        <v>61.463414634146339</v>
      </c>
      <c r="L49" s="216"/>
    </row>
    <row r="50" spans="1:12" ht="15" customHeight="1" x14ac:dyDescent="0.25">
      <c r="A50" s="25">
        <v>2</v>
      </c>
      <c r="B50" s="121">
        <v>40030</v>
      </c>
      <c r="C50" s="15" t="s">
        <v>121</v>
      </c>
      <c r="D50" s="218">
        <f t="shared" ref="D50:D68" si="19">E50+G50+I50</f>
        <v>84</v>
      </c>
      <c r="E50" s="218"/>
      <c r="F50" s="219"/>
      <c r="G50" s="118">
        <v>39</v>
      </c>
      <c r="H50" s="119">
        <f t="shared" si="11"/>
        <v>46.428571428571431</v>
      </c>
      <c r="I50" s="118">
        <v>45</v>
      </c>
      <c r="J50" s="119">
        <f t="shared" si="5"/>
        <v>53.571428571428569</v>
      </c>
      <c r="K50" s="120">
        <f t="shared" si="18"/>
        <v>100</v>
      </c>
      <c r="L50" s="216"/>
    </row>
    <row r="51" spans="1:12" ht="15" customHeight="1" x14ac:dyDescent="0.25">
      <c r="A51" s="25">
        <v>3</v>
      </c>
      <c r="B51" s="121">
        <v>40410</v>
      </c>
      <c r="C51" s="15" t="s">
        <v>57</v>
      </c>
      <c r="D51" s="218">
        <f t="shared" si="19"/>
        <v>194</v>
      </c>
      <c r="E51" s="218">
        <v>16</v>
      </c>
      <c r="F51" s="219">
        <f t="shared" si="0"/>
        <v>8.2474226804123703</v>
      </c>
      <c r="G51" s="118">
        <v>109</v>
      </c>
      <c r="H51" s="119">
        <f t="shared" si="11"/>
        <v>56.185567010309278</v>
      </c>
      <c r="I51" s="118">
        <v>69</v>
      </c>
      <c r="J51" s="119">
        <f t="shared" si="5"/>
        <v>35.567010309278352</v>
      </c>
      <c r="K51" s="120">
        <f t="shared" si="18"/>
        <v>91.75257731958763</v>
      </c>
      <c r="L51" s="216"/>
    </row>
    <row r="52" spans="1:12" ht="15" customHeight="1" x14ac:dyDescent="0.25">
      <c r="A52" s="25">
        <v>4</v>
      </c>
      <c r="B52" s="121">
        <v>40011</v>
      </c>
      <c r="C52" s="15" t="s">
        <v>60</v>
      </c>
      <c r="D52" s="218">
        <f t="shared" si="19"/>
        <v>281</v>
      </c>
      <c r="E52" s="218">
        <v>88</v>
      </c>
      <c r="F52" s="219">
        <f t="shared" si="0"/>
        <v>31.316725978647685</v>
      </c>
      <c r="G52" s="118">
        <v>124</v>
      </c>
      <c r="H52" s="119">
        <f t="shared" si="11"/>
        <v>44.128113879003557</v>
      </c>
      <c r="I52" s="118">
        <v>69</v>
      </c>
      <c r="J52" s="119">
        <f t="shared" si="5"/>
        <v>24.555160142348754</v>
      </c>
      <c r="K52" s="120">
        <f t="shared" si="18"/>
        <v>68.683274021352304</v>
      </c>
      <c r="L52" s="216"/>
    </row>
    <row r="53" spans="1:12" ht="15" customHeight="1" x14ac:dyDescent="0.25">
      <c r="A53" s="25">
        <v>5</v>
      </c>
      <c r="B53" s="121">
        <v>40080</v>
      </c>
      <c r="C53" s="15" t="s">
        <v>82</v>
      </c>
      <c r="D53" s="218">
        <f t="shared" si="19"/>
        <v>123</v>
      </c>
      <c r="E53" s="218">
        <v>17</v>
      </c>
      <c r="F53" s="219">
        <f t="shared" si="0"/>
        <v>13.821138211382113</v>
      </c>
      <c r="G53" s="118">
        <v>63</v>
      </c>
      <c r="H53" s="119">
        <f t="shared" si="11"/>
        <v>51.219512195121951</v>
      </c>
      <c r="I53" s="118">
        <v>43</v>
      </c>
      <c r="J53" s="119">
        <f t="shared" si="5"/>
        <v>34.959349593495936</v>
      </c>
      <c r="K53" s="120">
        <f t="shared" si="18"/>
        <v>86.178861788617894</v>
      </c>
      <c r="L53" s="216"/>
    </row>
    <row r="54" spans="1:12" ht="15" customHeight="1" x14ac:dyDescent="0.25">
      <c r="A54" s="25">
        <v>6</v>
      </c>
      <c r="B54" s="121">
        <v>40100</v>
      </c>
      <c r="C54" s="15" t="s">
        <v>20</v>
      </c>
      <c r="D54" s="218">
        <f t="shared" si="19"/>
        <v>108</v>
      </c>
      <c r="E54" s="218">
        <v>13</v>
      </c>
      <c r="F54" s="219">
        <f t="shared" si="0"/>
        <v>12.037037037037036</v>
      </c>
      <c r="G54" s="118">
        <v>61</v>
      </c>
      <c r="H54" s="119">
        <f t="shared" si="11"/>
        <v>56.481481481481481</v>
      </c>
      <c r="I54" s="118">
        <v>34</v>
      </c>
      <c r="J54" s="119">
        <f t="shared" si="5"/>
        <v>31.481481481481481</v>
      </c>
      <c r="K54" s="120">
        <f t="shared" si="18"/>
        <v>87.962962962962962</v>
      </c>
      <c r="L54" s="216"/>
    </row>
    <row r="55" spans="1:12" ht="15" customHeight="1" x14ac:dyDescent="0.25">
      <c r="A55" s="25">
        <v>7</v>
      </c>
      <c r="B55" s="121">
        <v>40020</v>
      </c>
      <c r="C55" s="15" t="s">
        <v>122</v>
      </c>
      <c r="D55" s="218">
        <f t="shared" si="19"/>
        <v>30</v>
      </c>
      <c r="E55" s="218"/>
      <c r="F55" s="219"/>
      <c r="G55" s="118">
        <v>30</v>
      </c>
      <c r="H55" s="119">
        <f t="shared" ref="H55" si="20">G55*100/D55</f>
        <v>100</v>
      </c>
      <c r="I55" s="118"/>
      <c r="J55" s="119"/>
      <c r="K55" s="120">
        <f t="shared" ref="K55" si="21">H55+J55</f>
        <v>100</v>
      </c>
      <c r="L55" s="216"/>
    </row>
    <row r="56" spans="1:12" ht="15" customHeight="1" x14ac:dyDescent="0.25">
      <c r="A56" s="25">
        <v>8</v>
      </c>
      <c r="B56" s="121">
        <v>40031</v>
      </c>
      <c r="C56" s="15" t="s">
        <v>156</v>
      </c>
      <c r="D56" s="218">
        <f t="shared" si="19"/>
        <v>107</v>
      </c>
      <c r="E56" s="218">
        <v>37</v>
      </c>
      <c r="F56" s="219">
        <f t="shared" si="0"/>
        <v>34.579439252336449</v>
      </c>
      <c r="G56" s="118">
        <v>42</v>
      </c>
      <c r="H56" s="119">
        <f t="shared" si="11"/>
        <v>39.252336448598129</v>
      </c>
      <c r="I56" s="118">
        <v>28</v>
      </c>
      <c r="J56" s="119">
        <f t="shared" si="5"/>
        <v>26.168224299065422</v>
      </c>
      <c r="K56" s="120">
        <f t="shared" si="18"/>
        <v>65.420560747663558</v>
      </c>
      <c r="L56" s="216"/>
    </row>
    <row r="57" spans="1:12" ht="15" customHeight="1" x14ac:dyDescent="0.25">
      <c r="A57" s="25">
        <v>9</v>
      </c>
      <c r="B57" s="121">
        <v>40210</v>
      </c>
      <c r="C57" s="15" t="s">
        <v>22</v>
      </c>
      <c r="D57" s="218">
        <f t="shared" si="19"/>
        <v>47</v>
      </c>
      <c r="E57" s="218">
        <v>26</v>
      </c>
      <c r="F57" s="219">
        <f t="shared" si="0"/>
        <v>55.319148936170215</v>
      </c>
      <c r="G57" s="118">
        <v>13</v>
      </c>
      <c r="H57" s="119">
        <f t="shared" si="11"/>
        <v>27.659574468085108</v>
      </c>
      <c r="I57" s="118">
        <v>8</v>
      </c>
      <c r="J57" s="119">
        <f t="shared" si="5"/>
        <v>17.021276595744681</v>
      </c>
      <c r="K57" s="120">
        <f t="shared" si="18"/>
        <v>44.680851063829792</v>
      </c>
      <c r="L57" s="216"/>
    </row>
    <row r="58" spans="1:12" ht="15" customHeight="1" x14ac:dyDescent="0.25">
      <c r="A58" s="29">
        <v>10</v>
      </c>
      <c r="B58" s="121">
        <v>40300</v>
      </c>
      <c r="C58" s="15" t="s">
        <v>59</v>
      </c>
      <c r="D58" s="218">
        <f t="shared" si="19"/>
        <v>29</v>
      </c>
      <c r="E58" s="218">
        <v>2</v>
      </c>
      <c r="F58" s="219">
        <f t="shared" si="0"/>
        <v>6.8965517241379306</v>
      </c>
      <c r="G58" s="118">
        <v>24</v>
      </c>
      <c r="H58" s="119">
        <f t="shared" si="11"/>
        <v>82.758620689655174</v>
      </c>
      <c r="I58" s="118">
        <v>3</v>
      </c>
      <c r="J58" s="119">
        <f t="shared" si="5"/>
        <v>10.344827586206897</v>
      </c>
      <c r="K58" s="120">
        <f t="shared" si="18"/>
        <v>93.103448275862064</v>
      </c>
      <c r="L58" s="216"/>
    </row>
    <row r="59" spans="1:12" ht="15" customHeight="1" x14ac:dyDescent="0.25">
      <c r="A59" s="25">
        <v>11</v>
      </c>
      <c r="B59" s="121">
        <v>40360</v>
      </c>
      <c r="C59" s="15" t="s">
        <v>23</v>
      </c>
      <c r="D59" s="218"/>
      <c r="E59" s="218"/>
      <c r="F59" s="219"/>
      <c r="G59" s="118"/>
      <c r="H59" s="119"/>
      <c r="I59" s="118"/>
      <c r="J59" s="119"/>
      <c r="K59" s="120"/>
      <c r="L59" s="216"/>
    </row>
    <row r="60" spans="1:12" ht="15" customHeight="1" x14ac:dyDescent="0.25">
      <c r="A60" s="25">
        <v>12</v>
      </c>
      <c r="B60" s="121">
        <v>40390</v>
      </c>
      <c r="C60" s="15" t="s">
        <v>58</v>
      </c>
      <c r="D60" s="218">
        <f t="shared" si="19"/>
        <v>50</v>
      </c>
      <c r="E60" s="218">
        <v>39</v>
      </c>
      <c r="F60" s="219">
        <f t="shared" si="0"/>
        <v>78</v>
      </c>
      <c r="G60" s="118">
        <v>10</v>
      </c>
      <c r="H60" s="119">
        <f t="shared" si="11"/>
        <v>20</v>
      </c>
      <c r="I60" s="118">
        <v>1</v>
      </c>
      <c r="J60" s="119">
        <f t="shared" si="5"/>
        <v>2</v>
      </c>
      <c r="K60" s="120">
        <f t="shared" si="18"/>
        <v>22</v>
      </c>
      <c r="L60" s="216"/>
    </row>
    <row r="61" spans="1:12" ht="15" customHeight="1" x14ac:dyDescent="0.25">
      <c r="A61" s="25">
        <v>13</v>
      </c>
      <c r="B61" s="121">
        <v>40720</v>
      </c>
      <c r="C61" s="15" t="s">
        <v>157</v>
      </c>
      <c r="D61" s="218">
        <f t="shared" si="19"/>
        <v>127</v>
      </c>
      <c r="E61" s="218">
        <v>45</v>
      </c>
      <c r="F61" s="219">
        <f t="shared" si="0"/>
        <v>35.433070866141733</v>
      </c>
      <c r="G61" s="118">
        <v>52</v>
      </c>
      <c r="H61" s="119">
        <f t="shared" si="11"/>
        <v>40.944881889763778</v>
      </c>
      <c r="I61" s="118">
        <v>30</v>
      </c>
      <c r="J61" s="119">
        <f t="shared" si="5"/>
        <v>23.622047244094489</v>
      </c>
      <c r="K61" s="120">
        <f t="shared" si="18"/>
        <v>64.566929133858267</v>
      </c>
      <c r="L61" s="216"/>
    </row>
    <row r="62" spans="1:12" ht="15" customHeight="1" x14ac:dyDescent="0.25">
      <c r="A62" s="25">
        <v>14</v>
      </c>
      <c r="B62" s="121">
        <v>40730</v>
      </c>
      <c r="C62" s="15" t="s">
        <v>56</v>
      </c>
      <c r="D62" s="218">
        <f t="shared" si="19"/>
        <v>46</v>
      </c>
      <c r="E62" s="218">
        <v>14</v>
      </c>
      <c r="F62" s="219">
        <f t="shared" si="0"/>
        <v>30.434782608695652</v>
      </c>
      <c r="G62" s="118">
        <v>24</v>
      </c>
      <c r="H62" s="119">
        <f t="shared" si="11"/>
        <v>52.173913043478258</v>
      </c>
      <c r="I62" s="118">
        <v>8</v>
      </c>
      <c r="J62" s="119">
        <f t="shared" si="5"/>
        <v>17.391304347826086</v>
      </c>
      <c r="K62" s="120">
        <f t="shared" si="18"/>
        <v>69.565217391304344</v>
      </c>
      <c r="L62" s="216"/>
    </row>
    <row r="63" spans="1:12" ht="15" customHeight="1" x14ac:dyDescent="0.25">
      <c r="A63" s="25">
        <v>15</v>
      </c>
      <c r="B63" s="121">
        <v>40820</v>
      </c>
      <c r="C63" s="15" t="s">
        <v>123</v>
      </c>
      <c r="D63" s="218">
        <f t="shared" si="19"/>
        <v>92</v>
      </c>
      <c r="E63" s="218">
        <v>5</v>
      </c>
      <c r="F63" s="219">
        <f t="shared" si="0"/>
        <v>5.4347826086956523</v>
      </c>
      <c r="G63" s="118">
        <v>42</v>
      </c>
      <c r="H63" s="119">
        <f t="shared" si="11"/>
        <v>45.652173913043477</v>
      </c>
      <c r="I63" s="118">
        <v>45</v>
      </c>
      <c r="J63" s="119">
        <f t="shared" si="5"/>
        <v>48.913043478260867</v>
      </c>
      <c r="K63" s="120">
        <f t="shared" si="18"/>
        <v>94.565217391304344</v>
      </c>
      <c r="L63" s="216"/>
    </row>
    <row r="64" spans="1:12" ht="15" customHeight="1" x14ac:dyDescent="0.25">
      <c r="A64" s="25">
        <v>16</v>
      </c>
      <c r="B64" s="121">
        <v>40840</v>
      </c>
      <c r="C64" s="15" t="s">
        <v>24</v>
      </c>
      <c r="D64" s="218">
        <f t="shared" si="19"/>
        <v>86</v>
      </c>
      <c r="E64" s="218">
        <v>9</v>
      </c>
      <c r="F64" s="219">
        <f t="shared" si="0"/>
        <v>10.465116279069768</v>
      </c>
      <c r="G64" s="118">
        <v>43</v>
      </c>
      <c r="H64" s="119">
        <f t="shared" si="11"/>
        <v>50</v>
      </c>
      <c r="I64" s="118">
        <v>34</v>
      </c>
      <c r="J64" s="119">
        <f t="shared" si="5"/>
        <v>39.534883720930232</v>
      </c>
      <c r="K64" s="120">
        <f t="shared" si="18"/>
        <v>89.534883720930225</v>
      </c>
      <c r="L64" s="216"/>
    </row>
    <row r="65" spans="1:12" ht="15" customHeight="1" x14ac:dyDescent="0.25">
      <c r="A65" s="29">
        <v>17</v>
      </c>
      <c r="B65" s="121">
        <v>40950</v>
      </c>
      <c r="C65" s="15" t="s">
        <v>25</v>
      </c>
      <c r="D65" s="218">
        <f t="shared" si="19"/>
        <v>115</v>
      </c>
      <c r="E65" s="218">
        <v>6</v>
      </c>
      <c r="F65" s="219">
        <f t="shared" si="0"/>
        <v>5.2173913043478262</v>
      </c>
      <c r="G65" s="118">
        <v>73</v>
      </c>
      <c r="H65" s="119">
        <f t="shared" si="11"/>
        <v>63.478260869565219</v>
      </c>
      <c r="I65" s="118">
        <v>36</v>
      </c>
      <c r="J65" s="119">
        <f t="shared" si="5"/>
        <v>31.304347826086957</v>
      </c>
      <c r="K65" s="120">
        <f t="shared" si="18"/>
        <v>94.782608695652172</v>
      </c>
      <c r="L65" s="216"/>
    </row>
    <row r="66" spans="1:12" ht="15" customHeight="1" x14ac:dyDescent="0.25">
      <c r="A66" s="25">
        <v>18</v>
      </c>
      <c r="B66" s="121">
        <v>40990</v>
      </c>
      <c r="C66" s="15" t="s">
        <v>26</v>
      </c>
      <c r="D66" s="218">
        <f t="shared" si="19"/>
        <v>124</v>
      </c>
      <c r="E66" s="218">
        <v>14</v>
      </c>
      <c r="F66" s="219">
        <f t="shared" si="0"/>
        <v>11.290322580645162</v>
      </c>
      <c r="G66" s="118">
        <v>66</v>
      </c>
      <c r="H66" s="119">
        <f t="shared" si="11"/>
        <v>53.225806451612904</v>
      </c>
      <c r="I66" s="118">
        <v>44</v>
      </c>
      <c r="J66" s="119">
        <f t="shared" si="5"/>
        <v>35.483870967741936</v>
      </c>
      <c r="K66" s="120">
        <f t="shared" si="18"/>
        <v>88.709677419354847</v>
      </c>
      <c r="L66" s="216"/>
    </row>
    <row r="67" spans="1:12" ht="15" customHeight="1" x14ac:dyDescent="0.25">
      <c r="A67" s="28">
        <v>19</v>
      </c>
      <c r="B67" s="121">
        <v>40133</v>
      </c>
      <c r="C67" s="15" t="s">
        <v>21</v>
      </c>
      <c r="D67" s="218">
        <f t="shared" si="19"/>
        <v>97</v>
      </c>
      <c r="E67" s="218">
        <v>26</v>
      </c>
      <c r="F67" s="219">
        <f t="shared" si="0"/>
        <v>26.804123711340207</v>
      </c>
      <c r="G67" s="118">
        <v>52</v>
      </c>
      <c r="H67" s="119">
        <f t="shared" si="11"/>
        <v>53.608247422680414</v>
      </c>
      <c r="I67" s="118">
        <v>19</v>
      </c>
      <c r="J67" s="119">
        <f t="shared" si="5"/>
        <v>19.587628865979383</v>
      </c>
      <c r="K67" s="120">
        <f t="shared" si="18"/>
        <v>73.195876288659804</v>
      </c>
      <c r="L67" s="216"/>
    </row>
    <row r="68" spans="1:12" ht="15" customHeight="1" thickBot="1" x14ac:dyDescent="0.3">
      <c r="A68" s="26">
        <v>20</v>
      </c>
      <c r="B68" s="224">
        <v>40400</v>
      </c>
      <c r="C68" s="225" t="s">
        <v>153</v>
      </c>
      <c r="D68" s="239">
        <f t="shared" si="19"/>
        <v>206</v>
      </c>
      <c r="E68" s="239">
        <v>73</v>
      </c>
      <c r="F68" s="240">
        <f t="shared" si="0"/>
        <v>35.436893203883493</v>
      </c>
      <c r="G68" s="226">
        <v>94</v>
      </c>
      <c r="H68" s="227">
        <f t="shared" si="11"/>
        <v>45.631067961165051</v>
      </c>
      <c r="I68" s="226">
        <v>39</v>
      </c>
      <c r="J68" s="227">
        <f t="shared" si="5"/>
        <v>18.932038834951456</v>
      </c>
      <c r="K68" s="228">
        <f t="shared" si="18"/>
        <v>64.5631067961165</v>
      </c>
      <c r="L68" s="216"/>
    </row>
    <row r="69" spans="1:12" ht="15" customHeight="1" thickBot="1" x14ac:dyDescent="0.3">
      <c r="A69" s="112"/>
      <c r="B69" s="113"/>
      <c r="C69" s="93" t="s">
        <v>92</v>
      </c>
      <c r="D69" s="234">
        <f>SUM(D70:D83)</f>
        <v>1689</v>
      </c>
      <c r="E69" s="234">
        <f>SUM(E70:E83)</f>
        <v>295</v>
      </c>
      <c r="F69" s="231">
        <f t="shared" si="0"/>
        <v>17.465956187092953</v>
      </c>
      <c r="G69" s="114">
        <f>SUM(G70:G83)</f>
        <v>847</v>
      </c>
      <c r="H69" s="115">
        <f t="shared" si="11"/>
        <v>50.148016577856723</v>
      </c>
      <c r="I69" s="114">
        <f>SUM(I70:I83)</f>
        <v>547</v>
      </c>
      <c r="J69" s="115">
        <f t="shared" si="5"/>
        <v>32.386027235050328</v>
      </c>
      <c r="K69" s="116">
        <f>AVERAGE(K70:K83)</f>
        <v>81.974484658042627</v>
      </c>
      <c r="L69" s="216"/>
    </row>
    <row r="70" spans="1:12" ht="15" customHeight="1" x14ac:dyDescent="0.25">
      <c r="A70" s="25">
        <v>1</v>
      </c>
      <c r="B70" s="36">
        <v>50040</v>
      </c>
      <c r="C70" s="4" t="s">
        <v>55</v>
      </c>
      <c r="D70" s="218">
        <f t="shared" ref="D70:D83" si="22">E70+G70+I70</f>
        <v>128</v>
      </c>
      <c r="E70" s="218">
        <v>3</v>
      </c>
      <c r="F70" s="219">
        <f t="shared" si="0"/>
        <v>2.34375</v>
      </c>
      <c r="G70" s="118">
        <v>59</v>
      </c>
      <c r="H70" s="119">
        <f t="shared" si="11"/>
        <v>46.09375</v>
      </c>
      <c r="I70" s="118">
        <v>66</v>
      </c>
      <c r="J70" s="119">
        <f t="shared" si="5"/>
        <v>51.5625</v>
      </c>
      <c r="K70" s="120">
        <f t="shared" ref="K70:K83" si="23">H70+J70</f>
        <v>97.65625</v>
      </c>
      <c r="L70" s="216"/>
    </row>
    <row r="71" spans="1:12" ht="15" customHeight="1" x14ac:dyDescent="0.25">
      <c r="A71" s="25">
        <v>2</v>
      </c>
      <c r="B71" s="36">
        <v>50003</v>
      </c>
      <c r="C71" s="16" t="s">
        <v>83</v>
      </c>
      <c r="D71" s="218">
        <f t="shared" si="22"/>
        <v>119</v>
      </c>
      <c r="E71" s="218">
        <v>23</v>
      </c>
      <c r="F71" s="219">
        <f t="shared" ref="F71:F124" si="24">E71*100/D71</f>
        <v>19.327731092436974</v>
      </c>
      <c r="G71" s="118">
        <v>58</v>
      </c>
      <c r="H71" s="119">
        <f t="shared" si="11"/>
        <v>48.739495798319325</v>
      </c>
      <c r="I71" s="118">
        <v>38</v>
      </c>
      <c r="J71" s="119">
        <f t="shared" si="5"/>
        <v>31.932773109243698</v>
      </c>
      <c r="K71" s="120">
        <f t="shared" si="23"/>
        <v>80.672268907563023</v>
      </c>
      <c r="L71" s="216"/>
    </row>
    <row r="72" spans="1:12" ht="15" customHeight="1" x14ac:dyDescent="0.25">
      <c r="A72" s="25">
        <v>3</v>
      </c>
      <c r="B72" s="36">
        <v>50060</v>
      </c>
      <c r="C72" s="4" t="s">
        <v>124</v>
      </c>
      <c r="D72" s="218">
        <f t="shared" si="22"/>
        <v>166</v>
      </c>
      <c r="E72" s="218">
        <v>16</v>
      </c>
      <c r="F72" s="219">
        <f t="shared" si="24"/>
        <v>9.6385542168674707</v>
      </c>
      <c r="G72" s="118">
        <v>101</v>
      </c>
      <c r="H72" s="119">
        <f t="shared" si="11"/>
        <v>60.843373493975903</v>
      </c>
      <c r="I72" s="118">
        <v>49</v>
      </c>
      <c r="J72" s="119">
        <f t="shared" si="5"/>
        <v>29.518072289156628</v>
      </c>
      <c r="K72" s="120">
        <f t="shared" si="23"/>
        <v>90.361445783132524</v>
      </c>
      <c r="L72" s="216"/>
    </row>
    <row r="73" spans="1:12" ht="15" customHeight="1" x14ac:dyDescent="0.25">
      <c r="A73" s="25">
        <v>4</v>
      </c>
      <c r="B73" s="50">
        <v>50170</v>
      </c>
      <c r="C73" s="4" t="s">
        <v>125</v>
      </c>
      <c r="D73" s="218">
        <f t="shared" si="22"/>
        <v>86</v>
      </c>
      <c r="E73" s="218">
        <v>20</v>
      </c>
      <c r="F73" s="219">
        <f t="shared" si="24"/>
        <v>23.255813953488371</v>
      </c>
      <c r="G73" s="118">
        <v>50</v>
      </c>
      <c r="H73" s="119">
        <f t="shared" si="11"/>
        <v>58.139534883720927</v>
      </c>
      <c r="I73" s="118">
        <v>16</v>
      </c>
      <c r="J73" s="119">
        <f t="shared" ref="J73:J124" si="25">I73*100/D73</f>
        <v>18.604651162790699</v>
      </c>
      <c r="K73" s="120">
        <f t="shared" si="23"/>
        <v>76.744186046511629</v>
      </c>
      <c r="L73" s="216"/>
    </row>
    <row r="74" spans="1:12" ht="15" customHeight="1" x14ac:dyDescent="0.25">
      <c r="A74" s="25">
        <v>5</v>
      </c>
      <c r="B74" s="121">
        <v>50230</v>
      </c>
      <c r="C74" s="4" t="s">
        <v>54</v>
      </c>
      <c r="D74" s="218">
        <f t="shared" si="22"/>
        <v>92</v>
      </c>
      <c r="E74" s="218">
        <v>2</v>
      </c>
      <c r="F74" s="219">
        <f t="shared" si="24"/>
        <v>2.1739130434782608</v>
      </c>
      <c r="G74" s="118">
        <v>30</v>
      </c>
      <c r="H74" s="119">
        <f t="shared" si="11"/>
        <v>32.608695652173914</v>
      </c>
      <c r="I74" s="118">
        <v>60</v>
      </c>
      <c r="J74" s="119">
        <f t="shared" si="25"/>
        <v>65.217391304347828</v>
      </c>
      <c r="K74" s="120">
        <f t="shared" si="23"/>
        <v>97.826086956521749</v>
      </c>
      <c r="L74" s="216"/>
    </row>
    <row r="75" spans="1:12" ht="15" customHeight="1" x14ac:dyDescent="0.25">
      <c r="A75" s="29">
        <v>6</v>
      </c>
      <c r="B75" s="121">
        <v>50340</v>
      </c>
      <c r="C75" s="4" t="s">
        <v>126</v>
      </c>
      <c r="D75" s="218"/>
      <c r="E75" s="218"/>
      <c r="F75" s="219"/>
      <c r="G75" s="118"/>
      <c r="H75" s="119"/>
      <c r="I75" s="118"/>
      <c r="J75" s="119"/>
      <c r="K75" s="120"/>
      <c r="L75" s="216"/>
    </row>
    <row r="76" spans="1:12" ht="15" customHeight="1" x14ac:dyDescent="0.25">
      <c r="A76" s="25">
        <v>7</v>
      </c>
      <c r="B76" s="121">
        <v>50420</v>
      </c>
      <c r="C76" s="4" t="s">
        <v>127</v>
      </c>
      <c r="D76" s="218">
        <f t="shared" si="22"/>
        <v>98</v>
      </c>
      <c r="E76" s="218">
        <v>5</v>
      </c>
      <c r="F76" s="219">
        <f t="shared" si="24"/>
        <v>5.1020408163265305</v>
      </c>
      <c r="G76" s="118">
        <v>66</v>
      </c>
      <c r="H76" s="119">
        <f t="shared" si="11"/>
        <v>67.34693877551021</v>
      </c>
      <c r="I76" s="118">
        <v>27</v>
      </c>
      <c r="J76" s="119">
        <f t="shared" si="25"/>
        <v>27.551020408163264</v>
      </c>
      <c r="K76" s="120">
        <f t="shared" si="23"/>
        <v>94.897959183673478</v>
      </c>
      <c r="L76" s="216"/>
    </row>
    <row r="77" spans="1:12" ht="15" customHeight="1" x14ac:dyDescent="0.25">
      <c r="A77" s="25">
        <v>8</v>
      </c>
      <c r="B77" s="121">
        <v>50450</v>
      </c>
      <c r="C77" s="4" t="s">
        <v>128</v>
      </c>
      <c r="D77" s="218">
        <f t="shared" si="22"/>
        <v>148</v>
      </c>
      <c r="E77" s="218">
        <v>74</v>
      </c>
      <c r="F77" s="219">
        <f t="shared" si="24"/>
        <v>50</v>
      </c>
      <c r="G77" s="118">
        <v>55</v>
      </c>
      <c r="H77" s="119">
        <f t="shared" si="11"/>
        <v>37.162162162162161</v>
      </c>
      <c r="I77" s="118">
        <v>19</v>
      </c>
      <c r="J77" s="119">
        <f t="shared" si="25"/>
        <v>12.837837837837839</v>
      </c>
      <c r="K77" s="120">
        <f t="shared" si="23"/>
        <v>50</v>
      </c>
      <c r="L77" s="216"/>
    </row>
    <row r="78" spans="1:12" ht="15" customHeight="1" x14ac:dyDescent="0.25">
      <c r="A78" s="25">
        <v>9</v>
      </c>
      <c r="B78" s="121">
        <v>50620</v>
      </c>
      <c r="C78" s="4" t="s">
        <v>53</v>
      </c>
      <c r="D78" s="218">
        <f t="shared" si="22"/>
        <v>60</v>
      </c>
      <c r="E78" s="218">
        <v>21</v>
      </c>
      <c r="F78" s="219">
        <f t="shared" si="24"/>
        <v>35</v>
      </c>
      <c r="G78" s="118">
        <v>18</v>
      </c>
      <c r="H78" s="119">
        <f t="shared" si="11"/>
        <v>30</v>
      </c>
      <c r="I78" s="118">
        <v>21</v>
      </c>
      <c r="J78" s="119">
        <f t="shared" si="25"/>
        <v>35</v>
      </c>
      <c r="K78" s="120">
        <f t="shared" si="23"/>
        <v>65</v>
      </c>
      <c r="L78" s="216"/>
    </row>
    <row r="79" spans="1:12" ht="15" customHeight="1" x14ac:dyDescent="0.25">
      <c r="A79" s="25">
        <v>10</v>
      </c>
      <c r="B79" s="121">
        <v>50760</v>
      </c>
      <c r="C79" s="4" t="s">
        <v>154</v>
      </c>
      <c r="D79" s="218">
        <f t="shared" si="22"/>
        <v>207</v>
      </c>
      <c r="E79" s="218">
        <v>11</v>
      </c>
      <c r="F79" s="219">
        <f t="shared" si="24"/>
        <v>5.3140096618357484</v>
      </c>
      <c r="G79" s="118">
        <v>127</v>
      </c>
      <c r="H79" s="119">
        <f t="shared" si="11"/>
        <v>61.352657004830917</v>
      </c>
      <c r="I79" s="118">
        <v>69</v>
      </c>
      <c r="J79" s="119">
        <f t="shared" si="25"/>
        <v>33.333333333333336</v>
      </c>
      <c r="K79" s="120">
        <f t="shared" si="23"/>
        <v>94.68599033816426</v>
      </c>
      <c r="L79" s="216"/>
    </row>
    <row r="80" spans="1:12" ht="15" customHeight="1" x14ac:dyDescent="0.25">
      <c r="A80" s="25">
        <v>11</v>
      </c>
      <c r="B80" s="121">
        <v>50780</v>
      </c>
      <c r="C80" s="4" t="s">
        <v>129</v>
      </c>
      <c r="D80" s="218">
        <f t="shared" si="22"/>
        <v>138</v>
      </c>
      <c r="E80" s="218">
        <v>53</v>
      </c>
      <c r="F80" s="219">
        <f t="shared" si="24"/>
        <v>38.405797101449274</v>
      </c>
      <c r="G80" s="118">
        <v>66</v>
      </c>
      <c r="H80" s="119">
        <f t="shared" si="11"/>
        <v>47.826086956521742</v>
      </c>
      <c r="I80" s="118">
        <v>19</v>
      </c>
      <c r="J80" s="119">
        <f t="shared" si="25"/>
        <v>13.768115942028986</v>
      </c>
      <c r="K80" s="120">
        <f t="shared" si="23"/>
        <v>61.594202898550726</v>
      </c>
      <c r="L80" s="216"/>
    </row>
    <row r="81" spans="1:12" ht="15" customHeight="1" x14ac:dyDescent="0.25">
      <c r="A81" s="25">
        <v>12</v>
      </c>
      <c r="B81" s="49">
        <v>50930</v>
      </c>
      <c r="C81" s="19" t="s">
        <v>130</v>
      </c>
      <c r="D81" s="232">
        <f t="shared" si="22"/>
        <v>90</v>
      </c>
      <c r="E81" s="232">
        <v>15</v>
      </c>
      <c r="F81" s="233">
        <f t="shared" si="24"/>
        <v>16.666666666666668</v>
      </c>
      <c r="G81" s="127">
        <v>36</v>
      </c>
      <c r="H81" s="128">
        <f t="shared" si="11"/>
        <v>40</v>
      </c>
      <c r="I81" s="127">
        <v>39</v>
      </c>
      <c r="J81" s="128">
        <f t="shared" si="25"/>
        <v>43.333333333333336</v>
      </c>
      <c r="K81" s="129">
        <f t="shared" si="23"/>
        <v>83.333333333333343</v>
      </c>
      <c r="L81" s="216"/>
    </row>
    <row r="82" spans="1:12" ht="15" customHeight="1" x14ac:dyDescent="0.25">
      <c r="A82" s="25">
        <v>13</v>
      </c>
      <c r="B82" s="121">
        <v>51370</v>
      </c>
      <c r="C82" s="4" t="s">
        <v>52</v>
      </c>
      <c r="D82" s="218">
        <f t="shared" si="22"/>
        <v>110</v>
      </c>
      <c r="E82" s="218">
        <v>12</v>
      </c>
      <c r="F82" s="219">
        <f t="shared" si="24"/>
        <v>10.909090909090908</v>
      </c>
      <c r="G82" s="118">
        <v>60</v>
      </c>
      <c r="H82" s="119">
        <f t="shared" si="11"/>
        <v>54.545454545454547</v>
      </c>
      <c r="I82" s="118">
        <v>38</v>
      </c>
      <c r="J82" s="119">
        <f t="shared" si="25"/>
        <v>34.545454545454547</v>
      </c>
      <c r="K82" s="120">
        <f t="shared" si="23"/>
        <v>89.090909090909093</v>
      </c>
      <c r="L82" s="216"/>
    </row>
    <row r="83" spans="1:12" ht="15" customHeight="1" thickBot="1" x14ac:dyDescent="0.3">
      <c r="A83" s="25">
        <v>14</v>
      </c>
      <c r="B83" s="121">
        <v>51580</v>
      </c>
      <c r="C83" s="4" t="s">
        <v>131</v>
      </c>
      <c r="D83" s="218">
        <f t="shared" si="22"/>
        <v>247</v>
      </c>
      <c r="E83" s="218">
        <v>40</v>
      </c>
      <c r="F83" s="219">
        <f t="shared" si="24"/>
        <v>16.194331983805668</v>
      </c>
      <c r="G83" s="118">
        <v>121</v>
      </c>
      <c r="H83" s="119">
        <f t="shared" si="11"/>
        <v>48.987854251012145</v>
      </c>
      <c r="I83" s="118">
        <v>86</v>
      </c>
      <c r="J83" s="119">
        <f t="shared" si="25"/>
        <v>34.817813765182187</v>
      </c>
      <c r="K83" s="120">
        <f t="shared" si="23"/>
        <v>83.805668016194332</v>
      </c>
      <c r="L83" s="216"/>
    </row>
    <row r="84" spans="1:12" ht="15" customHeight="1" thickBot="1" x14ac:dyDescent="0.3">
      <c r="A84" s="112"/>
      <c r="B84" s="113"/>
      <c r="C84" s="90" t="s">
        <v>93</v>
      </c>
      <c r="D84" s="234">
        <f>SUM(D85:D114)</f>
        <v>4747</v>
      </c>
      <c r="E84" s="234">
        <f>SUM(E85:E114)</f>
        <v>1201</v>
      </c>
      <c r="F84" s="231">
        <f t="shared" si="24"/>
        <v>25.300189593427429</v>
      </c>
      <c r="G84" s="114">
        <f>SUM(G85:G114)</f>
        <v>2168</v>
      </c>
      <c r="H84" s="115">
        <f>G84*100/D84</f>
        <v>45.670950073730779</v>
      </c>
      <c r="I84" s="114">
        <f>SUM(I85:I114)</f>
        <v>1378</v>
      </c>
      <c r="J84" s="115">
        <f t="shared" si="25"/>
        <v>29.028860332841795</v>
      </c>
      <c r="K84" s="116">
        <f>AVERAGE(K85:K114)</f>
        <v>75.42412380335233</v>
      </c>
      <c r="L84" s="216"/>
    </row>
    <row r="85" spans="1:12" ht="15" customHeight="1" x14ac:dyDescent="0.25">
      <c r="A85" s="25">
        <v>1</v>
      </c>
      <c r="B85" s="121">
        <v>60010</v>
      </c>
      <c r="C85" s="3" t="s">
        <v>132</v>
      </c>
      <c r="D85" s="218">
        <f t="shared" ref="D85:D114" si="26">E85+G85+I85</f>
        <v>101</v>
      </c>
      <c r="E85" s="218">
        <v>20</v>
      </c>
      <c r="F85" s="219">
        <f t="shared" si="24"/>
        <v>19.801980198019802</v>
      </c>
      <c r="G85" s="118">
        <v>47</v>
      </c>
      <c r="H85" s="119">
        <f t="shared" ref="H85:H114" si="27">G85*100/D85</f>
        <v>46.534653465346537</v>
      </c>
      <c r="I85" s="118">
        <v>34</v>
      </c>
      <c r="J85" s="119">
        <f t="shared" si="25"/>
        <v>33.663366336633665</v>
      </c>
      <c r="K85" s="120">
        <f t="shared" ref="K85:K114" si="28">H85+J85</f>
        <v>80.198019801980195</v>
      </c>
      <c r="L85" s="216"/>
    </row>
    <row r="86" spans="1:12" ht="15" customHeight="1" x14ac:dyDescent="0.25">
      <c r="A86" s="25">
        <v>2</v>
      </c>
      <c r="B86" s="121">
        <v>60020</v>
      </c>
      <c r="C86" s="3" t="s">
        <v>27</v>
      </c>
      <c r="D86" s="218">
        <f t="shared" si="26"/>
        <v>66</v>
      </c>
      <c r="E86" s="218">
        <v>15</v>
      </c>
      <c r="F86" s="219">
        <f t="shared" si="24"/>
        <v>22.727272727272727</v>
      </c>
      <c r="G86" s="118">
        <v>38</v>
      </c>
      <c r="H86" s="119">
        <f t="shared" si="27"/>
        <v>57.575757575757578</v>
      </c>
      <c r="I86" s="118">
        <v>13</v>
      </c>
      <c r="J86" s="119">
        <f t="shared" si="25"/>
        <v>19.696969696969695</v>
      </c>
      <c r="K86" s="120">
        <f t="shared" si="28"/>
        <v>77.27272727272728</v>
      </c>
      <c r="L86" s="216"/>
    </row>
    <row r="87" spans="1:12" ht="15" customHeight="1" x14ac:dyDescent="0.25">
      <c r="A87" s="25">
        <v>3</v>
      </c>
      <c r="B87" s="121">
        <v>60050</v>
      </c>
      <c r="C87" s="3" t="s">
        <v>133</v>
      </c>
      <c r="D87" s="218">
        <f t="shared" si="26"/>
        <v>116</v>
      </c>
      <c r="E87" s="218">
        <v>37</v>
      </c>
      <c r="F87" s="219">
        <f t="shared" si="24"/>
        <v>31.896551724137932</v>
      </c>
      <c r="G87" s="118">
        <v>48</v>
      </c>
      <c r="H87" s="119">
        <f t="shared" si="27"/>
        <v>41.379310344827587</v>
      </c>
      <c r="I87" s="118">
        <v>31</v>
      </c>
      <c r="J87" s="119">
        <f t="shared" si="25"/>
        <v>26.724137931034484</v>
      </c>
      <c r="K87" s="120">
        <f t="shared" si="28"/>
        <v>68.103448275862064</v>
      </c>
      <c r="L87" s="216"/>
    </row>
    <row r="88" spans="1:12" ht="15" customHeight="1" x14ac:dyDescent="0.25">
      <c r="A88" s="25">
        <v>4</v>
      </c>
      <c r="B88" s="121">
        <v>60070</v>
      </c>
      <c r="C88" s="3" t="s">
        <v>134</v>
      </c>
      <c r="D88" s="218">
        <f t="shared" si="26"/>
        <v>119</v>
      </c>
      <c r="E88" s="218">
        <v>23</v>
      </c>
      <c r="F88" s="219">
        <f t="shared" si="24"/>
        <v>19.327731092436974</v>
      </c>
      <c r="G88" s="118">
        <v>60</v>
      </c>
      <c r="H88" s="119">
        <f t="shared" si="27"/>
        <v>50.420168067226889</v>
      </c>
      <c r="I88" s="118">
        <v>36</v>
      </c>
      <c r="J88" s="119">
        <f t="shared" si="25"/>
        <v>30.252100840336134</v>
      </c>
      <c r="K88" s="120">
        <f t="shared" si="28"/>
        <v>80.672268907563023</v>
      </c>
      <c r="L88" s="216"/>
    </row>
    <row r="89" spans="1:12" ht="15" customHeight="1" x14ac:dyDescent="0.25">
      <c r="A89" s="25">
        <v>5</v>
      </c>
      <c r="B89" s="121">
        <v>60180</v>
      </c>
      <c r="C89" s="3" t="s">
        <v>135</v>
      </c>
      <c r="D89" s="218">
        <f t="shared" si="26"/>
        <v>169</v>
      </c>
      <c r="E89" s="218">
        <v>22</v>
      </c>
      <c r="F89" s="219">
        <f t="shared" si="24"/>
        <v>13.017751479289942</v>
      </c>
      <c r="G89" s="118">
        <v>79</v>
      </c>
      <c r="H89" s="119">
        <f t="shared" si="27"/>
        <v>46.745562130177518</v>
      </c>
      <c r="I89" s="118">
        <v>68</v>
      </c>
      <c r="J89" s="119">
        <f t="shared" si="25"/>
        <v>40.236686390532547</v>
      </c>
      <c r="K89" s="120">
        <f t="shared" si="28"/>
        <v>86.982248520710073</v>
      </c>
      <c r="L89" s="216"/>
    </row>
    <row r="90" spans="1:12" ht="15" customHeight="1" x14ac:dyDescent="0.25">
      <c r="A90" s="25">
        <v>6</v>
      </c>
      <c r="B90" s="121">
        <v>60240</v>
      </c>
      <c r="C90" s="3" t="s">
        <v>136</v>
      </c>
      <c r="D90" s="218">
        <f t="shared" si="26"/>
        <v>213</v>
      </c>
      <c r="E90" s="218">
        <v>37</v>
      </c>
      <c r="F90" s="219">
        <f t="shared" si="24"/>
        <v>17.370892018779344</v>
      </c>
      <c r="G90" s="118">
        <v>97</v>
      </c>
      <c r="H90" s="119">
        <f t="shared" si="27"/>
        <v>45.539906103286384</v>
      </c>
      <c r="I90" s="118">
        <v>79</v>
      </c>
      <c r="J90" s="119">
        <f t="shared" si="25"/>
        <v>37.089201877934272</v>
      </c>
      <c r="K90" s="120">
        <f t="shared" si="28"/>
        <v>82.629107981220656</v>
      </c>
      <c r="L90" s="216"/>
    </row>
    <row r="91" spans="1:12" ht="15" customHeight="1" x14ac:dyDescent="0.25">
      <c r="A91" s="25">
        <v>7</v>
      </c>
      <c r="B91" s="121">
        <v>60560</v>
      </c>
      <c r="C91" s="3" t="s">
        <v>28</v>
      </c>
      <c r="D91" s="218">
        <f t="shared" si="26"/>
        <v>71</v>
      </c>
      <c r="E91" s="218">
        <v>18</v>
      </c>
      <c r="F91" s="219">
        <f t="shared" si="24"/>
        <v>25.35211267605634</v>
      </c>
      <c r="G91" s="118">
        <v>39</v>
      </c>
      <c r="H91" s="119">
        <f t="shared" si="27"/>
        <v>54.929577464788736</v>
      </c>
      <c r="I91" s="118">
        <v>14</v>
      </c>
      <c r="J91" s="119">
        <f t="shared" si="25"/>
        <v>19.718309859154928</v>
      </c>
      <c r="K91" s="120">
        <f t="shared" si="28"/>
        <v>74.647887323943664</v>
      </c>
      <c r="L91" s="216"/>
    </row>
    <row r="92" spans="1:12" ht="15" customHeight="1" x14ac:dyDescent="0.25">
      <c r="A92" s="25">
        <v>8</v>
      </c>
      <c r="B92" s="121">
        <v>60660</v>
      </c>
      <c r="C92" s="3" t="s">
        <v>137</v>
      </c>
      <c r="D92" s="218">
        <f t="shared" si="26"/>
        <v>86</v>
      </c>
      <c r="E92" s="218">
        <v>5</v>
      </c>
      <c r="F92" s="219">
        <f t="shared" si="24"/>
        <v>5.8139534883720927</v>
      </c>
      <c r="G92" s="118">
        <v>38</v>
      </c>
      <c r="H92" s="119">
        <f t="shared" si="27"/>
        <v>44.186046511627907</v>
      </c>
      <c r="I92" s="118">
        <v>43</v>
      </c>
      <c r="J92" s="119">
        <f t="shared" si="25"/>
        <v>50</v>
      </c>
      <c r="K92" s="120">
        <f t="shared" si="28"/>
        <v>94.186046511627907</v>
      </c>
      <c r="L92" s="216"/>
    </row>
    <row r="93" spans="1:12" ht="15" customHeight="1" x14ac:dyDescent="0.25">
      <c r="A93" s="25">
        <v>9</v>
      </c>
      <c r="B93" s="121">
        <v>60001</v>
      </c>
      <c r="C93" s="3" t="s">
        <v>138</v>
      </c>
      <c r="D93" s="218">
        <f t="shared" si="26"/>
        <v>99</v>
      </c>
      <c r="E93" s="218">
        <v>15</v>
      </c>
      <c r="F93" s="219">
        <f t="shared" si="24"/>
        <v>15.151515151515152</v>
      </c>
      <c r="G93" s="118">
        <v>60</v>
      </c>
      <c r="H93" s="119">
        <f t="shared" si="27"/>
        <v>60.606060606060609</v>
      </c>
      <c r="I93" s="118">
        <v>24</v>
      </c>
      <c r="J93" s="119">
        <f t="shared" si="25"/>
        <v>24.242424242424242</v>
      </c>
      <c r="K93" s="120">
        <f t="shared" si="28"/>
        <v>84.848484848484844</v>
      </c>
      <c r="L93" s="216"/>
    </row>
    <row r="94" spans="1:12" ht="15" customHeight="1" x14ac:dyDescent="0.25">
      <c r="A94" s="25">
        <v>10</v>
      </c>
      <c r="B94" s="126">
        <v>60850</v>
      </c>
      <c r="C94" s="11" t="s">
        <v>139</v>
      </c>
      <c r="D94" s="232">
        <f>E94+G94+I94</f>
        <v>124</v>
      </c>
      <c r="E94" s="232">
        <v>45</v>
      </c>
      <c r="F94" s="233">
        <f t="shared" si="24"/>
        <v>36.29032258064516</v>
      </c>
      <c r="G94" s="127">
        <v>44</v>
      </c>
      <c r="H94" s="128">
        <f t="shared" si="27"/>
        <v>35.483870967741936</v>
      </c>
      <c r="I94" s="127">
        <v>35</v>
      </c>
      <c r="J94" s="128">
        <f t="shared" si="25"/>
        <v>28.225806451612904</v>
      </c>
      <c r="K94" s="129">
        <f t="shared" si="28"/>
        <v>63.70967741935484</v>
      </c>
      <c r="L94" s="216"/>
    </row>
    <row r="95" spans="1:12" ht="15" customHeight="1" x14ac:dyDescent="0.25">
      <c r="A95" s="25">
        <v>11</v>
      </c>
      <c r="B95" s="126">
        <v>60910</v>
      </c>
      <c r="C95" s="11" t="s">
        <v>160</v>
      </c>
      <c r="D95" s="232">
        <f t="shared" si="26"/>
        <v>84</v>
      </c>
      <c r="E95" s="232">
        <v>33</v>
      </c>
      <c r="F95" s="233">
        <f t="shared" si="24"/>
        <v>39.285714285714285</v>
      </c>
      <c r="G95" s="127">
        <v>35</v>
      </c>
      <c r="H95" s="128">
        <f t="shared" si="27"/>
        <v>41.666666666666664</v>
      </c>
      <c r="I95" s="127">
        <v>16</v>
      </c>
      <c r="J95" s="128">
        <f t="shared" si="25"/>
        <v>19.047619047619047</v>
      </c>
      <c r="K95" s="129">
        <f t="shared" si="28"/>
        <v>60.714285714285708</v>
      </c>
      <c r="L95" s="216"/>
    </row>
    <row r="96" spans="1:12" ht="15" customHeight="1" x14ac:dyDescent="0.25">
      <c r="A96" s="29">
        <v>12</v>
      </c>
      <c r="B96" s="121">
        <v>60980</v>
      </c>
      <c r="C96" s="3" t="s">
        <v>161</v>
      </c>
      <c r="D96" s="218">
        <f t="shared" si="26"/>
        <v>85</v>
      </c>
      <c r="E96" s="218">
        <v>7</v>
      </c>
      <c r="F96" s="219">
        <f t="shared" si="24"/>
        <v>8.235294117647058</v>
      </c>
      <c r="G96" s="118">
        <v>57</v>
      </c>
      <c r="H96" s="119">
        <f t="shared" si="27"/>
        <v>67.058823529411768</v>
      </c>
      <c r="I96" s="118">
        <v>21</v>
      </c>
      <c r="J96" s="119">
        <f t="shared" si="25"/>
        <v>24.705882352941178</v>
      </c>
      <c r="K96" s="120">
        <f t="shared" si="28"/>
        <v>91.764705882352942</v>
      </c>
      <c r="L96" s="216"/>
    </row>
    <row r="97" spans="1:12" ht="15" customHeight="1" x14ac:dyDescent="0.25">
      <c r="A97" s="25">
        <v>13</v>
      </c>
      <c r="B97" s="121">
        <v>61080</v>
      </c>
      <c r="C97" s="3" t="s">
        <v>140</v>
      </c>
      <c r="D97" s="218">
        <f t="shared" si="26"/>
        <v>125</v>
      </c>
      <c r="E97" s="218">
        <v>28</v>
      </c>
      <c r="F97" s="219">
        <f t="shared" si="24"/>
        <v>22.4</v>
      </c>
      <c r="G97" s="118">
        <v>50</v>
      </c>
      <c r="H97" s="119">
        <f t="shared" si="27"/>
        <v>40</v>
      </c>
      <c r="I97" s="118">
        <v>47</v>
      </c>
      <c r="J97" s="119">
        <f t="shared" si="25"/>
        <v>37.6</v>
      </c>
      <c r="K97" s="120">
        <f t="shared" si="28"/>
        <v>77.599999999999994</v>
      </c>
      <c r="L97" s="216"/>
    </row>
    <row r="98" spans="1:12" ht="15" customHeight="1" x14ac:dyDescent="0.25">
      <c r="A98" s="27">
        <v>14</v>
      </c>
      <c r="B98" s="121">
        <v>61150</v>
      </c>
      <c r="C98" s="3" t="s">
        <v>141</v>
      </c>
      <c r="D98" s="218">
        <f t="shared" si="26"/>
        <v>95</v>
      </c>
      <c r="E98" s="218">
        <v>27</v>
      </c>
      <c r="F98" s="219">
        <f t="shared" si="24"/>
        <v>28.421052631578949</v>
      </c>
      <c r="G98" s="118">
        <v>45</v>
      </c>
      <c r="H98" s="119">
        <f t="shared" si="27"/>
        <v>47.368421052631582</v>
      </c>
      <c r="I98" s="118">
        <v>23</v>
      </c>
      <c r="J98" s="119">
        <f t="shared" si="25"/>
        <v>24.210526315789473</v>
      </c>
      <c r="K98" s="120">
        <f t="shared" si="28"/>
        <v>71.578947368421055</v>
      </c>
      <c r="L98" s="216"/>
    </row>
    <row r="99" spans="1:12" ht="15" customHeight="1" x14ac:dyDescent="0.25">
      <c r="A99" s="28">
        <v>15</v>
      </c>
      <c r="B99" s="121">
        <v>61210</v>
      </c>
      <c r="C99" s="3" t="s">
        <v>142</v>
      </c>
      <c r="D99" s="218">
        <f t="shared" si="26"/>
        <v>103</v>
      </c>
      <c r="E99" s="218">
        <v>28</v>
      </c>
      <c r="F99" s="219">
        <f t="shared" si="24"/>
        <v>27.184466019417474</v>
      </c>
      <c r="G99" s="118">
        <v>55</v>
      </c>
      <c r="H99" s="119">
        <f t="shared" si="27"/>
        <v>53.398058252427184</v>
      </c>
      <c r="I99" s="118">
        <v>20</v>
      </c>
      <c r="J99" s="119">
        <f t="shared" si="25"/>
        <v>19.417475728155338</v>
      </c>
      <c r="K99" s="120">
        <f t="shared" si="28"/>
        <v>72.815533980582529</v>
      </c>
      <c r="L99" s="216"/>
    </row>
    <row r="100" spans="1:12" ht="15" customHeight="1" x14ac:dyDescent="0.25">
      <c r="A100" s="25">
        <v>16</v>
      </c>
      <c r="B100" s="121">
        <v>61290</v>
      </c>
      <c r="C100" s="3" t="s">
        <v>159</v>
      </c>
      <c r="D100" s="218">
        <f t="shared" si="26"/>
        <v>92</v>
      </c>
      <c r="E100" s="218">
        <v>15</v>
      </c>
      <c r="F100" s="219">
        <f t="shared" si="24"/>
        <v>16.304347826086957</v>
      </c>
      <c r="G100" s="118">
        <v>47</v>
      </c>
      <c r="H100" s="119">
        <f t="shared" si="27"/>
        <v>51.086956521739133</v>
      </c>
      <c r="I100" s="118">
        <v>30</v>
      </c>
      <c r="J100" s="119">
        <f t="shared" si="25"/>
        <v>32.608695652173914</v>
      </c>
      <c r="K100" s="120">
        <f t="shared" si="28"/>
        <v>83.695652173913047</v>
      </c>
      <c r="L100" s="216"/>
    </row>
    <row r="101" spans="1:12" ht="15" customHeight="1" x14ac:dyDescent="0.25">
      <c r="A101" s="25">
        <v>17</v>
      </c>
      <c r="B101" s="121">
        <v>61340</v>
      </c>
      <c r="C101" s="3" t="s">
        <v>143</v>
      </c>
      <c r="D101" s="218">
        <f t="shared" si="26"/>
        <v>131</v>
      </c>
      <c r="E101" s="218">
        <v>35</v>
      </c>
      <c r="F101" s="219">
        <f t="shared" si="24"/>
        <v>26.717557251908396</v>
      </c>
      <c r="G101" s="118">
        <v>60</v>
      </c>
      <c r="H101" s="119">
        <f t="shared" si="27"/>
        <v>45.801526717557252</v>
      </c>
      <c r="I101" s="118">
        <v>36</v>
      </c>
      <c r="J101" s="119">
        <f t="shared" si="25"/>
        <v>27.480916030534353</v>
      </c>
      <c r="K101" s="120">
        <f t="shared" si="28"/>
        <v>73.282442748091597</v>
      </c>
      <c r="L101" s="216"/>
    </row>
    <row r="102" spans="1:12" ht="15" customHeight="1" x14ac:dyDescent="0.25">
      <c r="A102" s="25">
        <v>18</v>
      </c>
      <c r="B102" s="121">
        <v>61390</v>
      </c>
      <c r="C102" s="3" t="s">
        <v>144</v>
      </c>
      <c r="D102" s="218">
        <f t="shared" si="26"/>
        <v>113</v>
      </c>
      <c r="E102" s="218">
        <v>35</v>
      </c>
      <c r="F102" s="219">
        <f t="shared" si="24"/>
        <v>30.973451327433629</v>
      </c>
      <c r="G102" s="118">
        <v>49</v>
      </c>
      <c r="H102" s="119">
        <f t="shared" si="27"/>
        <v>43.362831858407077</v>
      </c>
      <c r="I102" s="118">
        <v>29</v>
      </c>
      <c r="J102" s="119">
        <f t="shared" si="25"/>
        <v>25.663716814159294</v>
      </c>
      <c r="K102" s="120">
        <f t="shared" si="28"/>
        <v>69.026548672566378</v>
      </c>
      <c r="L102" s="216"/>
    </row>
    <row r="103" spans="1:12" ht="15" customHeight="1" x14ac:dyDescent="0.25">
      <c r="A103" s="25">
        <v>19</v>
      </c>
      <c r="B103" s="121">
        <v>61410</v>
      </c>
      <c r="C103" s="3" t="s">
        <v>145</v>
      </c>
      <c r="D103" s="218">
        <f t="shared" si="26"/>
        <v>126</v>
      </c>
      <c r="E103" s="218">
        <v>30</v>
      </c>
      <c r="F103" s="219">
        <f t="shared" si="24"/>
        <v>23.80952380952381</v>
      </c>
      <c r="G103" s="118">
        <v>61</v>
      </c>
      <c r="H103" s="119">
        <f t="shared" si="27"/>
        <v>48.412698412698411</v>
      </c>
      <c r="I103" s="118">
        <v>35</v>
      </c>
      <c r="J103" s="119">
        <f t="shared" si="25"/>
        <v>27.777777777777779</v>
      </c>
      <c r="K103" s="120">
        <f t="shared" si="28"/>
        <v>76.19047619047619</v>
      </c>
      <c r="L103" s="216"/>
    </row>
    <row r="104" spans="1:12" ht="15" customHeight="1" x14ac:dyDescent="0.25">
      <c r="A104" s="25">
        <v>20</v>
      </c>
      <c r="B104" s="121">
        <v>61430</v>
      </c>
      <c r="C104" s="3" t="s">
        <v>97</v>
      </c>
      <c r="D104" s="218">
        <f t="shared" si="26"/>
        <v>236</v>
      </c>
      <c r="E104" s="218">
        <v>79</v>
      </c>
      <c r="F104" s="219">
        <f t="shared" si="24"/>
        <v>33.474576271186443</v>
      </c>
      <c r="G104" s="118">
        <v>100</v>
      </c>
      <c r="H104" s="119">
        <f t="shared" si="27"/>
        <v>42.372881355932201</v>
      </c>
      <c r="I104" s="118">
        <v>57</v>
      </c>
      <c r="J104" s="119">
        <f t="shared" si="25"/>
        <v>24.152542372881356</v>
      </c>
      <c r="K104" s="120">
        <f t="shared" si="28"/>
        <v>66.525423728813564</v>
      </c>
      <c r="L104" s="216"/>
    </row>
    <row r="105" spans="1:12" ht="15" customHeight="1" x14ac:dyDescent="0.25">
      <c r="A105" s="25">
        <v>21</v>
      </c>
      <c r="B105" s="121">
        <v>61440</v>
      </c>
      <c r="C105" s="3" t="s">
        <v>146</v>
      </c>
      <c r="D105" s="218">
        <f t="shared" si="26"/>
        <v>270</v>
      </c>
      <c r="E105" s="218">
        <v>25</v>
      </c>
      <c r="F105" s="219">
        <f t="shared" si="24"/>
        <v>9.2592592592592595</v>
      </c>
      <c r="G105" s="118">
        <v>151</v>
      </c>
      <c r="H105" s="119">
        <f t="shared" si="27"/>
        <v>55.925925925925924</v>
      </c>
      <c r="I105" s="118">
        <v>94</v>
      </c>
      <c r="J105" s="119">
        <f t="shared" si="25"/>
        <v>34.814814814814817</v>
      </c>
      <c r="K105" s="120">
        <f t="shared" si="28"/>
        <v>90.740740740740733</v>
      </c>
      <c r="L105" s="216"/>
    </row>
    <row r="106" spans="1:12" ht="15" customHeight="1" x14ac:dyDescent="0.25">
      <c r="A106" s="29">
        <v>22</v>
      </c>
      <c r="B106" s="121">
        <v>61450</v>
      </c>
      <c r="C106" s="3" t="s">
        <v>98</v>
      </c>
      <c r="D106" s="218">
        <f t="shared" si="26"/>
        <v>189</v>
      </c>
      <c r="E106" s="218">
        <v>37</v>
      </c>
      <c r="F106" s="219">
        <f t="shared" si="24"/>
        <v>19.576719576719576</v>
      </c>
      <c r="G106" s="118">
        <v>87</v>
      </c>
      <c r="H106" s="119">
        <f t="shared" si="27"/>
        <v>46.031746031746032</v>
      </c>
      <c r="I106" s="118">
        <v>65</v>
      </c>
      <c r="J106" s="119">
        <f t="shared" si="25"/>
        <v>34.391534391534393</v>
      </c>
      <c r="K106" s="120">
        <f t="shared" si="28"/>
        <v>80.423280423280431</v>
      </c>
      <c r="L106" s="216"/>
    </row>
    <row r="107" spans="1:12" ht="15" customHeight="1" x14ac:dyDescent="0.25">
      <c r="A107" s="25">
        <v>23</v>
      </c>
      <c r="B107" s="121">
        <v>61470</v>
      </c>
      <c r="C107" s="3" t="s">
        <v>158</v>
      </c>
      <c r="D107" s="218">
        <f t="shared" si="26"/>
        <v>135</v>
      </c>
      <c r="E107" s="218">
        <v>55</v>
      </c>
      <c r="F107" s="219">
        <f t="shared" si="24"/>
        <v>40.74074074074074</v>
      </c>
      <c r="G107" s="118">
        <v>47</v>
      </c>
      <c r="H107" s="119">
        <f t="shared" si="27"/>
        <v>34.814814814814817</v>
      </c>
      <c r="I107" s="118">
        <v>33</v>
      </c>
      <c r="J107" s="119">
        <f t="shared" si="25"/>
        <v>24.444444444444443</v>
      </c>
      <c r="K107" s="120">
        <f t="shared" si="28"/>
        <v>59.25925925925926</v>
      </c>
      <c r="L107" s="216"/>
    </row>
    <row r="108" spans="1:12" ht="15" customHeight="1" x14ac:dyDescent="0.25">
      <c r="A108" s="25">
        <v>24</v>
      </c>
      <c r="B108" s="121">
        <v>61490</v>
      </c>
      <c r="C108" s="3" t="s">
        <v>99</v>
      </c>
      <c r="D108" s="218">
        <f t="shared" si="26"/>
        <v>279</v>
      </c>
      <c r="E108" s="218">
        <v>96</v>
      </c>
      <c r="F108" s="219">
        <f t="shared" si="24"/>
        <v>34.408602150537632</v>
      </c>
      <c r="G108" s="118">
        <v>103</v>
      </c>
      <c r="H108" s="119">
        <f t="shared" si="27"/>
        <v>36.917562724014338</v>
      </c>
      <c r="I108" s="118">
        <v>80</v>
      </c>
      <c r="J108" s="119">
        <f t="shared" si="25"/>
        <v>28.673835125448029</v>
      </c>
      <c r="K108" s="120">
        <f t="shared" si="28"/>
        <v>65.591397849462368</v>
      </c>
      <c r="L108" s="216"/>
    </row>
    <row r="109" spans="1:12" ht="15" customHeight="1" x14ac:dyDescent="0.25">
      <c r="A109" s="25">
        <v>25</v>
      </c>
      <c r="B109" s="121">
        <v>61500</v>
      </c>
      <c r="C109" s="3" t="s">
        <v>100</v>
      </c>
      <c r="D109" s="218">
        <f t="shared" si="26"/>
        <v>297</v>
      </c>
      <c r="E109" s="218">
        <v>59</v>
      </c>
      <c r="F109" s="219">
        <f t="shared" si="24"/>
        <v>19.865319865319865</v>
      </c>
      <c r="G109" s="118">
        <v>128</v>
      </c>
      <c r="H109" s="119">
        <f t="shared" si="27"/>
        <v>43.0976430976431</v>
      </c>
      <c r="I109" s="118">
        <v>110</v>
      </c>
      <c r="J109" s="119">
        <f t="shared" si="25"/>
        <v>37.037037037037038</v>
      </c>
      <c r="K109" s="120">
        <f t="shared" si="28"/>
        <v>80.134680134680139</v>
      </c>
      <c r="L109" s="216"/>
    </row>
    <row r="110" spans="1:12" ht="15" customHeight="1" x14ac:dyDescent="0.25">
      <c r="A110" s="25">
        <v>26</v>
      </c>
      <c r="B110" s="121">
        <v>61510</v>
      </c>
      <c r="C110" s="3" t="s">
        <v>33</v>
      </c>
      <c r="D110" s="218">
        <f t="shared" si="26"/>
        <v>167</v>
      </c>
      <c r="E110" s="218">
        <v>52</v>
      </c>
      <c r="F110" s="219">
        <f t="shared" si="24"/>
        <v>31.137724550898202</v>
      </c>
      <c r="G110" s="118">
        <v>75</v>
      </c>
      <c r="H110" s="119">
        <f t="shared" si="27"/>
        <v>44.91017964071856</v>
      </c>
      <c r="I110" s="118">
        <v>40</v>
      </c>
      <c r="J110" s="119">
        <f t="shared" si="25"/>
        <v>23.952095808383234</v>
      </c>
      <c r="K110" s="120">
        <f t="shared" si="28"/>
        <v>68.862275449101787</v>
      </c>
      <c r="L110" s="216"/>
    </row>
    <row r="111" spans="1:12" x14ac:dyDescent="0.25">
      <c r="A111" s="25">
        <v>27</v>
      </c>
      <c r="B111" s="121">
        <v>61520</v>
      </c>
      <c r="C111" s="3" t="s">
        <v>147</v>
      </c>
      <c r="D111" s="218">
        <f t="shared" si="26"/>
        <v>200</v>
      </c>
      <c r="E111" s="218">
        <v>33</v>
      </c>
      <c r="F111" s="219">
        <f t="shared" si="24"/>
        <v>16.5</v>
      </c>
      <c r="G111" s="118">
        <v>101</v>
      </c>
      <c r="H111" s="119">
        <f t="shared" si="27"/>
        <v>50.5</v>
      </c>
      <c r="I111" s="118">
        <v>66</v>
      </c>
      <c r="J111" s="119">
        <f t="shared" si="25"/>
        <v>33</v>
      </c>
      <c r="K111" s="120">
        <f t="shared" si="28"/>
        <v>83.5</v>
      </c>
      <c r="L111" s="216"/>
    </row>
    <row r="112" spans="1:12" x14ac:dyDescent="0.25">
      <c r="A112" s="25">
        <v>28</v>
      </c>
      <c r="B112" s="121">
        <v>61540</v>
      </c>
      <c r="C112" s="3" t="s">
        <v>148</v>
      </c>
      <c r="D112" s="218">
        <f t="shared" si="26"/>
        <v>196</v>
      </c>
      <c r="E112" s="218">
        <v>73</v>
      </c>
      <c r="F112" s="219">
        <f t="shared" si="24"/>
        <v>37.244897959183675</v>
      </c>
      <c r="G112" s="118">
        <v>85</v>
      </c>
      <c r="H112" s="119">
        <f t="shared" si="27"/>
        <v>43.367346938775512</v>
      </c>
      <c r="I112" s="118">
        <v>38</v>
      </c>
      <c r="J112" s="119">
        <f t="shared" si="25"/>
        <v>19.387755102040817</v>
      </c>
      <c r="K112" s="120">
        <f t="shared" si="28"/>
        <v>62.755102040816325</v>
      </c>
      <c r="L112" s="216"/>
    </row>
    <row r="113" spans="1:12" x14ac:dyDescent="0.25">
      <c r="A113" s="25">
        <v>29</v>
      </c>
      <c r="B113" s="121">
        <v>61560</v>
      </c>
      <c r="C113" s="3" t="s">
        <v>149</v>
      </c>
      <c r="D113" s="218">
        <f t="shared" ref="D113" si="29">E113+G113+I113</f>
        <v>411</v>
      </c>
      <c r="E113" s="218">
        <v>140</v>
      </c>
      <c r="F113" s="219">
        <f t="shared" ref="F113" si="30">E113*100/D113</f>
        <v>34.063260340632603</v>
      </c>
      <c r="G113" s="118">
        <v>170</v>
      </c>
      <c r="H113" s="119">
        <f t="shared" ref="H113" si="31">G113*100/D113</f>
        <v>41.362530413625301</v>
      </c>
      <c r="I113" s="118">
        <v>101</v>
      </c>
      <c r="J113" s="119">
        <f t="shared" ref="J113" si="32">I113*100/D113</f>
        <v>24.574209245742093</v>
      </c>
      <c r="K113" s="120">
        <f t="shared" ref="K113" si="33">H113+J113</f>
        <v>65.93673965936739</v>
      </c>
      <c r="L113" s="216"/>
    </row>
    <row r="114" spans="1:12" ht="15.75" thickBot="1" x14ac:dyDescent="0.3">
      <c r="A114" s="25">
        <v>30</v>
      </c>
      <c r="B114" s="121">
        <v>61570</v>
      </c>
      <c r="C114" s="3" t="s">
        <v>150</v>
      </c>
      <c r="D114" s="218">
        <f t="shared" si="26"/>
        <v>249</v>
      </c>
      <c r="E114" s="218">
        <v>77</v>
      </c>
      <c r="F114" s="219">
        <f t="shared" si="24"/>
        <v>30.923694779116467</v>
      </c>
      <c r="G114" s="118">
        <v>112</v>
      </c>
      <c r="H114" s="119">
        <f t="shared" si="27"/>
        <v>44.979919678714857</v>
      </c>
      <c r="I114" s="118">
        <v>60</v>
      </c>
      <c r="J114" s="119">
        <f t="shared" si="25"/>
        <v>24.096385542168676</v>
      </c>
      <c r="K114" s="120">
        <f t="shared" si="28"/>
        <v>69.07630522088354</v>
      </c>
      <c r="L114" s="216"/>
    </row>
    <row r="115" spans="1:12" ht="15.75" thickBot="1" x14ac:dyDescent="0.3">
      <c r="A115" s="112"/>
      <c r="B115" s="113"/>
      <c r="C115" s="87" t="s">
        <v>94</v>
      </c>
      <c r="D115" s="234">
        <f>SUM(D116:D124)</f>
        <v>1195</v>
      </c>
      <c r="E115" s="234">
        <f>SUM(E116:E124)</f>
        <v>186</v>
      </c>
      <c r="F115" s="231">
        <f t="shared" si="24"/>
        <v>15.564853556485355</v>
      </c>
      <c r="G115" s="114">
        <f>SUM(G116:G124)</f>
        <v>541</v>
      </c>
      <c r="H115" s="115">
        <f>G115*100/D115</f>
        <v>45.271966527196653</v>
      </c>
      <c r="I115" s="114">
        <f>SUM(I116:I124)</f>
        <v>468</v>
      </c>
      <c r="J115" s="115">
        <f t="shared" si="25"/>
        <v>39.163179916317993</v>
      </c>
      <c r="K115" s="116">
        <f>AVERAGE(K116:K124)</f>
        <v>87.213651503064412</v>
      </c>
      <c r="L115" s="216"/>
    </row>
    <row r="116" spans="1:12" x14ac:dyDescent="0.25">
      <c r="A116" s="24">
        <v>1</v>
      </c>
      <c r="B116" s="134">
        <v>70020</v>
      </c>
      <c r="C116" s="8" t="s">
        <v>34</v>
      </c>
      <c r="D116" s="235">
        <f t="shared" ref="D116:D124" si="34">E116+G116+I116</f>
        <v>121</v>
      </c>
      <c r="E116" s="235"/>
      <c r="F116" s="238"/>
      <c r="G116" s="135">
        <v>43</v>
      </c>
      <c r="H116" s="136">
        <f t="shared" ref="H116:H124" si="35">G116*100/D116</f>
        <v>35.537190082644628</v>
      </c>
      <c r="I116" s="135">
        <v>78</v>
      </c>
      <c r="J116" s="136">
        <f t="shared" si="25"/>
        <v>64.462809917355372</v>
      </c>
      <c r="K116" s="137">
        <f t="shared" ref="K116:K124" si="36">H116+J116</f>
        <v>100</v>
      </c>
      <c r="L116" s="216"/>
    </row>
    <row r="117" spans="1:12" x14ac:dyDescent="0.25">
      <c r="A117" s="25">
        <v>2</v>
      </c>
      <c r="B117" s="121">
        <v>70110</v>
      </c>
      <c r="C117" s="3" t="s">
        <v>36</v>
      </c>
      <c r="D117" s="218">
        <f t="shared" si="34"/>
        <v>71</v>
      </c>
      <c r="E117" s="218">
        <v>16</v>
      </c>
      <c r="F117" s="219">
        <f t="shared" si="24"/>
        <v>22.535211267605632</v>
      </c>
      <c r="G117" s="118">
        <v>33</v>
      </c>
      <c r="H117" s="119">
        <f t="shared" si="35"/>
        <v>46.478873239436616</v>
      </c>
      <c r="I117" s="118">
        <v>22</v>
      </c>
      <c r="J117" s="119">
        <f t="shared" si="25"/>
        <v>30.985915492957748</v>
      </c>
      <c r="K117" s="120">
        <f t="shared" si="36"/>
        <v>77.464788732394368</v>
      </c>
      <c r="L117" s="216"/>
    </row>
    <row r="118" spans="1:12" x14ac:dyDescent="0.25">
      <c r="A118" s="25">
        <v>3</v>
      </c>
      <c r="B118" s="121">
        <v>70021</v>
      </c>
      <c r="C118" s="3" t="s">
        <v>35</v>
      </c>
      <c r="D118" s="218">
        <f t="shared" si="34"/>
        <v>65</v>
      </c>
      <c r="E118" s="218">
        <v>6</v>
      </c>
      <c r="F118" s="219">
        <f t="shared" si="24"/>
        <v>9.2307692307692299</v>
      </c>
      <c r="G118" s="118">
        <v>32</v>
      </c>
      <c r="H118" s="119">
        <f t="shared" si="35"/>
        <v>49.230769230769234</v>
      </c>
      <c r="I118" s="118">
        <v>27</v>
      </c>
      <c r="J118" s="119">
        <f t="shared" si="25"/>
        <v>41.53846153846154</v>
      </c>
      <c r="K118" s="120">
        <f t="shared" si="36"/>
        <v>90.769230769230774</v>
      </c>
      <c r="L118" s="216"/>
    </row>
    <row r="119" spans="1:12" x14ac:dyDescent="0.25">
      <c r="A119" s="29">
        <v>4</v>
      </c>
      <c r="B119" s="121">
        <v>70040</v>
      </c>
      <c r="C119" s="3" t="s">
        <v>49</v>
      </c>
      <c r="D119" s="218">
        <f t="shared" si="34"/>
        <v>66</v>
      </c>
      <c r="E119" s="218">
        <v>7</v>
      </c>
      <c r="F119" s="219">
        <f t="shared" si="24"/>
        <v>10.606060606060606</v>
      </c>
      <c r="G119" s="118">
        <v>31</v>
      </c>
      <c r="H119" s="119">
        <f t="shared" si="35"/>
        <v>46.969696969696969</v>
      </c>
      <c r="I119" s="118">
        <v>28</v>
      </c>
      <c r="J119" s="119">
        <f t="shared" si="25"/>
        <v>42.424242424242422</v>
      </c>
      <c r="K119" s="120">
        <f t="shared" si="36"/>
        <v>89.393939393939391</v>
      </c>
      <c r="L119" s="216"/>
    </row>
    <row r="120" spans="1:12" ht="15" customHeight="1" x14ac:dyDescent="0.25">
      <c r="A120" s="138">
        <v>5</v>
      </c>
      <c r="B120" s="121">
        <v>70100</v>
      </c>
      <c r="C120" s="3" t="s">
        <v>151</v>
      </c>
      <c r="D120" s="218">
        <f t="shared" si="34"/>
        <v>74</v>
      </c>
      <c r="E120" s="218">
        <v>7</v>
      </c>
      <c r="F120" s="219">
        <f t="shared" si="24"/>
        <v>9.4594594594594597</v>
      </c>
      <c r="G120" s="118">
        <v>28</v>
      </c>
      <c r="H120" s="119">
        <f t="shared" si="35"/>
        <v>37.837837837837839</v>
      </c>
      <c r="I120" s="118">
        <v>39</v>
      </c>
      <c r="J120" s="119">
        <f t="shared" si="25"/>
        <v>52.702702702702702</v>
      </c>
      <c r="K120" s="120">
        <f t="shared" si="36"/>
        <v>90.540540540540547</v>
      </c>
      <c r="L120" s="216"/>
    </row>
    <row r="121" spans="1:12" x14ac:dyDescent="0.25">
      <c r="A121" s="138">
        <v>6</v>
      </c>
      <c r="B121" s="121">
        <v>70270</v>
      </c>
      <c r="C121" s="3" t="s">
        <v>37</v>
      </c>
      <c r="D121" s="218">
        <f t="shared" si="34"/>
        <v>77</v>
      </c>
      <c r="E121" s="218">
        <v>5</v>
      </c>
      <c r="F121" s="219">
        <f t="shared" si="24"/>
        <v>6.4935064935064934</v>
      </c>
      <c r="G121" s="118">
        <v>51</v>
      </c>
      <c r="H121" s="119">
        <f t="shared" si="35"/>
        <v>66.233766233766232</v>
      </c>
      <c r="I121" s="118">
        <v>21</v>
      </c>
      <c r="J121" s="119">
        <f t="shared" si="25"/>
        <v>27.272727272727273</v>
      </c>
      <c r="K121" s="120">
        <f t="shared" si="36"/>
        <v>93.506493506493513</v>
      </c>
      <c r="L121" s="216"/>
    </row>
    <row r="122" spans="1:12" x14ac:dyDescent="0.25">
      <c r="A122" s="220">
        <v>7</v>
      </c>
      <c r="B122" s="121">
        <v>70510</v>
      </c>
      <c r="C122" s="3" t="s">
        <v>38</v>
      </c>
      <c r="D122" s="218">
        <f t="shared" si="34"/>
        <v>44</v>
      </c>
      <c r="E122" s="218">
        <v>7</v>
      </c>
      <c r="F122" s="219">
        <f t="shared" si="24"/>
        <v>15.909090909090908</v>
      </c>
      <c r="G122" s="118">
        <v>27</v>
      </c>
      <c r="H122" s="119">
        <f t="shared" si="35"/>
        <v>61.363636363636367</v>
      </c>
      <c r="I122" s="118">
        <v>10</v>
      </c>
      <c r="J122" s="119">
        <f t="shared" si="25"/>
        <v>22.727272727272727</v>
      </c>
      <c r="K122" s="120">
        <f t="shared" si="36"/>
        <v>84.090909090909093</v>
      </c>
      <c r="L122" s="216"/>
    </row>
    <row r="123" spans="1:12" ht="15" customHeight="1" x14ac:dyDescent="0.25">
      <c r="A123" s="220">
        <v>8</v>
      </c>
      <c r="B123" s="122">
        <v>10880</v>
      </c>
      <c r="C123" s="12" t="s">
        <v>152</v>
      </c>
      <c r="D123" s="229">
        <f t="shared" si="34"/>
        <v>353</v>
      </c>
      <c r="E123" s="229">
        <v>69</v>
      </c>
      <c r="F123" s="230">
        <f t="shared" si="24"/>
        <v>19.546742209631727</v>
      </c>
      <c r="G123" s="123">
        <v>160</v>
      </c>
      <c r="H123" s="124">
        <f t="shared" si="35"/>
        <v>45.325779036827193</v>
      </c>
      <c r="I123" s="123">
        <v>124</v>
      </c>
      <c r="J123" s="124">
        <f t="shared" si="25"/>
        <v>35.127478753541077</v>
      </c>
      <c r="K123" s="125">
        <f t="shared" si="36"/>
        <v>80.453257790368269</v>
      </c>
      <c r="L123" s="216"/>
    </row>
    <row r="124" spans="1:12" ht="15" customHeight="1" thickBot="1" x14ac:dyDescent="0.3">
      <c r="A124" s="139">
        <v>9</v>
      </c>
      <c r="B124" s="130">
        <v>10890</v>
      </c>
      <c r="C124" s="18" t="s">
        <v>162</v>
      </c>
      <c r="D124" s="241">
        <f t="shared" si="34"/>
        <v>324</v>
      </c>
      <c r="E124" s="241">
        <v>69</v>
      </c>
      <c r="F124" s="242">
        <f t="shared" si="24"/>
        <v>21.296296296296298</v>
      </c>
      <c r="G124" s="131">
        <v>136</v>
      </c>
      <c r="H124" s="132">
        <f t="shared" si="35"/>
        <v>41.97530864197531</v>
      </c>
      <c r="I124" s="131">
        <v>119</v>
      </c>
      <c r="J124" s="132">
        <f t="shared" si="25"/>
        <v>36.728395061728392</v>
      </c>
      <c r="K124" s="133">
        <f t="shared" si="36"/>
        <v>78.703703703703695</v>
      </c>
      <c r="L124" s="216"/>
    </row>
    <row r="125" spans="1:12" ht="15" customHeight="1" x14ac:dyDescent="0.25">
      <c r="B125" s="21"/>
      <c r="C125" s="221"/>
      <c r="E125" s="110"/>
      <c r="F125" s="110"/>
      <c r="G125" s="110"/>
      <c r="H125" s="110"/>
      <c r="I125" s="110"/>
      <c r="J125" s="111" t="s">
        <v>74</v>
      </c>
      <c r="K125" s="33">
        <f>AVERAGE(K8:K16,K18:K29,K31:K47,K49:K68,K70:K83,K85:K114,K116:K124)</f>
        <v>78.433419643295309</v>
      </c>
    </row>
    <row r="126" spans="1:12" x14ac:dyDescent="0.25">
      <c r="K126" s="34"/>
    </row>
    <row r="127" spans="1:12" x14ac:dyDescent="0.25">
      <c r="J127" s="46"/>
    </row>
    <row r="129" spans="6:6" x14ac:dyDescent="0.25">
      <c r="F129" s="46"/>
    </row>
  </sheetData>
  <mergeCells count="6">
    <mergeCell ref="E4:K4"/>
    <mergeCell ref="C2:D2"/>
    <mergeCell ref="A4:A5"/>
    <mergeCell ref="B4:B5"/>
    <mergeCell ref="C4:C5"/>
    <mergeCell ref="D4:D5"/>
  </mergeCells>
  <conditionalFormatting sqref="E7">
    <cfRule type="cellIs" dxfId="5" priority="2" operator="equal">
      <formula>0</formula>
    </cfRule>
  </conditionalFormatting>
  <conditionalFormatting sqref="K6:K125">
    <cfRule type="containsBlanks" dxfId="4" priority="59" stopIfTrue="1">
      <formula>LEN(TRIM(K6))=0</formula>
    </cfRule>
    <cfRule type="cellIs" dxfId="3" priority="60" stopIfTrue="1" operator="lessThan">
      <formula>75</formula>
    </cfRule>
    <cfRule type="cellIs" dxfId="2" priority="61" stopIfTrue="1" operator="between">
      <formula>75</formula>
      <formula>90</formula>
    </cfRule>
    <cfRule type="cellIs" dxfId="1" priority="62" stopIfTrue="1" operator="between">
      <formula>90</formula>
      <formula>99</formula>
    </cfRule>
    <cfRule type="cellIs" dxfId="0" priority="63" stopIfTrue="1" operator="between">
      <formula>99</formula>
      <formula>100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ЧГ-4 диаграмма по районам</vt:lpstr>
      <vt:lpstr>ЧГ-4 диаграмма</vt:lpstr>
      <vt:lpstr>Рейтинги 2021-2024</vt:lpstr>
      <vt:lpstr>Рейтинг по сумме мест</vt:lpstr>
      <vt:lpstr>ЧГ-4 2024 Итоги</vt:lpstr>
      <vt:lpstr>ЧГ-4 2024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gala</cp:lastModifiedBy>
  <dcterms:created xsi:type="dcterms:W3CDTF">2017-12-14T06:22:54Z</dcterms:created>
  <dcterms:modified xsi:type="dcterms:W3CDTF">2024-09-24T07:18:27Z</dcterms:modified>
</cp:coreProperties>
</file>