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-15" windowWidth="20160" windowHeight="7920" tabRatio="618"/>
  </bookViews>
  <sheets>
    <sheet name="Немецкий-9 2018-2021" sheetId="6" r:id="rId1"/>
    <sheet name="Немецкий-9 2018 расклад" sheetId="5" r:id="rId2"/>
    <sheet name="Немецкий-9 2019 расклад" sheetId="4" r:id="rId3"/>
    <sheet name="Немецкий-9 2020 расклад" sheetId="3" r:id="rId4"/>
    <sheet name="Немецкий-9 2021 расклад" sheetId="2" r:id="rId5"/>
  </sheets>
  <calcPr calcId="145621"/>
</workbook>
</file>

<file path=xl/calcChain.xml><?xml version="1.0" encoding="utf-8"?>
<calcChain xmlns="http://schemas.openxmlformats.org/spreadsheetml/2006/main">
  <c r="U19" i="6" l="1"/>
  <c r="T19" i="6"/>
  <c r="U17" i="6"/>
  <c r="T17" i="6"/>
  <c r="T16" i="6"/>
  <c r="P16" i="6"/>
  <c r="L16" i="6"/>
  <c r="W6" i="6"/>
  <c r="V6" i="6"/>
  <c r="U6" i="6"/>
  <c r="T6" i="6"/>
  <c r="Q19" i="6"/>
  <c r="P19" i="6"/>
  <c r="Q17" i="6"/>
  <c r="P17" i="6"/>
  <c r="Q8" i="6"/>
  <c r="P8" i="6"/>
  <c r="S6" i="6"/>
  <c r="R6" i="6"/>
  <c r="Q6" i="6"/>
  <c r="P6" i="6"/>
  <c r="O115" i="6"/>
  <c r="N115" i="6"/>
  <c r="M115" i="6"/>
  <c r="L115" i="6"/>
  <c r="O83" i="6"/>
  <c r="N83" i="6"/>
  <c r="M83" i="6"/>
  <c r="L83" i="6"/>
  <c r="O68" i="6"/>
  <c r="N68" i="6"/>
  <c r="M68" i="6"/>
  <c r="L68" i="6"/>
  <c r="O48" i="6"/>
  <c r="N48" i="6"/>
  <c r="M48" i="6"/>
  <c r="L48" i="6"/>
  <c r="O30" i="6"/>
  <c r="N30" i="6"/>
  <c r="M30" i="6"/>
  <c r="L30" i="6"/>
  <c r="M19" i="6"/>
  <c r="L19" i="6"/>
  <c r="O17" i="6"/>
  <c r="N17" i="6"/>
  <c r="M17" i="6"/>
  <c r="L17" i="6"/>
  <c r="O8" i="6"/>
  <c r="N8" i="6"/>
  <c r="M8" i="6"/>
  <c r="L8" i="6"/>
  <c r="O6" i="6"/>
  <c r="N6" i="6"/>
  <c r="M6" i="6"/>
  <c r="L6" i="6"/>
  <c r="K115" i="6"/>
  <c r="J115" i="6"/>
  <c r="I115" i="6"/>
  <c r="H115" i="6"/>
  <c r="K83" i="6"/>
  <c r="J83" i="6"/>
  <c r="I83" i="6"/>
  <c r="H83" i="6"/>
  <c r="K68" i="6"/>
  <c r="J68" i="6"/>
  <c r="I68" i="6"/>
  <c r="H68" i="6"/>
  <c r="K48" i="6"/>
  <c r="J48" i="6"/>
  <c r="I48" i="6"/>
  <c r="H48" i="6"/>
  <c r="K30" i="6"/>
  <c r="J30" i="6"/>
  <c r="I30" i="6"/>
  <c r="H30" i="6"/>
  <c r="I19" i="6"/>
  <c r="H19" i="6"/>
  <c r="K17" i="6"/>
  <c r="J17" i="6"/>
  <c r="I17" i="6"/>
  <c r="H17" i="6"/>
  <c r="H16" i="6"/>
  <c r="K8" i="6"/>
  <c r="J8" i="6"/>
  <c r="I8" i="6"/>
  <c r="H8" i="6"/>
  <c r="K6" i="6"/>
  <c r="J6" i="6"/>
  <c r="I6" i="6"/>
  <c r="H6" i="6"/>
  <c r="G115" i="6"/>
  <c r="F115" i="6"/>
  <c r="E115" i="6"/>
  <c r="D115" i="6"/>
  <c r="G83" i="6"/>
  <c r="F83" i="6"/>
  <c r="E83" i="6"/>
  <c r="D83" i="6"/>
  <c r="G68" i="6"/>
  <c r="F68" i="6"/>
  <c r="E68" i="6"/>
  <c r="D68" i="6"/>
  <c r="G48" i="6"/>
  <c r="F48" i="6"/>
  <c r="E48" i="6"/>
  <c r="D48" i="6"/>
  <c r="G30" i="6"/>
  <c r="F30" i="6"/>
  <c r="E30" i="6"/>
  <c r="D30" i="6"/>
  <c r="E19" i="6"/>
  <c r="D19" i="6"/>
  <c r="G17" i="6"/>
  <c r="F17" i="6"/>
  <c r="E17" i="6"/>
  <c r="D17" i="6"/>
  <c r="D16" i="6"/>
  <c r="G8" i="6"/>
  <c r="F8" i="6"/>
  <c r="E8" i="6"/>
  <c r="D8" i="6"/>
  <c r="G6" i="6"/>
  <c r="F6" i="6"/>
  <c r="E6" i="6"/>
  <c r="D6" i="6"/>
  <c r="N8" i="5"/>
  <c r="O8" i="5"/>
  <c r="A6" i="6" l="1"/>
  <c r="I6" i="5" l="1"/>
  <c r="O6" i="4"/>
  <c r="D118" i="5" l="1"/>
  <c r="K118" i="5" s="1"/>
  <c r="D87" i="5"/>
  <c r="K87" i="5" s="1"/>
  <c r="D71" i="5"/>
  <c r="K71" i="5" s="1"/>
  <c r="D51" i="5"/>
  <c r="K51" i="5" s="1"/>
  <c r="D31" i="5"/>
  <c r="K31" i="5" s="1"/>
  <c r="O19" i="5"/>
  <c r="M19" i="5"/>
  <c r="K19" i="5"/>
  <c r="N19" i="5" s="1"/>
  <c r="I19" i="5"/>
  <c r="H17" i="5"/>
  <c r="G17" i="5"/>
  <c r="F17" i="5"/>
  <c r="O17" i="5"/>
  <c r="D17" i="5"/>
  <c r="K17" i="5" s="1"/>
  <c r="O16" i="5"/>
  <c r="M16" i="5"/>
  <c r="K16" i="5"/>
  <c r="I16" i="5"/>
  <c r="I8" i="5"/>
  <c r="F8" i="5"/>
  <c r="D8" i="5"/>
  <c r="K8" i="5" s="1"/>
  <c r="H6" i="5"/>
  <c r="G6" i="5"/>
  <c r="F6" i="5"/>
  <c r="O6" i="5"/>
  <c r="D17" i="4"/>
  <c r="H6" i="4"/>
  <c r="G6" i="4"/>
  <c r="F6" i="4"/>
  <c r="D119" i="4"/>
  <c r="K119" i="4" s="1"/>
  <c r="D87" i="4"/>
  <c r="D71" i="4"/>
  <c r="K71" i="4" s="1"/>
  <c r="D51" i="4"/>
  <c r="D31" i="4"/>
  <c r="K31" i="4" s="1"/>
  <c r="D8" i="4"/>
  <c r="K87" i="4"/>
  <c r="K51" i="4"/>
  <c r="O19" i="4"/>
  <c r="M19" i="4"/>
  <c r="K19" i="4"/>
  <c r="I19" i="4"/>
  <c r="I17" i="4"/>
  <c r="H17" i="4"/>
  <c r="G17" i="4"/>
  <c r="F17" i="4"/>
  <c r="O17" i="4"/>
  <c r="K8" i="4"/>
  <c r="I129" i="4"/>
  <c r="I17" i="5" l="1"/>
  <c r="L19" i="5"/>
  <c r="N17" i="5"/>
  <c r="M8" i="5"/>
  <c r="L31" i="5"/>
  <c r="M6" i="5"/>
  <c r="I129" i="5"/>
  <c r="M17" i="5"/>
  <c r="L16" i="5"/>
  <c r="N16" i="5"/>
  <c r="D6" i="5"/>
  <c r="K6" i="5" s="1"/>
  <c r="M6" i="4"/>
  <c r="D6" i="4"/>
  <c r="K6" i="4" s="1"/>
  <c r="K17" i="4"/>
  <c r="I6" i="4"/>
  <c r="N19" i="4"/>
  <c r="L19" i="4"/>
  <c r="M17" i="4"/>
  <c r="L51" i="5" l="1"/>
  <c r="L87" i="5"/>
  <c r="L17" i="5"/>
  <c r="L8" i="5"/>
  <c r="L118" i="5"/>
  <c r="L71" i="5"/>
  <c r="L71" i="4"/>
  <c r="L119" i="4"/>
  <c r="L87" i="4"/>
  <c r="L31" i="4"/>
  <c r="N17" i="4"/>
  <c r="L17" i="4"/>
  <c r="L8" i="4"/>
  <c r="L51" i="4"/>
  <c r="D6" i="2"/>
  <c r="L6" i="5" l="1"/>
  <c r="N6" i="5"/>
  <c r="N6" i="4"/>
  <c r="L6" i="4"/>
  <c r="D8" i="3"/>
  <c r="D17" i="3"/>
  <c r="D30" i="3"/>
  <c r="D48" i="3"/>
  <c r="D68" i="3"/>
  <c r="D83" i="3"/>
  <c r="K83" i="3" s="1"/>
  <c r="D115" i="3"/>
  <c r="K115" i="3" s="1"/>
  <c r="K68" i="3"/>
  <c r="K48" i="3"/>
  <c r="K30" i="3"/>
  <c r="K17" i="3"/>
  <c r="K8" i="3"/>
  <c r="D6" i="3" l="1"/>
  <c r="K6" i="3" s="1"/>
  <c r="N83" i="3" l="1"/>
  <c r="L68" i="3"/>
  <c r="L30" i="3"/>
  <c r="N68" i="3"/>
  <c r="N17" i="3"/>
  <c r="N8" i="3"/>
  <c r="L17" i="3"/>
  <c r="N30" i="3"/>
  <c r="N115" i="3"/>
  <c r="N48" i="3"/>
  <c r="L115" i="3"/>
  <c r="L8" i="3"/>
  <c r="L48" i="3"/>
  <c r="L83" i="3"/>
  <c r="N8" i="2"/>
  <c r="L30" i="2"/>
  <c r="K83" i="2"/>
  <c r="K68" i="2"/>
  <c r="K48" i="2"/>
  <c r="K30" i="2"/>
  <c r="K17" i="2"/>
  <c r="K8" i="2"/>
  <c r="K115" i="2"/>
  <c r="K6" i="2"/>
  <c r="L6" i="3" l="1"/>
  <c r="N6" i="3"/>
  <c r="N68" i="2"/>
  <c r="L83" i="2"/>
  <c r="L68" i="2"/>
  <c r="N17" i="2"/>
  <c r="N83" i="2"/>
  <c r="N48" i="2"/>
  <c r="L48" i="2"/>
  <c r="L17" i="2"/>
  <c r="L8" i="2"/>
  <c r="N115" i="2"/>
  <c r="N30" i="2"/>
  <c r="L115" i="2"/>
  <c r="N6" i="2" l="1"/>
  <c r="L6" i="2"/>
</calcChain>
</file>

<file path=xl/sharedStrings.xml><?xml version="1.0" encoding="utf-8"?>
<sst xmlns="http://schemas.openxmlformats.org/spreadsheetml/2006/main" count="734" uniqueCount="153">
  <si>
    <t>№</t>
  </si>
  <si>
    <t>Код ОУ по КИАСУО</t>
  </si>
  <si>
    <t>Наименование ОУ (кратко)</t>
  </si>
  <si>
    <t>Человек</t>
  </si>
  <si>
    <t>распределение баллов в %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</si>
  <si>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</si>
  <si>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</si>
  <si>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</si>
  <si>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</si>
  <si>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</si>
  <si>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</si>
  <si>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</si>
  <si>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</si>
  <si>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</si>
  <si>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</si>
  <si>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</si>
  <si>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</si>
  <si>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</si>
  <si>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</si>
  <si>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</si>
  <si>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</si>
  <si>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</si>
  <si>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</si>
  <si>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</si>
  <si>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</si>
  <si>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</si>
  <si>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</si>
  <si>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</si>
  <si>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</si>
  <si>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</si>
  <si>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</si>
  <si>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</si>
  <si>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</si>
  <si>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</si>
  <si>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</si>
  <si>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</si>
  <si>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</si>
  <si>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</si>
  <si>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</si>
  <si>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</si>
  <si>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</si>
  <si>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</si>
  <si>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</si>
  <si>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</si>
  <si>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</si>
  <si>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</si>
  <si>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</si>
  <si>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</si>
  <si>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</si>
  <si>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</si>
  <si>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</si>
  <si>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</si>
  <si>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</si>
  <si>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</si>
  <si>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</si>
  <si>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</si>
  <si>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</si>
  <si>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</si>
  <si>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</si>
  <si>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</si>
  <si>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</si>
  <si>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</si>
  <si>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</si>
  <si>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</si>
  <si>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</si>
  <si>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</si>
  <si>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</si>
  <si>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</si>
  <si>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</si>
  <si>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</si>
  <si>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</si>
  <si>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</si>
  <si>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</si>
  <si>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</si>
  <si>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</si>
  <si>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</si>
  <si>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</si>
  <si>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</si>
  <si>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</si>
  <si>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</si>
  <si>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</si>
  <si>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</si>
  <si>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</si>
  <si>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</si>
  <si>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</si>
  <si>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</si>
  <si>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</si>
  <si>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</si>
  <si>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</si>
  <si>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</si>
  <si>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</si>
  <si>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</si>
  <si>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</si>
  <si>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</si>
  <si>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</si>
  <si>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</si>
  <si>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Расчётное среднее значение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</si>
  <si>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</si>
  <si>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</si>
  <si>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</si>
  <si>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</si>
  <si>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</si>
  <si>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</si>
  <si>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154</t>
  </si>
  <si>
    <t>ЦЕНТРАЛЬНЫЙ РАЙОН</t>
  </si>
  <si>
    <t>МАОУ СШ № 145</t>
  </si>
  <si>
    <t>МАОУ СШ № 143</t>
  </si>
  <si>
    <t>МАОУ СШ № 149</t>
  </si>
  <si>
    <t>МАОУ СШ № 150</t>
  </si>
  <si>
    <t>МАОУ СШ № 152</t>
  </si>
  <si>
    <t>по городу Красноярску</t>
  </si>
  <si>
    <t>средний балл принят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</si>
  <si>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</si>
  <si>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</si>
  <si>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</si>
  <si>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</si>
  <si>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</si>
  <si>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</si>
  <si>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</si>
  <si>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</si>
  <si>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</si>
  <si>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</si>
  <si>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</si>
  <si>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</si>
  <si>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</si>
  <si>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</si>
  <si>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</si>
  <si>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</si>
  <si>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</si>
  <si>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</si>
  <si>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МБОУ СШ № 92</t>
  </si>
  <si>
    <t>МБОУ СШ № 49</t>
  </si>
  <si>
    <t>МБОУ СШ № 47</t>
  </si>
  <si>
    <t>МБОУ СШ № 88</t>
  </si>
  <si>
    <t>МБОУ СШ № 97</t>
  </si>
  <si>
    <t>МБОУ СШ № 22</t>
  </si>
  <si>
    <t>Сдали на "4+5", %</t>
  </si>
  <si>
    <t xml:space="preserve">МБОУ СШ № 14 </t>
  </si>
  <si>
    <t>МБОУ Гимназия № 12 "М и Т"</t>
  </si>
  <si>
    <t>НЕМЕЦКИЙ ЯЗЫК,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</si>
  <si>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</si>
  <si>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</si>
  <si>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</si>
  <si>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</si>
  <si>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</si>
  <si>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Сдали на "4+5", %.</t>
  </si>
  <si>
    <t>Сумма (чел.)/Среднее значение по городу (%)</t>
  </si>
  <si>
    <t>МБОУ СШ № 86</t>
  </si>
  <si>
    <t>МБОУ Школа-интернат № 1</t>
  </si>
  <si>
    <t>МАОУ СШ № 3</t>
  </si>
  <si>
    <t>МБОУ СШ № 72</t>
  </si>
  <si>
    <t>-</t>
  </si>
  <si>
    <t>МБОУ СШ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</si>
</sst>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&quot;р.&quot;_-;\-* #,##0.00&quot;р.&quot;_-;_-* &quot;-&quot;??&quot;р.&quot;_-;_-@_-"/>
    <numFmt numFmtId="165" formatCode="[$-419]General"/>
    <numFmt numFmtId="166" formatCode="0.00000"/>
    <numFmt numFmtId="167" formatCode="0.0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theme="8" tint="0.79998168889431442"/>
        <bgColor rgb="FF000000"/>
      </patternFill>
    </fill>
  </fills>
  <borders count="7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6">
    <xf numFmtId="0" fontId="0" fillId="0" borderId="0"/>
    <xf numFmtId="0" fontId="8" fillId="0" borderId="0"/>
    <xf numFmtId="165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14" fillId="0" borderId="0"/>
    <xf numFmtId="0" fontId="9" fillId="0" borderId="0"/>
    <xf numFmtId="0" fontId="1" fillId="0" borderId="0"/>
    <xf numFmtId="16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51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3" borderId="0" xfId="0" applyFont="1" applyFill="1"/>
    <xf numFmtId="0" fontId="5" fillId="2" borderId="12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2" borderId="1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11" fillId="0" borderId="0" xfId="0" applyFont="1" applyBorder="1" applyAlignment="1"/>
    <xf numFmtId="2" fontId="2" fillId="0" borderId="0" xfId="0" applyNumberFormat="1" applyFont="1"/>
    <xf numFmtId="0" fontId="4" fillId="0" borderId="24" xfId="0" applyFont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3" fillId="5" borderId="0" xfId="0" applyFont="1" applyFill="1"/>
    <xf numFmtId="0" fontId="13" fillId="0" borderId="28" xfId="0" applyFont="1" applyBorder="1" applyAlignment="1">
      <alignment horizontal="center" vertical="center" wrapText="1"/>
    </xf>
    <xf numFmtId="0" fontId="5" fillId="4" borderId="0" xfId="0" applyFont="1" applyFill="1" applyBorder="1" applyAlignment="1">
      <alignment wrapText="1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5" fillId="0" borderId="34" xfId="0" applyFont="1" applyBorder="1" applyAlignment="1">
      <alignment horizontal="right" vertical="center"/>
    </xf>
    <xf numFmtId="0" fontId="4" fillId="2" borderId="34" xfId="0" applyFont="1" applyFill="1" applyBorder="1" applyAlignment="1">
      <alignment horizontal="left" vertical="center" wrapText="1"/>
    </xf>
    <xf numFmtId="0" fontId="4" fillId="2" borderId="35" xfId="0" applyFont="1" applyFill="1" applyBorder="1" applyAlignment="1">
      <alignment horizontal="left" vertical="center" wrapText="1"/>
    </xf>
    <xf numFmtId="2" fontId="4" fillId="2" borderId="35" xfId="0" applyNumberFormat="1" applyFont="1" applyFill="1" applyBorder="1" applyAlignment="1">
      <alignment horizontal="left" vertical="center" wrapText="1"/>
    </xf>
    <xf numFmtId="2" fontId="4" fillId="2" borderId="36" xfId="0" applyNumberFormat="1" applyFont="1" applyFill="1" applyBorder="1" applyAlignment="1">
      <alignment horizontal="left" vertical="center" wrapText="1"/>
    </xf>
    <xf numFmtId="0" fontId="2" fillId="0" borderId="28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0" fontId="7" fillId="0" borderId="35" xfId="0" applyFont="1" applyBorder="1" applyAlignment="1">
      <alignment horizontal="center" vertical="center"/>
    </xf>
    <xf numFmtId="2" fontId="5" fillId="0" borderId="36" xfId="0" applyNumberFormat="1" applyFont="1" applyBorder="1" applyAlignment="1">
      <alignment horizontal="right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28" xfId="0" applyFont="1" applyFill="1" applyBorder="1" applyAlignment="1">
      <alignment wrapText="1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4" borderId="39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0" fontId="5" fillId="0" borderId="37" xfId="0" applyFont="1" applyFill="1" applyBorder="1" applyAlignment="1">
      <alignment wrapText="1"/>
    </xf>
    <xf numFmtId="0" fontId="1" fillId="0" borderId="35" xfId="6" applyFont="1" applyBorder="1" applyAlignment="1">
      <alignment horizontal="center"/>
    </xf>
    <xf numFmtId="0" fontId="0" fillId="0" borderId="35" xfId="6" applyFont="1" applyBorder="1" applyAlignment="1">
      <alignment horizontal="center"/>
    </xf>
    <xf numFmtId="2" fontId="4" fillId="0" borderId="36" xfId="0" applyNumberFormat="1" applyFont="1" applyBorder="1" applyAlignment="1">
      <alignment horizontal="left" vertical="center" wrapText="1"/>
    </xf>
    <xf numFmtId="2" fontId="4" fillId="0" borderId="35" xfId="0" applyNumberFormat="1" applyFont="1" applyBorder="1" applyAlignment="1">
      <alignment horizontal="left" vertical="center"/>
    </xf>
    <xf numFmtId="2" fontId="0" fillId="0" borderId="0" xfId="0" applyNumberFormat="1"/>
    <xf numFmtId="2" fontId="12" fillId="0" borderId="0" xfId="0" applyNumberFormat="1" applyFont="1" applyAlignment="1"/>
    <xf numFmtId="2" fontId="5" fillId="2" borderId="20" xfId="0" applyNumberFormat="1" applyFont="1" applyFill="1" applyBorder="1" applyAlignment="1">
      <alignment horizontal="right" wrapText="1"/>
    </xf>
    <xf numFmtId="2" fontId="5" fillId="2" borderId="23" xfId="0" applyNumberFormat="1" applyFont="1" applyFill="1" applyBorder="1" applyAlignment="1">
      <alignment horizontal="right" wrapText="1"/>
    </xf>
    <xf numFmtId="0" fontId="5" fillId="2" borderId="29" xfId="0" applyFont="1" applyFill="1" applyBorder="1" applyAlignment="1">
      <alignment wrapText="1"/>
    </xf>
    <xf numFmtId="2" fontId="5" fillId="2" borderId="33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42" xfId="0" applyNumberFormat="1" applyFont="1" applyFill="1" applyBorder="1" applyAlignment="1">
      <alignment horizontal="right" wrapText="1"/>
    </xf>
    <xf numFmtId="2" fontId="4" fillId="2" borderId="41" xfId="0" applyNumberFormat="1" applyFont="1" applyFill="1" applyBorder="1" applyAlignment="1">
      <alignment horizontal="left" vertical="center" wrapText="1"/>
    </xf>
    <xf numFmtId="2" fontId="4" fillId="2" borderId="30" xfId="0" applyNumberFormat="1" applyFont="1" applyFill="1" applyBorder="1" applyAlignment="1">
      <alignment horizontal="left" vertical="center" wrapText="1"/>
    </xf>
    <xf numFmtId="2" fontId="4" fillId="2" borderId="40" xfId="0" applyNumberFormat="1" applyFont="1" applyFill="1" applyBorder="1" applyAlignment="1">
      <alignment horizontal="left" vertical="center"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2" fontId="0" fillId="0" borderId="47" xfId="0" applyNumberFormat="1" applyBorder="1"/>
    <xf numFmtId="0" fontId="5" fillId="6" borderId="4" xfId="0" applyFont="1" applyFill="1" applyBorder="1" applyAlignment="1">
      <alignment wrapText="1"/>
    </xf>
    <xf numFmtId="0" fontId="5" fillId="6" borderId="27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9" xfId="0" applyBorder="1"/>
    <xf numFmtId="0" fontId="1" fillId="0" borderId="3" xfId="6" applyFont="1" applyBorder="1" applyAlignment="1">
      <alignment horizontal="center"/>
    </xf>
    <xf numFmtId="2" fontId="0" fillId="0" borderId="52" xfId="0" applyNumberFormat="1" applyBorder="1"/>
    <xf numFmtId="2" fontId="13" fillId="0" borderId="53" xfId="0" applyNumberFormat="1" applyFont="1" applyBorder="1" applyAlignment="1">
      <alignment horizontal="center"/>
    </xf>
    <xf numFmtId="2" fontId="13" fillId="0" borderId="54" xfId="0" applyNumberFormat="1" applyFont="1" applyBorder="1" applyAlignment="1">
      <alignment horizontal="center"/>
    </xf>
    <xf numFmtId="2" fontId="13" fillId="0" borderId="55" xfId="0" applyNumberFormat="1" applyFont="1" applyBorder="1" applyAlignment="1">
      <alignment horizontal="center"/>
    </xf>
    <xf numFmtId="2" fontId="0" fillId="0" borderId="57" xfId="0" applyNumberFormat="1" applyBorder="1"/>
    <xf numFmtId="2" fontId="0" fillId="0" borderId="58" xfId="0" applyNumberFormat="1" applyBorder="1"/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2" fontId="0" fillId="0" borderId="43" xfId="0" applyNumberForma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" fontId="0" fillId="0" borderId="29" xfId="0" applyNumberFormat="1" applyBorder="1"/>
    <xf numFmtId="3" fontId="0" fillId="0" borderId="32" xfId="0" applyNumberFormat="1" applyBorder="1"/>
    <xf numFmtId="2" fontId="0" fillId="0" borderId="32" xfId="0" applyNumberFormat="1" applyBorder="1"/>
    <xf numFmtId="2" fontId="0" fillId="0" borderId="33" xfId="0" applyNumberFormat="1" applyBorder="1"/>
    <xf numFmtId="3" fontId="0" fillId="0" borderId="22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3" xfId="0" applyNumberFormat="1" applyBorder="1"/>
    <xf numFmtId="3" fontId="0" fillId="0" borderId="17" xfId="0" applyNumberFormat="1" applyBorder="1"/>
    <xf numFmtId="3" fontId="0" fillId="0" borderId="6" xfId="0" applyNumberFormat="1" applyBorder="1"/>
    <xf numFmtId="2" fontId="0" fillId="0" borderId="6" xfId="0" applyNumberFormat="1" applyBorder="1"/>
    <xf numFmtId="2" fontId="0" fillId="0" borderId="18" xfId="0" applyNumberFormat="1" applyBorder="1"/>
    <xf numFmtId="3" fontId="0" fillId="0" borderId="19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0" xfId="0" applyNumberFormat="1" applyBorder="1"/>
    <xf numFmtId="2" fontId="0" fillId="7" borderId="18" xfId="0" applyNumberFormat="1" applyFill="1" applyBorder="1"/>
    <xf numFmtId="3" fontId="0" fillId="0" borderId="14" xfId="0" applyNumberFormat="1" applyBorder="1"/>
    <xf numFmtId="3" fontId="0" fillId="0" borderId="9" xfId="0" applyNumberFormat="1" applyBorder="1"/>
    <xf numFmtId="2" fontId="0" fillId="0" borderId="9" xfId="0" applyNumberFormat="1" applyBorder="1"/>
    <xf numFmtId="2" fontId="0" fillId="0" borderId="21" xfId="0" applyNumberFormat="1" applyBorder="1"/>
    <xf numFmtId="3" fontId="2" fillId="0" borderId="34" xfId="0" applyNumberFormat="1" applyFont="1" applyBorder="1"/>
    <xf numFmtId="3" fontId="2" fillId="0" borderId="35" xfId="0" applyNumberFormat="1" applyFont="1" applyBorder="1"/>
    <xf numFmtId="2" fontId="2" fillId="0" borderId="35" xfId="0" applyNumberFormat="1" applyFont="1" applyBorder="1"/>
    <xf numFmtId="2" fontId="2" fillId="0" borderId="36" xfId="0" applyNumberFormat="1" applyFont="1" applyBorder="1"/>
    <xf numFmtId="3" fontId="0" fillId="2" borderId="6" xfId="0" applyNumberFormat="1" applyFill="1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0" fillId="0" borderId="50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32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2" fontId="0" fillId="0" borderId="43" xfId="0" applyNumberFormat="1" applyBorder="1"/>
    <xf numFmtId="0" fontId="0" fillId="0" borderId="48" xfId="0" applyBorder="1"/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2" fontId="0" fillId="0" borderId="43" xfId="0" applyNumberFormat="1" applyBorder="1"/>
    <xf numFmtId="2" fontId="0" fillId="0" borderId="45" xfId="0" applyNumberFormat="1" applyBorder="1"/>
    <xf numFmtId="2" fontId="0" fillId="0" borderId="46" xfId="0" applyNumberFormat="1" applyBorder="1"/>
    <xf numFmtId="0" fontId="0" fillId="0" borderId="48" xfId="0" applyBorder="1"/>
    <xf numFmtId="0" fontId="0" fillId="0" borderId="49" xfId="0" applyBorder="1"/>
    <xf numFmtId="0" fontId="5" fillId="4" borderId="0" xfId="0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5" fillId="4" borderId="37" xfId="0" applyFont="1" applyFill="1" applyBorder="1" applyAlignment="1">
      <alignment wrapText="1"/>
    </xf>
    <xf numFmtId="0" fontId="5" fillId="4" borderId="38" xfId="0" applyFont="1" applyFill="1" applyBorder="1" applyAlignment="1">
      <alignment wrapText="1"/>
    </xf>
    <xf numFmtId="0" fontId="5" fillId="0" borderId="38" xfId="0" applyFont="1" applyFill="1" applyBorder="1" applyAlignment="1">
      <alignment wrapText="1"/>
    </xf>
    <xf numFmtId="2" fontId="0" fillId="0" borderId="44" xfId="0" applyNumberFormat="1" applyBorder="1"/>
    <xf numFmtId="2" fontId="0" fillId="0" borderId="43" xfId="0" applyNumberFormat="1" applyBorder="1"/>
    <xf numFmtId="0" fontId="0" fillId="0" borderId="48" xfId="0" applyBorder="1"/>
    <xf numFmtId="0" fontId="0" fillId="0" borderId="50" xfId="0" applyBorder="1"/>
    <xf numFmtId="0" fontId="1" fillId="0" borderId="6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2" fontId="0" fillId="0" borderId="43" xfId="0" applyNumberFormat="1" applyBorder="1"/>
    <xf numFmtId="0" fontId="5" fillId="6" borderId="4" xfId="0" applyFont="1" applyFill="1" applyBorder="1" applyAlignment="1">
      <alignment wrapText="1"/>
    </xf>
    <xf numFmtId="0" fontId="5" fillId="6" borderId="25" xfId="0" applyFont="1" applyFill="1" applyBorder="1" applyAlignment="1">
      <alignment wrapText="1"/>
    </xf>
    <xf numFmtId="0" fontId="5" fillId="6" borderId="26" xfId="0" applyFont="1" applyFill="1" applyBorder="1" applyAlignment="1">
      <alignment wrapText="1"/>
    </xf>
    <xf numFmtId="0" fontId="0" fillId="0" borderId="48" xfId="0" applyBorder="1"/>
    <xf numFmtId="0" fontId="1" fillId="0" borderId="3" xfId="6" applyFont="1" applyBorder="1" applyAlignment="1">
      <alignment horizontal="center"/>
    </xf>
    <xf numFmtId="0" fontId="0" fillId="0" borderId="51" xfId="0" applyBorder="1"/>
    <xf numFmtId="2" fontId="0" fillId="0" borderId="52" xfId="0" applyNumberFormat="1" applyBorder="1"/>
    <xf numFmtId="0" fontId="3" fillId="8" borderId="0" xfId="0" applyFont="1" applyFill="1"/>
    <xf numFmtId="3" fontId="0" fillId="2" borderId="9" xfId="0" applyNumberFormat="1" applyFill="1" applyBorder="1"/>
    <xf numFmtId="0" fontId="3" fillId="10" borderId="0" xfId="0" applyFont="1" applyFill="1"/>
    <xf numFmtId="1" fontId="0" fillId="0" borderId="48" xfId="0" applyNumberFormat="1" applyBorder="1"/>
    <xf numFmtId="1" fontId="4" fillId="0" borderId="35" xfId="0" applyNumberFormat="1" applyFont="1" applyBorder="1" applyAlignment="1">
      <alignment horizontal="left" vertical="center"/>
    </xf>
    <xf numFmtId="1" fontId="0" fillId="0" borderId="49" xfId="0" applyNumberFormat="1" applyBorder="1"/>
    <xf numFmtId="1" fontId="4" fillId="2" borderId="35" xfId="0" applyNumberFormat="1" applyFont="1" applyFill="1" applyBorder="1" applyAlignment="1">
      <alignment horizontal="left" vertical="center" wrapText="1"/>
    </xf>
    <xf numFmtId="1" fontId="0" fillId="0" borderId="50" xfId="0" applyNumberFormat="1" applyBorder="1"/>
    <xf numFmtId="1" fontId="0" fillId="0" borderId="56" xfId="0" applyNumberFormat="1" applyBorder="1"/>
    <xf numFmtId="1" fontId="1" fillId="2" borderId="6" xfId="0" applyNumberFormat="1" applyFont="1" applyFill="1" applyBorder="1" applyAlignment="1">
      <alignment horizontal="right"/>
    </xf>
    <xf numFmtId="1" fontId="0" fillId="0" borderId="48" xfId="0" applyNumberFormat="1" applyBorder="1" applyAlignment="1">
      <alignment horizontal="right"/>
    </xf>
    <xf numFmtId="1" fontId="0" fillId="0" borderId="51" xfId="0" applyNumberFormat="1" applyBorder="1"/>
    <xf numFmtId="1" fontId="7" fillId="0" borderId="35" xfId="0" applyNumberFormat="1" applyFont="1" applyBorder="1" applyAlignment="1">
      <alignment horizontal="center" vertical="center"/>
    </xf>
    <xf numFmtId="2" fontId="7" fillId="0" borderId="36" xfId="0" applyNumberFormat="1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0" fillId="2" borderId="32" xfId="0" applyNumberFormat="1" applyFill="1" applyBorder="1"/>
    <xf numFmtId="2" fontId="5" fillId="0" borderId="42" xfId="0" applyNumberFormat="1" applyFont="1" applyBorder="1" applyAlignment="1">
      <alignment horizontal="right" vertical="center" wrapText="1"/>
    </xf>
    <xf numFmtId="2" fontId="7" fillId="0" borderId="40" xfId="5" applyNumberFormat="1" applyFont="1" applyBorder="1" applyAlignment="1">
      <alignment horizontal="center" vertical="center"/>
    </xf>
    <xf numFmtId="0" fontId="5" fillId="0" borderId="7" xfId="0" applyFont="1" applyBorder="1" applyAlignment="1">
      <alignment horizontal="right" vertical="center"/>
    </xf>
    <xf numFmtId="0" fontId="5" fillId="4" borderId="60" xfId="0" applyFont="1" applyFill="1" applyBorder="1" applyAlignment="1">
      <alignment wrapText="1"/>
    </xf>
    <xf numFmtId="0" fontId="0" fillId="0" borderId="61" xfId="0" applyBorder="1"/>
    <xf numFmtId="2" fontId="5" fillId="0" borderId="10" xfId="4" applyNumberFormat="1" applyFont="1" applyFill="1" applyBorder="1" applyAlignment="1">
      <alignment horizontal="right"/>
    </xf>
    <xf numFmtId="0" fontId="1" fillId="2" borderId="6" xfId="6" applyFont="1" applyFill="1" applyBorder="1" applyAlignment="1">
      <alignment horizontal="right" wrapText="1"/>
    </xf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0" fillId="0" borderId="62" xfId="0" applyNumberFormat="1" applyBorder="1"/>
    <xf numFmtId="2" fontId="0" fillId="0" borderId="63" xfId="0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9" fillId="0" borderId="43" xfId="19" applyNumberFormat="1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0" fontId="9" fillId="0" borderId="43" xfId="19" applyBorder="1"/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0" fontId="9" fillId="0" borderId="43" xfId="19" applyBorder="1"/>
    <xf numFmtId="2" fontId="1" fillId="0" borderId="6" xfId="6" applyNumberFormat="1" applyFont="1" applyFill="1" applyBorder="1" applyAlignment="1">
      <alignment horizontal="right"/>
    </xf>
    <xf numFmtId="2" fontId="9" fillId="0" borderId="43" xfId="19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1" fillId="2" borderId="6" xfId="5" applyNumberFormat="1" applyFont="1" applyFill="1" applyBorder="1" applyAlignment="1">
      <alignment horizontal="right" vertical="center"/>
    </xf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7" xfId="20" applyNumberFormat="1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9" fillId="0" borderId="43" xfId="20" applyNumberFormat="1" applyBorder="1"/>
    <xf numFmtId="0" fontId="9" fillId="0" borderId="43" xfId="20" applyBorder="1"/>
    <xf numFmtId="2" fontId="1" fillId="2" borderId="6" xfId="6" applyNumberFormat="1" applyFont="1" applyFill="1" applyBorder="1" applyAlignment="1">
      <alignment horizontal="right"/>
    </xf>
    <xf numFmtId="2" fontId="9" fillId="0" borderId="43" xfId="20" applyNumberFormat="1" applyBorder="1"/>
    <xf numFmtId="0" fontId="9" fillId="0" borderId="43" xfId="20" applyBorder="1"/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2" fontId="1" fillId="0" borderId="6" xfId="6" applyNumberFormat="1" applyFont="1" applyFill="1" applyBorder="1" applyAlignment="1">
      <alignment horizontal="right"/>
    </xf>
    <xf numFmtId="2" fontId="1" fillId="0" borderId="9" xfId="6" applyNumberFormat="1" applyFont="1" applyFill="1" applyBorder="1" applyAlignment="1">
      <alignment horizontal="right"/>
    </xf>
    <xf numFmtId="0" fontId="1" fillId="2" borderId="65" xfId="6" applyFont="1" applyFill="1" applyBorder="1" applyAlignment="1">
      <alignment horizontal="right" wrapText="1"/>
    </xf>
    <xf numFmtId="166" fontId="0" fillId="0" borderId="0" xfId="0" applyNumberFormat="1" applyFont="1" applyAlignment="1"/>
    <xf numFmtId="0" fontId="1" fillId="2" borderId="35" xfId="6" applyFont="1" applyFill="1" applyBorder="1" applyAlignment="1">
      <alignment horizontal="right" vertical="center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Fill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6" xfId="6" applyFont="1" applyBorder="1" applyAlignment="1">
      <alignment horizontal="left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0" borderId="11" xfId="6" applyFont="1" applyFill="1" applyBorder="1" applyAlignment="1" applyProtection="1">
      <alignment horizontal="center"/>
      <protection locked="0"/>
    </xf>
    <xf numFmtId="0" fontId="5" fillId="0" borderId="64" xfId="6" applyFont="1" applyFill="1" applyBorder="1" applyAlignment="1">
      <alignment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5" fillId="0" borderId="22" xfId="5" applyFont="1" applyBorder="1" applyAlignment="1">
      <alignment horizontal="right"/>
    </xf>
    <xf numFmtId="0" fontId="1" fillId="0" borderId="6" xfId="5" applyFont="1" applyBorder="1" applyAlignment="1">
      <alignment wrapText="1"/>
    </xf>
    <xf numFmtId="0" fontId="5" fillId="0" borderId="22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1" fillId="0" borderId="6" xfId="5" applyFont="1" applyFill="1" applyBorder="1" applyAlignment="1">
      <alignment horizontal="left" wrapText="1"/>
    </xf>
    <xf numFmtId="0" fontId="5" fillId="0" borderId="6" xfId="6" applyFont="1" applyBorder="1" applyAlignment="1">
      <alignment horizontal="left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5" fillId="0" borderId="29" xfId="5" applyFont="1" applyBorder="1" applyAlignment="1">
      <alignment horizontal="right"/>
    </xf>
    <xf numFmtId="0" fontId="1" fillId="0" borderId="6" xfId="5" applyFont="1" applyBorder="1" applyAlignment="1">
      <alignment wrapText="1"/>
    </xf>
    <xf numFmtId="0" fontId="5" fillId="0" borderId="17" xfId="5" applyFont="1" applyBorder="1" applyAlignment="1">
      <alignment horizontal="right"/>
    </xf>
    <xf numFmtId="0" fontId="1" fillId="0" borderId="11" xfId="6" applyFont="1" applyFill="1" applyBorder="1" applyAlignment="1" applyProtection="1">
      <alignment horizontal="center"/>
      <protection locked="0"/>
    </xf>
    <xf numFmtId="0" fontId="5" fillId="0" borderId="64" xfId="6" applyFont="1" applyFill="1" applyBorder="1" applyAlignment="1">
      <alignment wrapText="1"/>
    </xf>
    <xf numFmtId="0" fontId="1" fillId="0" borderId="10" xfId="6" applyFont="1" applyBorder="1" applyAlignment="1">
      <alignment horizontal="center"/>
    </xf>
    <xf numFmtId="0" fontId="1" fillId="2" borderId="35" xfId="6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0" fontId="1" fillId="2" borderId="11" xfId="6" applyFont="1" applyFill="1" applyBorder="1" applyAlignment="1">
      <alignment horizontal="right" wrapText="1"/>
    </xf>
    <xf numFmtId="0" fontId="1" fillId="2" borderId="6" xfId="14" applyFont="1" applyFill="1" applyBorder="1" applyAlignment="1">
      <alignment horizontal="right" vertical="center" wrapText="1"/>
    </xf>
    <xf numFmtId="0" fontId="1" fillId="2" borderId="10" xfId="14" applyFont="1" applyFill="1" applyBorder="1" applyAlignment="1">
      <alignment horizontal="right" vertical="center" wrapText="1"/>
    </xf>
    <xf numFmtId="0" fontId="1" fillId="2" borderId="6" xfId="6" applyFont="1" applyFill="1" applyBorder="1" applyAlignment="1">
      <alignment horizontal="right" wrapText="1"/>
    </xf>
    <xf numFmtId="0" fontId="5" fillId="4" borderId="10" xfId="5" applyFont="1" applyFill="1" applyBorder="1" applyAlignment="1">
      <alignment horizontal="right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1" fillId="0" borderId="6" xfId="6" applyFont="1" applyFill="1" applyBorder="1" applyAlignment="1" applyProtection="1">
      <alignment horizontal="center"/>
      <protection locked="0"/>
    </xf>
    <xf numFmtId="0" fontId="1" fillId="0" borderId="6" xfId="5" applyFont="1" applyBorder="1" applyAlignment="1">
      <alignment horizontal="left" wrapText="1"/>
    </xf>
    <xf numFmtId="0" fontId="5" fillId="0" borderId="22" xfId="5" applyFont="1" applyBorder="1" applyAlignment="1">
      <alignment horizontal="right"/>
    </xf>
    <xf numFmtId="0" fontId="5" fillId="0" borderId="22" xfId="5" applyFont="1" applyBorder="1" applyAlignment="1">
      <alignment horizontal="right"/>
    </xf>
    <xf numFmtId="0" fontId="5" fillId="0" borderId="7" xfId="5" applyFont="1" applyBorder="1" applyAlignment="1">
      <alignment horizontal="right"/>
    </xf>
    <xf numFmtId="0" fontId="5" fillId="0" borderId="17" xfId="5" applyFont="1" applyBorder="1" applyAlignment="1">
      <alignment horizontal="right"/>
    </xf>
    <xf numFmtId="0" fontId="1" fillId="2" borderId="3" xfId="6" applyFont="1" applyFill="1" applyBorder="1" applyAlignment="1">
      <alignment horizontal="right" wrapText="1"/>
    </xf>
    <xf numFmtId="0" fontId="1" fillId="2" borderId="6" xfId="6" applyFont="1" applyFill="1" applyBorder="1" applyAlignment="1">
      <alignment horizontal="right" wrapText="1"/>
    </xf>
    <xf numFmtId="0" fontId="1" fillId="2" borderId="9" xfId="6" applyFont="1" applyFill="1" applyBorder="1" applyAlignment="1">
      <alignment horizontal="right" wrapText="1"/>
    </xf>
    <xf numFmtId="0" fontId="1" fillId="2" borderId="10" xfId="6" applyFont="1" applyFill="1" applyBorder="1" applyAlignment="1">
      <alignment horizontal="right" wrapText="1"/>
    </xf>
    <xf numFmtId="167" fontId="0" fillId="0" borderId="0" xfId="0" applyNumberFormat="1" applyFont="1" applyAlignment="1"/>
    <xf numFmtId="0" fontId="3" fillId="0" borderId="0" xfId="0" applyFont="1" applyFill="1"/>
    <xf numFmtId="0" fontId="2" fillId="0" borderId="68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center"/>
    </xf>
    <xf numFmtId="3" fontId="2" fillId="0" borderId="34" xfId="0" applyNumberFormat="1" applyFont="1" applyBorder="1" applyAlignment="1">
      <alignment horizontal="center"/>
    </xf>
    <xf numFmtId="3" fontId="2" fillId="0" borderId="35" xfId="0" applyNumberFormat="1" applyFont="1" applyBorder="1" applyAlignment="1">
      <alignment horizontal="center"/>
    </xf>
    <xf numFmtId="3" fontId="2" fillId="0" borderId="41" xfId="0" applyNumberFormat="1" applyFont="1" applyBorder="1" applyAlignment="1">
      <alignment horizontal="center"/>
    </xf>
    <xf numFmtId="3" fontId="2" fillId="0" borderId="36" xfId="0" applyNumberFormat="1" applyFont="1" applyBorder="1" applyAlignment="1">
      <alignment horizontal="center"/>
    </xf>
    <xf numFmtId="4" fontId="2" fillId="0" borderId="40" xfId="0" applyNumberFormat="1" applyFont="1" applyBorder="1" applyAlignment="1">
      <alignment horizontal="center"/>
    </xf>
    <xf numFmtId="4" fontId="2" fillId="0" borderId="35" xfId="0" applyNumberFormat="1" applyFont="1" applyBorder="1" applyAlignment="1">
      <alignment horizontal="center"/>
    </xf>
    <xf numFmtId="4" fontId="2" fillId="0" borderId="41" xfId="0" applyNumberFormat="1" applyFont="1" applyBorder="1" applyAlignment="1">
      <alignment horizontal="center"/>
    </xf>
    <xf numFmtId="4" fontId="2" fillId="0" borderId="36" xfId="0" applyNumberFormat="1" applyFont="1" applyBorder="1" applyAlignment="1">
      <alignment horizontal="center"/>
    </xf>
    <xf numFmtId="0" fontId="5" fillId="2" borderId="35" xfId="0" applyFont="1" applyFill="1" applyBorder="1" applyAlignment="1">
      <alignment horizontal="center" wrapText="1"/>
    </xf>
    <xf numFmtId="0" fontId="5" fillId="4" borderId="41" xfId="0" applyFont="1" applyFill="1" applyBorder="1" applyAlignment="1">
      <alignment wrapText="1"/>
    </xf>
    <xf numFmtId="3" fontId="0" fillId="0" borderId="29" xfId="0" applyNumberFormat="1" applyBorder="1" applyAlignment="1">
      <alignment horizontal="center"/>
    </xf>
    <xf numFmtId="3" fontId="0" fillId="0" borderId="32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4" fontId="0" fillId="0" borderId="32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0" fontId="4" fillId="0" borderId="34" xfId="0" applyFont="1" applyBorder="1" applyAlignment="1">
      <alignment horizontal="left" vertical="center"/>
    </xf>
    <xf numFmtId="0" fontId="4" fillId="0" borderId="41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wrapText="1"/>
    </xf>
    <xf numFmtId="3" fontId="0" fillId="0" borderId="22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27" xfId="0" applyNumberFormat="1" applyBorder="1" applyAlignment="1">
      <alignment horizontal="center"/>
    </xf>
    <xf numFmtId="3" fontId="0" fillId="0" borderId="23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7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0" fontId="5" fillId="2" borderId="6" xfId="0" applyFont="1" applyFill="1" applyBorder="1" applyAlignment="1">
      <alignment horizontal="center" wrapText="1"/>
    </xf>
    <xf numFmtId="0" fontId="5" fillId="4" borderId="25" xfId="0" applyFont="1" applyFill="1" applyBorder="1" applyAlignment="1">
      <alignment wrapText="1"/>
    </xf>
    <xf numFmtId="3" fontId="0" fillId="0" borderId="17" xfId="0" applyNumberFormat="1" applyBorder="1" applyAlignment="1">
      <alignment horizontal="center"/>
    </xf>
    <xf numFmtId="3" fontId="0" fillId="0" borderId="6" xfId="0" applyNumberFormat="1" applyBorder="1" applyAlignment="1">
      <alignment horizontal="center"/>
    </xf>
    <xf numFmtId="3" fontId="0" fillId="0" borderId="25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71" xfId="0" applyNumberFormat="1" applyBorder="1" applyAlignment="1">
      <alignment horizontal="center"/>
    </xf>
    <xf numFmtId="4" fontId="0" fillId="0" borderId="6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5" fillId="2" borderId="11" xfId="0" applyFont="1" applyFill="1" applyBorder="1" applyAlignment="1">
      <alignment horizontal="center" wrapText="1"/>
    </xf>
    <xf numFmtId="0" fontId="5" fillId="4" borderId="72" xfId="0" applyFont="1" applyFill="1" applyBorder="1" applyAlignment="1">
      <alignment wrapText="1"/>
    </xf>
    <xf numFmtId="0" fontId="5" fillId="2" borderId="14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5" fillId="4" borderId="26" xfId="0" applyFont="1" applyFill="1" applyBorder="1" applyAlignment="1">
      <alignment wrapText="1"/>
    </xf>
    <xf numFmtId="3" fontId="0" fillId="0" borderId="19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20" xfId="0" applyNumberFormat="1" applyBorder="1" applyAlignment="1">
      <alignment horizontal="center"/>
    </xf>
    <xf numFmtId="4" fontId="0" fillId="0" borderId="73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72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0" fontId="4" fillId="2" borderId="35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left" vertical="center" wrapText="1"/>
    </xf>
    <xf numFmtId="0" fontId="5" fillId="4" borderId="17" xfId="0" applyFont="1" applyFill="1" applyBorder="1" applyAlignment="1">
      <alignment wrapText="1"/>
    </xf>
    <xf numFmtId="0" fontId="5" fillId="4" borderId="22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2" borderId="32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0" fillId="0" borderId="10" xfId="0" applyBorder="1" applyAlignment="1">
      <alignment horizontal="center"/>
    </xf>
    <xf numFmtId="0" fontId="5" fillId="4" borderId="27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0" fillId="0" borderId="14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74" xfId="0" applyNumberFormat="1" applyBorder="1" applyAlignment="1">
      <alignment horizontal="center"/>
    </xf>
    <xf numFmtId="4" fontId="0" fillId="0" borderId="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2" fillId="0" borderId="66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11" fillId="0" borderId="0" xfId="0" applyFont="1" applyBorder="1" applyAlignment="1">
      <alignment horizontal="center"/>
    </xf>
    <xf numFmtId="0" fontId="4" fillId="0" borderId="29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right" vertical="top" wrapText="1"/>
    </xf>
    <xf numFmtId="0" fontId="6" fillId="0" borderId="59" xfId="0" applyFont="1" applyBorder="1" applyAlignment="1">
      <alignment horizontal="right" vertical="top" wrapText="1"/>
    </xf>
    <xf numFmtId="2" fontId="0" fillId="2" borderId="18" xfId="0" applyNumberFormat="1" applyFill="1" applyBorder="1"/>
    <xf numFmtId="2" fontId="0" fillId="2" borderId="6" xfId="0" applyNumberFormat="1" applyFill="1" applyBorder="1"/>
    <xf numFmtId="2" fontId="0" fillId="2" borderId="11" xfId="0" applyNumberFormat="1" applyFill="1" applyBorder="1"/>
    <xf numFmtId="2" fontId="0" fillId="2" borderId="20" xfId="0" applyNumberFormat="1" applyFill="1" applyBorder="1"/>
    <xf numFmtId="2" fontId="2" fillId="2" borderId="35" xfId="0" applyNumberFormat="1" applyFont="1" applyFill="1" applyBorder="1"/>
    <xf numFmtId="3" fontId="2" fillId="2" borderId="35" xfId="0" applyNumberFormat="1" applyFont="1" applyFill="1" applyBorder="1"/>
    <xf numFmtId="2" fontId="2" fillId="2" borderId="36" xfId="0" applyNumberFormat="1" applyFont="1" applyFill="1" applyBorder="1"/>
    <xf numFmtId="2" fontId="0" fillId="2" borderId="10" xfId="0" applyNumberFormat="1" applyFill="1" applyBorder="1"/>
    <xf numFmtId="3" fontId="0" fillId="2" borderId="10" xfId="0" applyNumberFormat="1" applyFill="1" applyBorder="1"/>
    <xf numFmtId="2" fontId="0" fillId="2" borderId="23" xfId="0" applyNumberFormat="1" applyFill="1" applyBorder="1"/>
    <xf numFmtId="2" fontId="0" fillId="2" borderId="33" xfId="0" applyNumberFormat="1" applyFill="1" applyBorder="1"/>
    <xf numFmtId="2" fontId="0" fillId="2" borderId="21" xfId="0" applyNumberFormat="1" applyFill="1" applyBorder="1"/>
    <xf numFmtId="4" fontId="0" fillId="9" borderId="73" xfId="0" applyNumberFormat="1" applyFill="1" applyBorder="1" applyAlignment="1">
      <alignment horizontal="center"/>
    </xf>
    <xf numFmtId="4" fontId="2" fillId="9" borderId="40" xfId="0" applyNumberFormat="1" applyFont="1" applyFill="1" applyBorder="1" applyAlignment="1">
      <alignment horizontal="center"/>
    </xf>
  </cellXfs>
  <cellStyles count="26">
    <cellStyle name="Excel Built-in Normal" xfId="1"/>
    <cellStyle name="Excel Built-in Normal 1" xfId="2"/>
    <cellStyle name="Excel Built-in Normal 2" xfId="3"/>
    <cellStyle name="TableStyleLight1" xfId="4"/>
    <cellStyle name="Денежный 2" xfId="10"/>
    <cellStyle name="Обычный" xfId="0" builtinId="0"/>
    <cellStyle name="Обычный 2" xfId="5"/>
    <cellStyle name="Обычный 2 2" xfId="6"/>
    <cellStyle name="Обычный 2 3" xfId="15"/>
    <cellStyle name="Обычный 2 4" xfId="16"/>
    <cellStyle name="Обычный 2 5" xfId="9"/>
    <cellStyle name="Обычный 3" xfId="7"/>
    <cellStyle name="Обычный 3 2" xfId="8"/>
    <cellStyle name="Обычный 3 3" xfId="11"/>
    <cellStyle name="Обычный 4" xfId="12"/>
    <cellStyle name="Обычный 4 2" xfId="22"/>
    <cellStyle name="Обычный 4 3" xfId="23"/>
    <cellStyle name="Обычный 4 4" xfId="24"/>
    <cellStyle name="Обычный 4 5" xfId="21"/>
    <cellStyle name="Обычный 5" xfId="13"/>
    <cellStyle name="Обычный 5 2" xfId="17"/>
    <cellStyle name="Обычный 6" xfId="14"/>
    <cellStyle name="Обычный 6 2" xfId="18"/>
    <cellStyle name="Обычный 7" xfId="19"/>
    <cellStyle name="Обычный 7 2" xfId="25"/>
    <cellStyle name="Обычный 8" xfId="20"/>
  </cellStyles>
  <dxfs count="19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CCFF99"/>
      <color rgb="FFFFFF66"/>
      <color rgb="FFA5AAA0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73"/>
      <c r="E1" s="3" t="s">
        <v>140</v>
      </c>
      <c r="F1" s="337"/>
      <c r="G1" s="337"/>
      <c r="I1" s="3"/>
      <c r="J1" s="3"/>
      <c r="L1" s="175"/>
      <c r="M1" s="3" t="s">
        <v>141</v>
      </c>
    </row>
    <row r="2" spans="1:23" ht="18" customHeight="1" x14ac:dyDescent="0.25">
      <c r="A2" s="4"/>
      <c r="B2" s="425" t="s">
        <v>139</v>
      </c>
      <c r="C2" s="425"/>
      <c r="D2" s="20"/>
      <c r="E2" s="3" t="s">
        <v>142</v>
      </c>
      <c r="F2" s="337"/>
      <c r="G2" s="337"/>
      <c r="I2" s="3"/>
      <c r="J2" s="3"/>
      <c r="L2" s="6"/>
      <c r="M2" s="3" t="s">
        <v>143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18" t="s">
        <v>0</v>
      </c>
      <c r="B4" s="420" t="s">
        <v>144</v>
      </c>
      <c r="C4" s="420" t="s">
        <v>2</v>
      </c>
      <c r="D4" s="413" t="s">
        <v>126</v>
      </c>
      <c r="E4" s="414"/>
      <c r="F4" s="414"/>
      <c r="G4" s="414"/>
      <c r="H4" s="413" t="s">
        <v>127</v>
      </c>
      <c r="I4" s="414"/>
      <c r="J4" s="414"/>
      <c r="K4" s="415"/>
      <c r="L4" s="414" t="s">
        <v>145</v>
      </c>
      <c r="M4" s="414"/>
      <c r="N4" s="414"/>
      <c r="O4" s="414"/>
      <c r="P4" s="413" t="s">
        <v>128</v>
      </c>
      <c r="Q4" s="414"/>
      <c r="R4" s="414"/>
      <c r="S4" s="415"/>
      <c r="T4" s="414" t="s">
        <v>129</v>
      </c>
      <c r="U4" s="414"/>
      <c r="V4" s="414"/>
      <c r="W4" s="415"/>
    </row>
    <row r="5" spans="1:23" ht="15" customHeight="1" thickBot="1" x14ac:dyDescent="0.3">
      <c r="A5" s="419"/>
      <c r="B5" s="421"/>
      <c r="C5" s="421"/>
      <c r="D5" s="86">
        <v>2018</v>
      </c>
      <c r="E5" s="87">
        <v>2019</v>
      </c>
      <c r="F5" s="87">
        <v>2020</v>
      </c>
      <c r="G5" s="338">
        <v>2021</v>
      </c>
      <c r="H5" s="86">
        <v>2018</v>
      </c>
      <c r="I5" s="87">
        <v>2019</v>
      </c>
      <c r="J5" s="87">
        <v>2020</v>
      </c>
      <c r="K5" s="88">
        <v>2021</v>
      </c>
      <c r="L5" s="339">
        <v>2018</v>
      </c>
      <c r="M5" s="87">
        <v>2019</v>
      </c>
      <c r="N5" s="87">
        <v>2020</v>
      </c>
      <c r="O5" s="338">
        <v>2021</v>
      </c>
      <c r="P5" s="86">
        <v>2018</v>
      </c>
      <c r="Q5" s="87">
        <v>2019</v>
      </c>
      <c r="R5" s="87">
        <v>2020</v>
      </c>
      <c r="S5" s="88">
        <v>2021</v>
      </c>
      <c r="T5" s="339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340">
        <f>A7+A16+A29+A47+A67+A82+A114+A124</f>
        <v>111</v>
      </c>
      <c r="B6" s="416" t="s">
        <v>146</v>
      </c>
      <c r="C6" s="417"/>
      <c r="D6" s="341">
        <f>'Немецкий-9 2018 расклад'!K6</f>
        <v>4</v>
      </c>
      <c r="E6" s="342">
        <f>'Немецкий-9 2019 расклад'!K6</f>
        <v>7</v>
      </c>
      <c r="F6" s="342">
        <f>'Немецкий-9 2020 расклад'!K6</f>
        <v>0</v>
      </c>
      <c r="G6" s="343">
        <f>'Немецкий-9 2021 расклад'!K6</f>
        <v>0</v>
      </c>
      <c r="H6" s="341">
        <f>'Немецкий-9 2018 расклад'!L6</f>
        <v>2.0000999999999998</v>
      </c>
      <c r="I6" s="342">
        <f>'Немецкий-9 2019 расклад'!L6</f>
        <v>5.9997000000000007</v>
      </c>
      <c r="J6" s="342">
        <f>'Немецкий-9 2020 расклад'!L6</f>
        <v>0</v>
      </c>
      <c r="K6" s="344">
        <f>'Немецкий-9 2021 расклад'!L6</f>
        <v>0</v>
      </c>
      <c r="L6" s="345">
        <f>'Немецкий-9 2018 расклад'!M6</f>
        <v>66.67</v>
      </c>
      <c r="M6" s="346">
        <f>'Немецкий-9 2019 расклад'!M6</f>
        <v>85.710000000000008</v>
      </c>
      <c r="N6" s="346">
        <f>'Немецкий-9 2020 расклад'!M6</f>
        <v>0</v>
      </c>
      <c r="O6" s="347">
        <f>'Немецкий-9 2021 расклад'!M6</f>
        <v>0</v>
      </c>
      <c r="P6" s="341">
        <f>'Немецкий-9 2018 расклад'!N6</f>
        <v>0</v>
      </c>
      <c r="Q6" s="342">
        <f>'Немецкий-9 2019 расклад'!N6</f>
        <v>0</v>
      </c>
      <c r="R6" s="342">
        <f>'Немецкий-9 2020 расклад'!N6</f>
        <v>0</v>
      </c>
      <c r="S6" s="344">
        <f>'Немецкий-9 2021 расклад'!N6</f>
        <v>0</v>
      </c>
      <c r="T6" s="345">
        <f>'Немецкий-9 2018 расклад'!O6</f>
        <v>0</v>
      </c>
      <c r="U6" s="346">
        <f>'Немецкий-9 2019 расклад'!O6</f>
        <v>0</v>
      </c>
      <c r="V6" s="346">
        <f>'Немецкий-9 2020 расклад'!O6</f>
        <v>0</v>
      </c>
      <c r="W6" s="348">
        <f>'Немецкий-9 2021 расклад'!O6</f>
        <v>0</v>
      </c>
    </row>
    <row r="7" spans="1:23" ht="15" customHeight="1" thickBot="1" x14ac:dyDescent="0.3">
      <c r="A7" s="27">
        <v>1</v>
      </c>
      <c r="B7" s="349">
        <v>50050</v>
      </c>
      <c r="C7" s="350" t="s">
        <v>56</v>
      </c>
      <c r="D7" s="351"/>
      <c r="E7" s="352"/>
      <c r="F7" s="352"/>
      <c r="G7" s="353"/>
      <c r="H7" s="351"/>
      <c r="I7" s="352"/>
      <c r="J7" s="352"/>
      <c r="K7" s="354"/>
      <c r="L7" s="355"/>
      <c r="M7" s="356"/>
      <c r="N7" s="356"/>
      <c r="O7" s="357"/>
      <c r="P7" s="351"/>
      <c r="Q7" s="352"/>
      <c r="R7" s="352"/>
      <c r="S7" s="354"/>
      <c r="T7" s="355"/>
      <c r="U7" s="356"/>
      <c r="V7" s="356"/>
      <c r="W7" s="358"/>
    </row>
    <row r="8" spans="1:23" ht="15" customHeight="1" thickBot="1" x14ac:dyDescent="0.3">
      <c r="A8" s="359"/>
      <c r="B8" s="24"/>
      <c r="C8" s="360" t="s">
        <v>97</v>
      </c>
      <c r="D8" s="341">
        <f>'Немецкий-9 2018 расклад'!K8</f>
        <v>1</v>
      </c>
      <c r="E8" s="342">
        <f>'Немецкий-9 2019 расклад'!K8</f>
        <v>0</v>
      </c>
      <c r="F8" s="342">
        <f>'Немецкий-9 2020 расклад'!K8</f>
        <v>0</v>
      </c>
      <c r="G8" s="343">
        <f>'Немецкий-9 2021 расклад'!K8</f>
        <v>0</v>
      </c>
      <c r="H8" s="341">
        <f>'Немецкий-9 2018 расклад'!L8</f>
        <v>0</v>
      </c>
      <c r="I8" s="342">
        <f>'Немецкий-9 2019 расклад'!L8</f>
        <v>0</v>
      </c>
      <c r="J8" s="342">
        <f>'Немецкий-9 2020 расклад'!L8</f>
        <v>0</v>
      </c>
      <c r="K8" s="344">
        <f>'Немецкий-9 2021 расклад'!L8</f>
        <v>0</v>
      </c>
      <c r="L8" s="450">
        <f>'Немецкий-9 2018 расклад'!M8</f>
        <v>0</v>
      </c>
      <c r="M8" s="346">
        <f>'Немецкий-9 2019 расклад'!M8</f>
        <v>0</v>
      </c>
      <c r="N8" s="346">
        <f>'Немецкий-9 2020 расклад'!M8</f>
        <v>0</v>
      </c>
      <c r="O8" s="347">
        <f>'Немецкий-9 2021 расклад'!M8</f>
        <v>0</v>
      </c>
      <c r="P8" s="341">
        <f>'Немецкий-9 2018 расклад'!N8</f>
        <v>0</v>
      </c>
      <c r="Q8" s="342">
        <f>'Немецкий-9 2019 расклад'!N8</f>
        <v>0</v>
      </c>
      <c r="R8" s="342" t="s">
        <v>151</v>
      </c>
      <c r="S8" s="344" t="s">
        <v>151</v>
      </c>
      <c r="T8" s="345" t="s">
        <v>151</v>
      </c>
      <c r="U8" s="346" t="s">
        <v>151</v>
      </c>
      <c r="V8" s="346" t="s">
        <v>151</v>
      </c>
      <c r="W8" s="348" t="s">
        <v>151</v>
      </c>
    </row>
    <row r="9" spans="1:23" s="1" customFormat="1" ht="15" customHeight="1" x14ac:dyDescent="0.25">
      <c r="A9" s="9">
        <v>1</v>
      </c>
      <c r="B9" s="371">
        <v>10002</v>
      </c>
      <c r="C9" s="372" t="s">
        <v>6</v>
      </c>
      <c r="D9" s="373"/>
      <c r="E9" s="374"/>
      <c r="F9" s="374"/>
      <c r="G9" s="375"/>
      <c r="H9" s="373"/>
      <c r="I9" s="374"/>
      <c r="J9" s="374"/>
      <c r="K9" s="376"/>
      <c r="L9" s="377"/>
      <c r="M9" s="378"/>
      <c r="N9" s="378"/>
      <c r="O9" s="379"/>
      <c r="P9" s="373"/>
      <c r="Q9" s="374"/>
      <c r="R9" s="374"/>
      <c r="S9" s="376"/>
      <c r="T9" s="377"/>
      <c r="U9" s="378"/>
      <c r="V9" s="378"/>
      <c r="W9" s="380"/>
    </row>
    <row r="10" spans="1:23" s="1" customFormat="1" ht="15" customHeight="1" x14ac:dyDescent="0.25">
      <c r="A10" s="9">
        <v>2</v>
      </c>
      <c r="B10" s="371">
        <v>10090</v>
      </c>
      <c r="C10" s="372" t="s">
        <v>8</v>
      </c>
      <c r="D10" s="373"/>
      <c r="E10" s="374"/>
      <c r="F10" s="374"/>
      <c r="G10" s="375"/>
      <c r="H10" s="373"/>
      <c r="I10" s="374"/>
      <c r="J10" s="374"/>
      <c r="K10" s="376"/>
      <c r="L10" s="377"/>
      <c r="M10" s="378"/>
      <c r="N10" s="378"/>
      <c r="O10" s="379"/>
      <c r="P10" s="373"/>
      <c r="Q10" s="374"/>
      <c r="R10" s="374"/>
      <c r="S10" s="376"/>
      <c r="T10" s="377"/>
      <c r="U10" s="378"/>
      <c r="V10" s="378"/>
      <c r="W10" s="380"/>
    </row>
    <row r="11" spans="1:23" s="1" customFormat="1" ht="15" customHeight="1" x14ac:dyDescent="0.25">
      <c r="A11" s="9">
        <v>3</v>
      </c>
      <c r="B11" s="381">
        <v>10004</v>
      </c>
      <c r="C11" s="382" t="s">
        <v>7</v>
      </c>
      <c r="D11" s="373"/>
      <c r="E11" s="374"/>
      <c r="F11" s="374"/>
      <c r="G11" s="375"/>
      <c r="H11" s="373"/>
      <c r="I11" s="374"/>
      <c r="J11" s="374"/>
      <c r="K11" s="376"/>
      <c r="L11" s="377"/>
      <c r="M11" s="378"/>
      <c r="N11" s="378"/>
      <c r="O11" s="379"/>
      <c r="P11" s="373"/>
      <c r="Q11" s="374"/>
      <c r="R11" s="374"/>
      <c r="S11" s="376"/>
      <c r="T11" s="377"/>
      <c r="U11" s="378"/>
      <c r="V11" s="378"/>
      <c r="W11" s="380"/>
    </row>
    <row r="12" spans="1:23" s="1" customFormat="1" ht="14.25" customHeight="1" x14ac:dyDescent="0.25">
      <c r="A12" s="9">
        <v>4</v>
      </c>
      <c r="B12" s="371">
        <v>10001</v>
      </c>
      <c r="C12" s="372" t="s">
        <v>5</v>
      </c>
      <c r="D12" s="373"/>
      <c r="E12" s="374"/>
      <c r="F12" s="374"/>
      <c r="G12" s="375"/>
      <c r="H12" s="373"/>
      <c r="I12" s="374"/>
      <c r="J12" s="374"/>
      <c r="K12" s="376"/>
      <c r="L12" s="377"/>
      <c r="M12" s="378"/>
      <c r="N12" s="378"/>
      <c r="O12" s="379"/>
      <c r="P12" s="373"/>
      <c r="Q12" s="374"/>
      <c r="R12" s="374"/>
      <c r="S12" s="376"/>
      <c r="T12" s="377"/>
      <c r="U12" s="378"/>
      <c r="V12" s="378"/>
      <c r="W12" s="380"/>
    </row>
    <row r="13" spans="1:23" s="1" customFormat="1" ht="15" customHeight="1" x14ac:dyDescent="0.25">
      <c r="A13" s="9">
        <v>5</v>
      </c>
      <c r="B13" s="371">
        <v>10120</v>
      </c>
      <c r="C13" s="372" t="s">
        <v>9</v>
      </c>
      <c r="D13" s="373"/>
      <c r="E13" s="374"/>
      <c r="F13" s="374"/>
      <c r="G13" s="375"/>
      <c r="H13" s="373"/>
      <c r="I13" s="374"/>
      <c r="J13" s="374"/>
      <c r="K13" s="376"/>
      <c r="L13" s="377"/>
      <c r="M13" s="378"/>
      <c r="N13" s="378"/>
      <c r="O13" s="379"/>
      <c r="P13" s="373"/>
      <c r="Q13" s="374"/>
      <c r="R13" s="374"/>
      <c r="S13" s="376"/>
      <c r="T13" s="377"/>
      <c r="U13" s="378"/>
      <c r="V13" s="378"/>
      <c r="W13" s="380"/>
    </row>
    <row r="14" spans="1:23" s="1" customFormat="1" ht="15" customHeight="1" x14ac:dyDescent="0.25">
      <c r="A14" s="9">
        <v>6</v>
      </c>
      <c r="B14" s="371">
        <v>10190</v>
      </c>
      <c r="C14" s="372" t="s">
        <v>10</v>
      </c>
      <c r="D14" s="373"/>
      <c r="E14" s="374"/>
      <c r="F14" s="374"/>
      <c r="G14" s="375"/>
      <c r="H14" s="373"/>
      <c r="I14" s="374"/>
      <c r="J14" s="374"/>
      <c r="K14" s="376"/>
      <c r="L14" s="377"/>
      <c r="M14" s="378"/>
      <c r="N14" s="378"/>
      <c r="O14" s="379"/>
      <c r="P14" s="373"/>
      <c r="Q14" s="374"/>
      <c r="R14" s="374"/>
      <c r="S14" s="376"/>
      <c r="T14" s="377"/>
      <c r="U14" s="378"/>
      <c r="V14" s="378"/>
      <c r="W14" s="380"/>
    </row>
    <row r="15" spans="1:23" s="1" customFormat="1" ht="15" customHeight="1" x14ac:dyDescent="0.25">
      <c r="A15" s="9">
        <v>7</v>
      </c>
      <c r="B15" s="371">
        <v>10320</v>
      </c>
      <c r="C15" s="372" t="s">
        <v>11</v>
      </c>
      <c r="D15" s="373"/>
      <c r="E15" s="374"/>
      <c r="F15" s="374"/>
      <c r="G15" s="375"/>
      <c r="H15" s="373"/>
      <c r="I15" s="374"/>
      <c r="J15" s="374"/>
      <c r="K15" s="376"/>
      <c r="L15" s="377"/>
      <c r="M15" s="378"/>
      <c r="N15" s="378"/>
      <c r="O15" s="379"/>
      <c r="P15" s="373"/>
      <c r="Q15" s="374"/>
      <c r="R15" s="374"/>
      <c r="S15" s="376"/>
      <c r="T15" s="377"/>
      <c r="U15" s="378"/>
      <c r="V15" s="378"/>
      <c r="W15" s="380"/>
    </row>
    <row r="16" spans="1:23" s="1" customFormat="1" ht="15" customHeight="1" thickBot="1" x14ac:dyDescent="0.3">
      <c r="A16" s="383">
        <v>8</v>
      </c>
      <c r="B16" s="384">
        <v>10860</v>
      </c>
      <c r="C16" s="385" t="s">
        <v>147</v>
      </c>
      <c r="D16" s="386">
        <f>'Немецкий-9 2018 расклад'!K16</f>
        <v>1</v>
      </c>
      <c r="E16" s="387"/>
      <c r="F16" s="387"/>
      <c r="G16" s="388"/>
      <c r="H16" s="386">
        <f>'Немецкий-9 2018 расклад'!L16</f>
        <v>0</v>
      </c>
      <c r="I16" s="387"/>
      <c r="J16" s="387"/>
      <c r="K16" s="389"/>
      <c r="L16" s="449">
        <f>'Немецкий-9 2018 расклад'!M16</f>
        <v>0</v>
      </c>
      <c r="M16" s="391"/>
      <c r="N16" s="391"/>
      <c r="O16" s="392"/>
      <c r="P16" s="386">
        <f>'Немецкий-9 2018 расклад'!N16</f>
        <v>0</v>
      </c>
      <c r="Q16" s="387"/>
      <c r="R16" s="387"/>
      <c r="S16" s="389"/>
      <c r="T16" s="390">
        <f>'Немецкий-9 2018 расклад'!O16</f>
        <v>0</v>
      </c>
      <c r="U16" s="391"/>
      <c r="V16" s="391"/>
      <c r="W16" s="393"/>
    </row>
    <row r="17" spans="1:23" s="1" customFormat="1" ht="15" customHeight="1" thickBot="1" x14ac:dyDescent="0.3">
      <c r="A17" s="28"/>
      <c r="B17" s="394"/>
      <c r="C17" s="395" t="s">
        <v>98</v>
      </c>
      <c r="D17" s="341">
        <f>'Немецкий-9 2018 расклад'!K17</f>
        <v>3</v>
      </c>
      <c r="E17" s="342">
        <f>'Немецкий-9 2019 расклад'!K17</f>
        <v>7</v>
      </c>
      <c r="F17" s="342">
        <f>'Немецкий-9 2020 расклад'!K17</f>
        <v>0</v>
      </c>
      <c r="G17" s="343">
        <f>'Немецкий-9 2021 расклад'!K17</f>
        <v>0</v>
      </c>
      <c r="H17" s="341">
        <f>'Немецкий-9 2018 расклад'!L17</f>
        <v>2.0000999999999998</v>
      </c>
      <c r="I17" s="342">
        <f>'Немецкий-9 2019 расклад'!L17</f>
        <v>5.9997000000000007</v>
      </c>
      <c r="J17" s="342">
        <f>'Немецкий-9 2020 расклад'!L17</f>
        <v>0</v>
      </c>
      <c r="K17" s="344">
        <f>'Немецкий-9 2021 расклад'!L17</f>
        <v>0</v>
      </c>
      <c r="L17" s="345">
        <f>'Немецкий-9 2018 расклад'!M17</f>
        <v>66.67</v>
      </c>
      <c r="M17" s="346">
        <f>'Немецкий-9 2019 расклад'!M17</f>
        <v>85.710000000000008</v>
      </c>
      <c r="N17" s="346">
        <f>'Немецкий-9 2020 расклад'!M17</f>
        <v>0</v>
      </c>
      <c r="O17" s="347">
        <f>'Немецкий-9 2021 расклад'!M17</f>
        <v>0</v>
      </c>
      <c r="P17" s="341">
        <f>'Немецкий-9 2018 расклад'!N17</f>
        <v>0</v>
      </c>
      <c r="Q17" s="342">
        <f>'Немецкий-9 2019 расклад'!N17</f>
        <v>0</v>
      </c>
      <c r="R17" s="342" t="s">
        <v>151</v>
      </c>
      <c r="S17" s="344" t="s">
        <v>151</v>
      </c>
      <c r="T17" s="345">
        <f>'Немецкий-9 2018 расклад'!O17</f>
        <v>0</v>
      </c>
      <c r="U17" s="346">
        <f>'Немецкий-9 2019 расклад'!O17</f>
        <v>0</v>
      </c>
      <c r="V17" s="346" t="s">
        <v>151</v>
      </c>
      <c r="W17" s="348" t="s">
        <v>151</v>
      </c>
    </row>
    <row r="18" spans="1:23" s="1" customFormat="1" ht="15" customHeight="1" x14ac:dyDescent="0.25">
      <c r="A18" s="7">
        <v>1</v>
      </c>
      <c r="B18" s="361">
        <v>20040</v>
      </c>
      <c r="C18" s="362" t="s">
        <v>12</v>
      </c>
      <c r="D18" s="363"/>
      <c r="E18" s="364"/>
      <c r="F18" s="364"/>
      <c r="G18" s="365"/>
      <c r="H18" s="363"/>
      <c r="I18" s="364"/>
      <c r="J18" s="364"/>
      <c r="K18" s="366"/>
      <c r="L18" s="367"/>
      <c r="M18" s="368"/>
      <c r="N18" s="368"/>
      <c r="O18" s="369"/>
      <c r="P18" s="363"/>
      <c r="Q18" s="364"/>
      <c r="R18" s="364"/>
      <c r="S18" s="366"/>
      <c r="T18" s="367"/>
      <c r="U18" s="368"/>
      <c r="V18" s="368"/>
      <c r="W18" s="370"/>
    </row>
    <row r="19" spans="1:23" s="1" customFormat="1" ht="15" customHeight="1" x14ac:dyDescent="0.25">
      <c r="A19" s="11">
        <v>2</v>
      </c>
      <c r="B19" s="371">
        <v>20061</v>
      </c>
      <c r="C19" s="372" t="s">
        <v>13</v>
      </c>
      <c r="D19" s="373">
        <f>'Немецкий-9 2018 расклад'!K19</f>
        <v>3</v>
      </c>
      <c r="E19" s="374">
        <f>'Немецкий-9 2019 расклад'!K19</f>
        <v>7</v>
      </c>
      <c r="F19" s="374"/>
      <c r="G19" s="375"/>
      <c r="H19" s="373">
        <f>'Немецкий-9 2018 расклад'!L19</f>
        <v>2.0000999999999998</v>
      </c>
      <c r="I19" s="374">
        <f>'Немецкий-9 2019 расклад'!L19</f>
        <v>5.9997000000000007</v>
      </c>
      <c r="J19" s="374"/>
      <c r="K19" s="376"/>
      <c r="L19" s="377">
        <f>'Немецкий-9 2018 расклад'!M19</f>
        <v>66.67</v>
      </c>
      <c r="M19" s="378">
        <f>'Немецкий-9 2019 расклад'!M19</f>
        <v>85.710000000000008</v>
      </c>
      <c r="N19" s="378"/>
      <c r="O19" s="379"/>
      <c r="P19" s="373">
        <f>'Немецкий-9 2018 расклад'!N19</f>
        <v>0</v>
      </c>
      <c r="Q19" s="374">
        <f>'Немецкий-9 2019 расклад'!N19</f>
        <v>0</v>
      </c>
      <c r="R19" s="374"/>
      <c r="S19" s="376"/>
      <c r="T19" s="377">
        <f>'Немецкий-9 2018 расклад'!O19</f>
        <v>0</v>
      </c>
      <c r="U19" s="378">
        <f>'Немецкий-9 2019 расклад'!O19</f>
        <v>0</v>
      </c>
      <c r="V19" s="378"/>
      <c r="W19" s="380"/>
    </row>
    <row r="20" spans="1:23" s="1" customFormat="1" ht="15" customHeight="1" x14ac:dyDescent="0.25">
      <c r="A20" s="11">
        <v>3</v>
      </c>
      <c r="B20" s="371">
        <v>21020</v>
      </c>
      <c r="C20" s="372" t="s">
        <v>21</v>
      </c>
      <c r="D20" s="373"/>
      <c r="E20" s="374"/>
      <c r="F20" s="374"/>
      <c r="G20" s="375"/>
      <c r="H20" s="373"/>
      <c r="I20" s="374"/>
      <c r="J20" s="374"/>
      <c r="K20" s="376"/>
      <c r="L20" s="377"/>
      <c r="M20" s="378"/>
      <c r="N20" s="378"/>
      <c r="O20" s="379"/>
      <c r="P20" s="373"/>
      <c r="Q20" s="374"/>
      <c r="R20" s="374"/>
      <c r="S20" s="376"/>
      <c r="T20" s="377"/>
      <c r="U20" s="378"/>
      <c r="V20" s="378"/>
      <c r="W20" s="380"/>
    </row>
    <row r="21" spans="1:23" s="1" customFormat="1" ht="15" customHeight="1" x14ac:dyDescent="0.25">
      <c r="A21" s="9">
        <v>4</v>
      </c>
      <c r="B21" s="371">
        <v>20060</v>
      </c>
      <c r="C21" s="372" t="s">
        <v>116</v>
      </c>
      <c r="D21" s="373"/>
      <c r="E21" s="374"/>
      <c r="F21" s="374"/>
      <c r="G21" s="375"/>
      <c r="H21" s="373"/>
      <c r="I21" s="374"/>
      <c r="J21" s="374"/>
      <c r="K21" s="376"/>
      <c r="L21" s="377"/>
      <c r="M21" s="378"/>
      <c r="N21" s="378"/>
      <c r="O21" s="379"/>
      <c r="P21" s="373"/>
      <c r="Q21" s="374"/>
      <c r="R21" s="374"/>
      <c r="S21" s="376"/>
      <c r="T21" s="377"/>
      <c r="U21" s="378"/>
      <c r="V21" s="378"/>
      <c r="W21" s="380"/>
    </row>
    <row r="22" spans="1:23" s="1" customFormat="1" ht="15" customHeight="1" x14ac:dyDescent="0.25">
      <c r="A22" s="9">
        <v>5</v>
      </c>
      <c r="B22" s="371">
        <v>20400</v>
      </c>
      <c r="C22" s="372" t="s">
        <v>15</v>
      </c>
      <c r="D22" s="373"/>
      <c r="E22" s="374"/>
      <c r="F22" s="374"/>
      <c r="G22" s="375"/>
      <c r="H22" s="373"/>
      <c r="I22" s="374"/>
      <c r="J22" s="374"/>
      <c r="K22" s="376"/>
      <c r="L22" s="377"/>
      <c r="M22" s="378"/>
      <c r="N22" s="378"/>
      <c r="O22" s="379"/>
      <c r="P22" s="373"/>
      <c r="Q22" s="374"/>
      <c r="R22" s="374"/>
      <c r="S22" s="376"/>
      <c r="T22" s="377"/>
      <c r="U22" s="378"/>
      <c r="V22" s="378"/>
      <c r="W22" s="380"/>
    </row>
    <row r="23" spans="1:23" s="1" customFormat="1" ht="15" customHeight="1" x14ac:dyDescent="0.25">
      <c r="A23" s="9">
        <v>6</v>
      </c>
      <c r="B23" s="371">
        <v>20080</v>
      </c>
      <c r="C23" s="372" t="s">
        <v>14</v>
      </c>
      <c r="D23" s="373"/>
      <c r="E23" s="374"/>
      <c r="F23" s="374"/>
      <c r="G23" s="375"/>
      <c r="H23" s="373"/>
      <c r="I23" s="374"/>
      <c r="J23" s="374"/>
      <c r="K23" s="376"/>
      <c r="L23" s="377"/>
      <c r="M23" s="378"/>
      <c r="N23" s="378"/>
      <c r="O23" s="379"/>
      <c r="P23" s="373"/>
      <c r="Q23" s="374"/>
      <c r="R23" s="374"/>
      <c r="S23" s="376"/>
      <c r="T23" s="377"/>
      <c r="U23" s="378"/>
      <c r="V23" s="378"/>
      <c r="W23" s="380"/>
    </row>
    <row r="24" spans="1:23" s="1" customFormat="1" ht="15" customHeight="1" x14ac:dyDescent="0.25">
      <c r="A24" s="9">
        <v>7</v>
      </c>
      <c r="B24" s="371">
        <v>20460</v>
      </c>
      <c r="C24" s="372" t="s">
        <v>16</v>
      </c>
      <c r="D24" s="373"/>
      <c r="E24" s="374"/>
      <c r="F24" s="374"/>
      <c r="G24" s="375"/>
      <c r="H24" s="373"/>
      <c r="I24" s="374"/>
      <c r="J24" s="374"/>
      <c r="K24" s="376"/>
      <c r="L24" s="377"/>
      <c r="M24" s="378"/>
      <c r="N24" s="378"/>
      <c r="O24" s="379"/>
      <c r="P24" s="373"/>
      <c r="Q24" s="374"/>
      <c r="R24" s="374"/>
      <c r="S24" s="376"/>
      <c r="T24" s="377"/>
      <c r="U24" s="378"/>
      <c r="V24" s="378"/>
      <c r="W24" s="380"/>
    </row>
    <row r="25" spans="1:23" s="1" customFormat="1" ht="15" customHeight="1" x14ac:dyDescent="0.25">
      <c r="A25" s="9">
        <v>8</v>
      </c>
      <c r="B25" s="371">
        <v>20550</v>
      </c>
      <c r="C25" s="372" t="s">
        <v>17</v>
      </c>
      <c r="D25" s="373"/>
      <c r="E25" s="374"/>
      <c r="F25" s="374"/>
      <c r="G25" s="375"/>
      <c r="H25" s="373"/>
      <c r="I25" s="374"/>
      <c r="J25" s="374"/>
      <c r="K25" s="376"/>
      <c r="L25" s="377"/>
      <c r="M25" s="378"/>
      <c r="N25" s="378"/>
      <c r="O25" s="379"/>
      <c r="P25" s="373"/>
      <c r="Q25" s="374"/>
      <c r="R25" s="374"/>
      <c r="S25" s="376"/>
      <c r="T25" s="377"/>
      <c r="U25" s="378"/>
      <c r="V25" s="378"/>
      <c r="W25" s="380"/>
    </row>
    <row r="26" spans="1:23" s="1" customFormat="1" ht="15" customHeight="1" x14ac:dyDescent="0.25">
      <c r="A26" s="9">
        <v>9</v>
      </c>
      <c r="B26" s="371">
        <v>20630</v>
      </c>
      <c r="C26" s="372" t="s">
        <v>18</v>
      </c>
      <c r="D26" s="373"/>
      <c r="E26" s="374"/>
      <c r="F26" s="374"/>
      <c r="G26" s="375"/>
      <c r="H26" s="373"/>
      <c r="I26" s="374"/>
      <c r="J26" s="374"/>
      <c r="K26" s="376"/>
      <c r="L26" s="377"/>
      <c r="M26" s="378"/>
      <c r="N26" s="378"/>
      <c r="O26" s="379"/>
      <c r="P26" s="373"/>
      <c r="Q26" s="374"/>
      <c r="R26" s="374"/>
      <c r="S26" s="376"/>
      <c r="T26" s="377"/>
      <c r="U26" s="378"/>
      <c r="V26" s="378"/>
      <c r="W26" s="380"/>
    </row>
    <row r="27" spans="1:23" s="1" customFormat="1" ht="15" customHeight="1" x14ac:dyDescent="0.25">
      <c r="A27" s="9">
        <v>10</v>
      </c>
      <c r="B27" s="371">
        <v>20810</v>
      </c>
      <c r="C27" s="372" t="s">
        <v>19</v>
      </c>
      <c r="D27" s="373"/>
      <c r="E27" s="374"/>
      <c r="F27" s="374"/>
      <c r="G27" s="375"/>
      <c r="H27" s="373"/>
      <c r="I27" s="374"/>
      <c r="J27" s="374"/>
      <c r="K27" s="376"/>
      <c r="L27" s="377"/>
      <c r="M27" s="378"/>
      <c r="N27" s="378"/>
      <c r="O27" s="379"/>
      <c r="P27" s="373"/>
      <c r="Q27" s="374"/>
      <c r="R27" s="374"/>
      <c r="S27" s="376"/>
      <c r="T27" s="377"/>
      <c r="U27" s="378"/>
      <c r="V27" s="378"/>
      <c r="W27" s="380"/>
    </row>
    <row r="28" spans="1:23" s="1" customFormat="1" ht="15" customHeight="1" x14ac:dyDescent="0.25">
      <c r="A28" s="9">
        <v>11</v>
      </c>
      <c r="B28" s="371">
        <v>20900</v>
      </c>
      <c r="C28" s="372" t="s">
        <v>20</v>
      </c>
      <c r="D28" s="373"/>
      <c r="E28" s="374"/>
      <c r="F28" s="374"/>
      <c r="G28" s="375"/>
      <c r="H28" s="373"/>
      <c r="I28" s="374"/>
      <c r="J28" s="374"/>
      <c r="K28" s="376"/>
      <c r="L28" s="377"/>
      <c r="M28" s="378"/>
      <c r="N28" s="378"/>
      <c r="O28" s="379"/>
      <c r="P28" s="373"/>
      <c r="Q28" s="374"/>
      <c r="R28" s="374"/>
      <c r="S28" s="376"/>
      <c r="T28" s="377"/>
      <c r="U28" s="378"/>
      <c r="V28" s="378"/>
      <c r="W28" s="380"/>
    </row>
    <row r="29" spans="1:23" s="1" customFormat="1" ht="15" customHeight="1" thickBot="1" x14ac:dyDescent="0.3">
      <c r="A29" s="383">
        <v>12</v>
      </c>
      <c r="B29" s="384">
        <v>21350</v>
      </c>
      <c r="C29" s="385" t="s">
        <v>22</v>
      </c>
      <c r="D29" s="386"/>
      <c r="E29" s="387"/>
      <c r="F29" s="387"/>
      <c r="G29" s="388"/>
      <c r="H29" s="386"/>
      <c r="I29" s="387"/>
      <c r="J29" s="387"/>
      <c r="K29" s="389"/>
      <c r="L29" s="390"/>
      <c r="M29" s="391"/>
      <c r="N29" s="391"/>
      <c r="O29" s="392"/>
      <c r="P29" s="386"/>
      <c r="Q29" s="387"/>
      <c r="R29" s="387"/>
      <c r="S29" s="389"/>
      <c r="T29" s="390"/>
      <c r="U29" s="391"/>
      <c r="V29" s="391"/>
      <c r="W29" s="393"/>
    </row>
    <row r="30" spans="1:23" s="1" customFormat="1" ht="15" customHeight="1" thickBot="1" x14ac:dyDescent="0.3">
      <c r="A30" s="28"/>
      <c r="B30" s="394"/>
      <c r="C30" s="395" t="s">
        <v>99</v>
      </c>
      <c r="D30" s="341">
        <f>'Немецкий-9 2018 расклад'!K30</f>
        <v>0</v>
      </c>
      <c r="E30" s="342">
        <f>'Немецкий-9 2019 расклад'!K30</f>
        <v>0</v>
      </c>
      <c r="F30" s="342">
        <f>'Немецкий-9 2020 расклад'!K30</f>
        <v>0</v>
      </c>
      <c r="G30" s="343">
        <f>'Немецкий-9 2021 расклад'!K30</f>
        <v>0</v>
      </c>
      <c r="H30" s="341">
        <f>'Немецкий-9 2018 расклад'!L30</f>
        <v>0</v>
      </c>
      <c r="I30" s="342">
        <f>'Немецкий-9 2019 расклад'!L30</f>
        <v>0</v>
      </c>
      <c r="J30" s="342">
        <f>'Немецкий-9 2020 расклад'!L30</f>
        <v>0</v>
      </c>
      <c r="K30" s="344">
        <f>'Немецкий-9 2021 расклад'!L30</f>
        <v>0</v>
      </c>
      <c r="L30" s="345">
        <f>'Немецкий-9 2018 расклад'!M30</f>
        <v>0</v>
      </c>
      <c r="M30" s="346">
        <f>'Немецкий-9 2019 расклад'!M30</f>
        <v>0</v>
      </c>
      <c r="N30" s="346">
        <f>'Немецкий-9 2020 расклад'!M30</f>
        <v>0</v>
      </c>
      <c r="O30" s="347">
        <f>'Немецкий-9 2021 расклад'!M30</f>
        <v>0</v>
      </c>
      <c r="P30" s="341" t="s">
        <v>151</v>
      </c>
      <c r="Q30" s="342" t="s">
        <v>151</v>
      </c>
      <c r="R30" s="342" t="s">
        <v>151</v>
      </c>
      <c r="S30" s="344" t="s">
        <v>151</v>
      </c>
      <c r="T30" s="345" t="s">
        <v>151</v>
      </c>
      <c r="U30" s="346" t="s">
        <v>151</v>
      </c>
      <c r="V30" s="346" t="s">
        <v>151</v>
      </c>
      <c r="W30" s="348" t="s">
        <v>151</v>
      </c>
    </row>
    <row r="31" spans="1:23" s="1" customFormat="1" ht="15" customHeight="1" x14ac:dyDescent="0.25">
      <c r="A31" s="7">
        <v>1</v>
      </c>
      <c r="B31" s="361">
        <v>30070</v>
      </c>
      <c r="C31" s="362" t="s">
        <v>24</v>
      </c>
      <c r="D31" s="363"/>
      <c r="E31" s="364"/>
      <c r="F31" s="364"/>
      <c r="G31" s="365"/>
      <c r="H31" s="363"/>
      <c r="I31" s="364"/>
      <c r="J31" s="364"/>
      <c r="K31" s="366"/>
      <c r="L31" s="367"/>
      <c r="M31" s="368"/>
      <c r="N31" s="368"/>
      <c r="O31" s="369"/>
      <c r="P31" s="363"/>
      <c r="Q31" s="364"/>
      <c r="R31" s="364"/>
      <c r="S31" s="366"/>
      <c r="T31" s="367"/>
      <c r="U31" s="368"/>
      <c r="V31" s="368"/>
      <c r="W31" s="370"/>
    </row>
    <row r="32" spans="1:23" s="1" customFormat="1" ht="15" customHeight="1" x14ac:dyDescent="0.25">
      <c r="A32" s="9">
        <v>2</v>
      </c>
      <c r="B32" s="371">
        <v>30480</v>
      </c>
      <c r="C32" s="372" t="s">
        <v>117</v>
      </c>
      <c r="D32" s="373"/>
      <c r="E32" s="374"/>
      <c r="F32" s="374"/>
      <c r="G32" s="375"/>
      <c r="H32" s="373"/>
      <c r="I32" s="374"/>
      <c r="J32" s="374"/>
      <c r="K32" s="376"/>
      <c r="L32" s="377"/>
      <c r="M32" s="378"/>
      <c r="N32" s="378"/>
      <c r="O32" s="379"/>
      <c r="P32" s="373"/>
      <c r="Q32" s="374"/>
      <c r="R32" s="374"/>
      <c r="S32" s="376"/>
      <c r="T32" s="377"/>
      <c r="U32" s="378"/>
      <c r="V32" s="378"/>
      <c r="W32" s="380"/>
    </row>
    <row r="33" spans="1:23" s="1" customFormat="1" ht="15" customHeight="1" x14ac:dyDescent="0.25">
      <c r="A33" s="9">
        <v>3</v>
      </c>
      <c r="B33" s="381">
        <v>30460</v>
      </c>
      <c r="C33" s="382" t="s">
        <v>29</v>
      </c>
      <c r="D33" s="373"/>
      <c r="E33" s="374"/>
      <c r="F33" s="374"/>
      <c r="G33" s="375"/>
      <c r="H33" s="373"/>
      <c r="I33" s="374"/>
      <c r="J33" s="374"/>
      <c r="K33" s="376"/>
      <c r="L33" s="377"/>
      <c r="M33" s="378"/>
      <c r="N33" s="378"/>
      <c r="O33" s="379"/>
      <c r="P33" s="373"/>
      <c r="Q33" s="374"/>
      <c r="R33" s="374"/>
      <c r="S33" s="376"/>
      <c r="T33" s="377"/>
      <c r="U33" s="378"/>
      <c r="V33" s="378"/>
      <c r="W33" s="380"/>
    </row>
    <row r="34" spans="1:23" s="1" customFormat="1" ht="15" customHeight="1" x14ac:dyDescent="0.25">
      <c r="A34" s="9">
        <v>4</v>
      </c>
      <c r="B34" s="371">
        <v>30030</v>
      </c>
      <c r="C34" s="372" t="s">
        <v>23</v>
      </c>
      <c r="D34" s="373"/>
      <c r="E34" s="374"/>
      <c r="F34" s="374"/>
      <c r="G34" s="375"/>
      <c r="H34" s="373"/>
      <c r="I34" s="374"/>
      <c r="J34" s="374"/>
      <c r="K34" s="376"/>
      <c r="L34" s="377"/>
      <c r="M34" s="378"/>
      <c r="N34" s="378"/>
      <c r="O34" s="379"/>
      <c r="P34" s="373"/>
      <c r="Q34" s="374"/>
      <c r="R34" s="374"/>
      <c r="S34" s="376"/>
      <c r="T34" s="377"/>
      <c r="U34" s="378"/>
      <c r="V34" s="378"/>
      <c r="W34" s="380"/>
    </row>
    <row r="35" spans="1:23" s="1" customFormat="1" ht="15" customHeight="1" x14ac:dyDescent="0.25">
      <c r="A35" s="9">
        <v>5</v>
      </c>
      <c r="B35" s="371">
        <v>31000</v>
      </c>
      <c r="C35" s="372" t="s">
        <v>37</v>
      </c>
      <c r="D35" s="373"/>
      <c r="E35" s="374"/>
      <c r="F35" s="374"/>
      <c r="G35" s="375"/>
      <c r="H35" s="373"/>
      <c r="I35" s="374"/>
      <c r="J35" s="374"/>
      <c r="K35" s="376"/>
      <c r="L35" s="377"/>
      <c r="M35" s="378"/>
      <c r="N35" s="378"/>
      <c r="O35" s="379"/>
      <c r="P35" s="373"/>
      <c r="Q35" s="374"/>
      <c r="R35" s="374"/>
      <c r="S35" s="376"/>
      <c r="T35" s="377"/>
      <c r="U35" s="378"/>
      <c r="V35" s="378"/>
      <c r="W35" s="380"/>
    </row>
    <row r="36" spans="1:23" s="1" customFormat="1" ht="15" customHeight="1" x14ac:dyDescent="0.25">
      <c r="A36" s="9">
        <v>6</v>
      </c>
      <c r="B36" s="371">
        <v>30130</v>
      </c>
      <c r="C36" s="372" t="s">
        <v>25</v>
      </c>
      <c r="D36" s="373"/>
      <c r="E36" s="374"/>
      <c r="F36" s="374"/>
      <c r="G36" s="375"/>
      <c r="H36" s="373"/>
      <c r="I36" s="374"/>
      <c r="J36" s="374"/>
      <c r="K36" s="376"/>
      <c r="L36" s="377"/>
      <c r="M36" s="378"/>
      <c r="N36" s="378"/>
      <c r="O36" s="379"/>
      <c r="P36" s="373"/>
      <c r="Q36" s="374"/>
      <c r="R36" s="374"/>
      <c r="S36" s="376"/>
      <c r="T36" s="377"/>
      <c r="U36" s="378"/>
      <c r="V36" s="378"/>
      <c r="W36" s="380"/>
    </row>
    <row r="37" spans="1:23" s="1" customFormat="1" ht="15" customHeight="1" x14ac:dyDescent="0.25">
      <c r="A37" s="9">
        <v>7</v>
      </c>
      <c r="B37" s="371">
        <v>30160</v>
      </c>
      <c r="C37" s="372" t="s">
        <v>26</v>
      </c>
      <c r="D37" s="373"/>
      <c r="E37" s="374"/>
      <c r="F37" s="374"/>
      <c r="G37" s="375"/>
      <c r="H37" s="373"/>
      <c r="I37" s="374"/>
      <c r="J37" s="374"/>
      <c r="K37" s="376"/>
      <c r="L37" s="377"/>
      <c r="M37" s="378"/>
      <c r="N37" s="378"/>
      <c r="O37" s="379"/>
      <c r="P37" s="373"/>
      <c r="Q37" s="374"/>
      <c r="R37" s="374"/>
      <c r="S37" s="376"/>
      <c r="T37" s="377"/>
      <c r="U37" s="378"/>
      <c r="V37" s="378"/>
      <c r="W37" s="380"/>
    </row>
    <row r="38" spans="1:23" s="1" customFormat="1" ht="15" customHeight="1" x14ac:dyDescent="0.25">
      <c r="A38" s="9">
        <v>8</v>
      </c>
      <c r="B38" s="371">
        <v>30310</v>
      </c>
      <c r="C38" s="372" t="s">
        <v>27</v>
      </c>
      <c r="D38" s="373"/>
      <c r="E38" s="374"/>
      <c r="F38" s="374"/>
      <c r="G38" s="375"/>
      <c r="H38" s="373"/>
      <c r="I38" s="374"/>
      <c r="J38" s="374"/>
      <c r="K38" s="376"/>
      <c r="L38" s="377"/>
      <c r="M38" s="378"/>
      <c r="N38" s="378"/>
      <c r="O38" s="379"/>
      <c r="P38" s="373"/>
      <c r="Q38" s="374"/>
      <c r="R38" s="374"/>
      <c r="S38" s="376"/>
      <c r="T38" s="377"/>
      <c r="U38" s="378"/>
      <c r="V38" s="378"/>
      <c r="W38" s="380"/>
    </row>
    <row r="39" spans="1:23" s="1" customFormat="1" ht="15" customHeight="1" x14ac:dyDescent="0.25">
      <c r="A39" s="9">
        <v>9</v>
      </c>
      <c r="B39" s="371">
        <v>30440</v>
      </c>
      <c r="C39" s="372" t="s">
        <v>28</v>
      </c>
      <c r="D39" s="373"/>
      <c r="E39" s="374"/>
      <c r="F39" s="374"/>
      <c r="G39" s="375"/>
      <c r="H39" s="373"/>
      <c r="I39" s="374"/>
      <c r="J39" s="374"/>
      <c r="K39" s="376"/>
      <c r="L39" s="377"/>
      <c r="M39" s="378"/>
      <c r="N39" s="378"/>
      <c r="O39" s="379"/>
      <c r="P39" s="373"/>
      <c r="Q39" s="374"/>
      <c r="R39" s="374"/>
      <c r="S39" s="376"/>
      <c r="T39" s="377"/>
      <c r="U39" s="378"/>
      <c r="V39" s="378"/>
      <c r="W39" s="380"/>
    </row>
    <row r="40" spans="1:23" s="1" customFormat="1" ht="15" customHeight="1" x14ac:dyDescent="0.25">
      <c r="A40" s="9">
        <v>10</v>
      </c>
      <c r="B40" s="371">
        <v>30500</v>
      </c>
      <c r="C40" s="372" t="s">
        <v>30</v>
      </c>
      <c r="D40" s="373"/>
      <c r="E40" s="374"/>
      <c r="F40" s="374"/>
      <c r="G40" s="375"/>
      <c r="H40" s="373"/>
      <c r="I40" s="374"/>
      <c r="J40" s="374"/>
      <c r="K40" s="376"/>
      <c r="L40" s="377"/>
      <c r="M40" s="378"/>
      <c r="N40" s="378"/>
      <c r="O40" s="379"/>
      <c r="P40" s="373"/>
      <c r="Q40" s="374"/>
      <c r="R40" s="374"/>
      <c r="S40" s="376"/>
      <c r="T40" s="377"/>
      <c r="U40" s="378"/>
      <c r="V40" s="378"/>
      <c r="W40" s="380"/>
    </row>
    <row r="41" spans="1:23" s="1" customFormat="1" ht="15" customHeight="1" x14ac:dyDescent="0.25">
      <c r="A41" s="9">
        <v>11</v>
      </c>
      <c r="B41" s="371">
        <v>30530</v>
      </c>
      <c r="C41" s="372" t="s">
        <v>31</v>
      </c>
      <c r="D41" s="373"/>
      <c r="E41" s="374"/>
      <c r="F41" s="374"/>
      <c r="G41" s="375"/>
      <c r="H41" s="373"/>
      <c r="I41" s="374"/>
      <c r="J41" s="374"/>
      <c r="K41" s="376"/>
      <c r="L41" s="377"/>
      <c r="M41" s="378"/>
      <c r="N41" s="378"/>
      <c r="O41" s="379"/>
      <c r="P41" s="373"/>
      <c r="Q41" s="374"/>
      <c r="R41" s="374"/>
      <c r="S41" s="376"/>
      <c r="T41" s="377"/>
      <c r="U41" s="378"/>
      <c r="V41" s="378"/>
      <c r="W41" s="380"/>
    </row>
    <row r="42" spans="1:23" s="1" customFormat="1" ht="15" customHeight="1" x14ac:dyDescent="0.25">
      <c r="A42" s="9">
        <v>12</v>
      </c>
      <c r="B42" s="371">
        <v>30640</v>
      </c>
      <c r="C42" s="372" t="s">
        <v>32</v>
      </c>
      <c r="D42" s="373"/>
      <c r="E42" s="374"/>
      <c r="F42" s="374"/>
      <c r="G42" s="375"/>
      <c r="H42" s="373"/>
      <c r="I42" s="374"/>
      <c r="J42" s="374"/>
      <c r="K42" s="376"/>
      <c r="L42" s="377"/>
      <c r="M42" s="378"/>
      <c r="N42" s="378"/>
      <c r="O42" s="379"/>
      <c r="P42" s="373"/>
      <c r="Q42" s="374"/>
      <c r="R42" s="374"/>
      <c r="S42" s="376"/>
      <c r="T42" s="377"/>
      <c r="U42" s="378"/>
      <c r="V42" s="378"/>
      <c r="W42" s="380"/>
    </row>
    <row r="43" spans="1:23" s="1" customFormat="1" ht="15" customHeight="1" x14ac:dyDescent="0.25">
      <c r="A43" s="9">
        <v>13</v>
      </c>
      <c r="B43" s="371">
        <v>30650</v>
      </c>
      <c r="C43" s="372" t="s">
        <v>33</v>
      </c>
      <c r="D43" s="373"/>
      <c r="E43" s="374"/>
      <c r="F43" s="374"/>
      <c r="G43" s="375"/>
      <c r="H43" s="373"/>
      <c r="I43" s="374"/>
      <c r="J43" s="374"/>
      <c r="K43" s="376"/>
      <c r="L43" s="377"/>
      <c r="M43" s="378"/>
      <c r="N43" s="378"/>
      <c r="O43" s="379"/>
      <c r="P43" s="373"/>
      <c r="Q43" s="374"/>
      <c r="R43" s="374"/>
      <c r="S43" s="376"/>
      <c r="T43" s="377"/>
      <c r="U43" s="378"/>
      <c r="V43" s="378"/>
      <c r="W43" s="380"/>
    </row>
    <row r="44" spans="1:23" s="1" customFormat="1" ht="15" customHeight="1" x14ac:dyDescent="0.25">
      <c r="A44" s="9">
        <v>14</v>
      </c>
      <c r="B44" s="371">
        <v>30790</v>
      </c>
      <c r="C44" s="372" t="s">
        <v>34</v>
      </c>
      <c r="D44" s="373"/>
      <c r="E44" s="374"/>
      <c r="F44" s="374"/>
      <c r="G44" s="375"/>
      <c r="H44" s="373"/>
      <c r="I44" s="374"/>
      <c r="J44" s="374"/>
      <c r="K44" s="376"/>
      <c r="L44" s="377"/>
      <c r="M44" s="378"/>
      <c r="N44" s="378"/>
      <c r="O44" s="379"/>
      <c r="P44" s="373"/>
      <c r="Q44" s="374"/>
      <c r="R44" s="374"/>
      <c r="S44" s="376"/>
      <c r="T44" s="377"/>
      <c r="U44" s="378"/>
      <c r="V44" s="378"/>
      <c r="W44" s="380"/>
    </row>
    <row r="45" spans="1:23" s="1" customFormat="1" ht="15" customHeight="1" x14ac:dyDescent="0.25">
      <c r="A45" s="9">
        <v>15</v>
      </c>
      <c r="B45" s="371">
        <v>30890</v>
      </c>
      <c r="C45" s="372" t="s">
        <v>35</v>
      </c>
      <c r="D45" s="373"/>
      <c r="E45" s="374"/>
      <c r="F45" s="374"/>
      <c r="G45" s="375"/>
      <c r="H45" s="373"/>
      <c r="I45" s="374"/>
      <c r="J45" s="374"/>
      <c r="K45" s="376"/>
      <c r="L45" s="377"/>
      <c r="M45" s="378"/>
      <c r="N45" s="378"/>
      <c r="O45" s="379"/>
      <c r="P45" s="373"/>
      <c r="Q45" s="374"/>
      <c r="R45" s="374"/>
      <c r="S45" s="376"/>
      <c r="T45" s="377"/>
      <c r="U45" s="378"/>
      <c r="V45" s="378"/>
      <c r="W45" s="380"/>
    </row>
    <row r="46" spans="1:23" s="1" customFormat="1" ht="15" customHeight="1" x14ac:dyDescent="0.25">
      <c r="A46" s="9">
        <v>16</v>
      </c>
      <c r="B46" s="371">
        <v>30940</v>
      </c>
      <c r="C46" s="372" t="s">
        <v>36</v>
      </c>
      <c r="D46" s="373"/>
      <c r="E46" s="374"/>
      <c r="F46" s="374"/>
      <c r="G46" s="375"/>
      <c r="H46" s="373"/>
      <c r="I46" s="374"/>
      <c r="J46" s="374"/>
      <c r="K46" s="376"/>
      <c r="L46" s="377"/>
      <c r="M46" s="378"/>
      <c r="N46" s="378"/>
      <c r="O46" s="379"/>
      <c r="P46" s="373"/>
      <c r="Q46" s="374"/>
      <c r="R46" s="374"/>
      <c r="S46" s="376"/>
      <c r="T46" s="377"/>
      <c r="U46" s="378"/>
      <c r="V46" s="378"/>
      <c r="W46" s="380"/>
    </row>
    <row r="47" spans="1:23" s="1" customFormat="1" ht="15" customHeight="1" thickBot="1" x14ac:dyDescent="0.3">
      <c r="A47" s="9">
        <v>17</v>
      </c>
      <c r="B47" s="384">
        <v>31480</v>
      </c>
      <c r="C47" s="385" t="s">
        <v>38</v>
      </c>
      <c r="D47" s="386"/>
      <c r="E47" s="387"/>
      <c r="F47" s="387"/>
      <c r="G47" s="388"/>
      <c r="H47" s="386"/>
      <c r="I47" s="387"/>
      <c r="J47" s="387"/>
      <c r="K47" s="389"/>
      <c r="L47" s="390"/>
      <c r="M47" s="391"/>
      <c r="N47" s="391"/>
      <c r="O47" s="392"/>
      <c r="P47" s="386"/>
      <c r="Q47" s="387"/>
      <c r="R47" s="387"/>
      <c r="S47" s="389"/>
      <c r="T47" s="390"/>
      <c r="U47" s="391"/>
      <c r="V47" s="391"/>
      <c r="W47" s="393"/>
    </row>
    <row r="48" spans="1:23" s="1" customFormat="1" ht="15" customHeight="1" thickBot="1" x14ac:dyDescent="0.3">
      <c r="A48" s="28"/>
      <c r="B48" s="394"/>
      <c r="C48" s="395" t="s">
        <v>100</v>
      </c>
      <c r="D48" s="341">
        <f>'Немецкий-9 2018 расклад'!K48</f>
        <v>0</v>
      </c>
      <c r="E48" s="342">
        <f>'Немецкий-9 2019 расклад'!K48</f>
        <v>0</v>
      </c>
      <c r="F48" s="342">
        <f>'Немецкий-9 2020 расклад'!K48</f>
        <v>0</v>
      </c>
      <c r="G48" s="343">
        <f>'Немецкий-9 2021 расклад'!K48</f>
        <v>0</v>
      </c>
      <c r="H48" s="341">
        <f>'Немецкий-9 2018 расклад'!L48</f>
        <v>0</v>
      </c>
      <c r="I48" s="342">
        <f>'Немецкий-9 2019 расклад'!L48</f>
        <v>0</v>
      </c>
      <c r="J48" s="342">
        <f>'Немецкий-9 2020 расклад'!L48</f>
        <v>0</v>
      </c>
      <c r="K48" s="344">
        <f>'Немецкий-9 2021 расклад'!L48</f>
        <v>0</v>
      </c>
      <c r="L48" s="345">
        <f>'Немецкий-9 2018 расклад'!M48</f>
        <v>0</v>
      </c>
      <c r="M48" s="346">
        <f>'Немецкий-9 2019 расклад'!M48</f>
        <v>0</v>
      </c>
      <c r="N48" s="346">
        <f>'Немецкий-9 2020 расклад'!M48</f>
        <v>0</v>
      </c>
      <c r="O48" s="347">
        <f>'Немецкий-9 2021 расклад'!M48</f>
        <v>0</v>
      </c>
      <c r="P48" s="341" t="s">
        <v>151</v>
      </c>
      <c r="Q48" s="342" t="s">
        <v>151</v>
      </c>
      <c r="R48" s="342" t="s">
        <v>151</v>
      </c>
      <c r="S48" s="344" t="s">
        <v>151</v>
      </c>
      <c r="T48" s="345" t="s">
        <v>151</v>
      </c>
      <c r="U48" s="346" t="s">
        <v>151</v>
      </c>
      <c r="V48" s="346" t="s">
        <v>151</v>
      </c>
      <c r="W48" s="348" t="s">
        <v>151</v>
      </c>
    </row>
    <row r="49" spans="1:23" s="1" customFormat="1" ht="15" customHeight="1" x14ac:dyDescent="0.25">
      <c r="A49" s="396">
        <v>1</v>
      </c>
      <c r="B49" s="361">
        <v>40010</v>
      </c>
      <c r="C49" s="362" t="s">
        <v>118</v>
      </c>
      <c r="D49" s="363"/>
      <c r="E49" s="364"/>
      <c r="F49" s="364"/>
      <c r="G49" s="365"/>
      <c r="H49" s="363"/>
      <c r="I49" s="364"/>
      <c r="J49" s="364"/>
      <c r="K49" s="366"/>
      <c r="L49" s="367"/>
      <c r="M49" s="368"/>
      <c r="N49" s="368"/>
      <c r="O49" s="369"/>
      <c r="P49" s="363"/>
      <c r="Q49" s="364"/>
      <c r="R49" s="364"/>
      <c r="S49" s="366"/>
      <c r="T49" s="367"/>
      <c r="U49" s="368"/>
      <c r="V49" s="368"/>
      <c r="W49" s="370"/>
    </row>
    <row r="50" spans="1:23" s="1" customFormat="1" ht="15" customHeight="1" x14ac:dyDescent="0.25">
      <c r="A50" s="397">
        <v>2</v>
      </c>
      <c r="B50" s="371">
        <v>40030</v>
      </c>
      <c r="C50" s="372" t="s">
        <v>124</v>
      </c>
      <c r="D50" s="373"/>
      <c r="E50" s="374"/>
      <c r="F50" s="374"/>
      <c r="G50" s="375"/>
      <c r="H50" s="373"/>
      <c r="I50" s="374"/>
      <c r="J50" s="374"/>
      <c r="K50" s="376"/>
      <c r="L50" s="377"/>
      <c r="M50" s="378"/>
      <c r="N50" s="378"/>
      <c r="O50" s="379"/>
      <c r="P50" s="373"/>
      <c r="Q50" s="374"/>
      <c r="R50" s="374"/>
      <c r="S50" s="376"/>
      <c r="T50" s="377"/>
      <c r="U50" s="378"/>
      <c r="V50" s="378"/>
      <c r="W50" s="380"/>
    </row>
    <row r="51" spans="1:23" s="1" customFormat="1" ht="15" customHeight="1" x14ac:dyDescent="0.25">
      <c r="A51" s="397">
        <v>3</v>
      </c>
      <c r="B51" s="371">
        <v>40410</v>
      </c>
      <c r="C51" s="372" t="s">
        <v>48</v>
      </c>
      <c r="D51" s="373"/>
      <c r="E51" s="374"/>
      <c r="F51" s="374"/>
      <c r="G51" s="375"/>
      <c r="H51" s="373"/>
      <c r="I51" s="374"/>
      <c r="J51" s="374"/>
      <c r="K51" s="376"/>
      <c r="L51" s="377"/>
      <c r="M51" s="378"/>
      <c r="N51" s="378"/>
      <c r="O51" s="379"/>
      <c r="P51" s="373"/>
      <c r="Q51" s="374"/>
      <c r="R51" s="374"/>
      <c r="S51" s="376"/>
      <c r="T51" s="377"/>
      <c r="U51" s="378"/>
      <c r="V51" s="378"/>
      <c r="W51" s="380"/>
    </row>
    <row r="52" spans="1:23" s="1" customFormat="1" ht="15" customHeight="1" x14ac:dyDescent="0.25">
      <c r="A52" s="397">
        <v>4</v>
      </c>
      <c r="B52" s="371">
        <v>40011</v>
      </c>
      <c r="C52" s="372" t="s">
        <v>39</v>
      </c>
      <c r="D52" s="373"/>
      <c r="E52" s="374"/>
      <c r="F52" s="374"/>
      <c r="G52" s="375"/>
      <c r="H52" s="373"/>
      <c r="I52" s="374"/>
      <c r="J52" s="374"/>
      <c r="K52" s="376"/>
      <c r="L52" s="377"/>
      <c r="M52" s="378"/>
      <c r="N52" s="378"/>
      <c r="O52" s="379"/>
      <c r="P52" s="373"/>
      <c r="Q52" s="374"/>
      <c r="R52" s="374"/>
      <c r="S52" s="376"/>
      <c r="T52" s="377"/>
      <c r="U52" s="378"/>
      <c r="V52" s="378"/>
      <c r="W52" s="380"/>
    </row>
    <row r="53" spans="1:23" s="1" customFormat="1" ht="15" customHeight="1" x14ac:dyDescent="0.25">
      <c r="A53" s="397">
        <v>5</v>
      </c>
      <c r="B53" s="371">
        <v>40080</v>
      </c>
      <c r="C53" s="372" t="s">
        <v>41</v>
      </c>
      <c r="D53" s="373"/>
      <c r="E53" s="374"/>
      <c r="F53" s="374"/>
      <c r="G53" s="375"/>
      <c r="H53" s="373"/>
      <c r="I53" s="374"/>
      <c r="J53" s="374"/>
      <c r="K53" s="376"/>
      <c r="L53" s="377"/>
      <c r="M53" s="378"/>
      <c r="N53" s="378"/>
      <c r="O53" s="379"/>
      <c r="P53" s="373"/>
      <c r="Q53" s="374"/>
      <c r="R53" s="374"/>
      <c r="S53" s="376"/>
      <c r="T53" s="377"/>
      <c r="U53" s="378"/>
      <c r="V53" s="378"/>
      <c r="W53" s="380"/>
    </row>
    <row r="54" spans="1:23" s="1" customFormat="1" ht="15" customHeight="1" x14ac:dyDescent="0.25">
      <c r="A54" s="397">
        <v>6</v>
      </c>
      <c r="B54" s="371">
        <v>40100</v>
      </c>
      <c r="C54" s="372" t="s">
        <v>42</v>
      </c>
      <c r="D54" s="373"/>
      <c r="E54" s="374"/>
      <c r="F54" s="374"/>
      <c r="G54" s="375"/>
      <c r="H54" s="373"/>
      <c r="I54" s="374"/>
      <c r="J54" s="374"/>
      <c r="K54" s="376"/>
      <c r="L54" s="377"/>
      <c r="M54" s="378"/>
      <c r="N54" s="378"/>
      <c r="O54" s="379"/>
      <c r="P54" s="373"/>
      <c r="Q54" s="374"/>
      <c r="R54" s="374"/>
      <c r="S54" s="376"/>
      <c r="T54" s="377"/>
      <c r="U54" s="378"/>
      <c r="V54" s="378"/>
      <c r="W54" s="380"/>
    </row>
    <row r="55" spans="1:23" s="1" customFormat="1" ht="15" customHeight="1" x14ac:dyDescent="0.25">
      <c r="A55" s="397">
        <v>7</v>
      </c>
      <c r="B55" s="371">
        <v>40020</v>
      </c>
      <c r="C55" s="372" t="s">
        <v>148</v>
      </c>
      <c r="D55" s="373"/>
      <c r="E55" s="374"/>
      <c r="F55" s="374"/>
      <c r="G55" s="375"/>
      <c r="H55" s="373"/>
      <c r="I55" s="374"/>
      <c r="J55" s="374"/>
      <c r="K55" s="376"/>
      <c r="L55" s="377"/>
      <c r="M55" s="378"/>
      <c r="N55" s="378"/>
      <c r="O55" s="379"/>
      <c r="P55" s="373"/>
      <c r="Q55" s="374"/>
      <c r="R55" s="374"/>
      <c r="S55" s="376"/>
      <c r="T55" s="377"/>
      <c r="U55" s="378"/>
      <c r="V55" s="378"/>
      <c r="W55" s="380"/>
    </row>
    <row r="56" spans="1:23" s="1" customFormat="1" ht="15" customHeight="1" x14ac:dyDescent="0.25">
      <c r="A56" s="397">
        <v>8</v>
      </c>
      <c r="B56" s="371">
        <v>40031</v>
      </c>
      <c r="C56" s="372" t="s">
        <v>149</v>
      </c>
      <c r="D56" s="373"/>
      <c r="E56" s="374"/>
      <c r="F56" s="374"/>
      <c r="G56" s="375"/>
      <c r="H56" s="373"/>
      <c r="I56" s="374"/>
      <c r="J56" s="374"/>
      <c r="K56" s="376"/>
      <c r="L56" s="377"/>
      <c r="M56" s="378"/>
      <c r="N56" s="378"/>
      <c r="O56" s="379"/>
      <c r="P56" s="373"/>
      <c r="Q56" s="374"/>
      <c r="R56" s="374"/>
      <c r="S56" s="376"/>
      <c r="T56" s="377"/>
      <c r="U56" s="378"/>
      <c r="V56" s="378"/>
      <c r="W56" s="380"/>
    </row>
    <row r="57" spans="1:23" s="1" customFormat="1" ht="15" customHeight="1" x14ac:dyDescent="0.25">
      <c r="A57" s="397">
        <v>9</v>
      </c>
      <c r="B57" s="371">
        <v>40210</v>
      </c>
      <c r="C57" s="372" t="s">
        <v>44</v>
      </c>
      <c r="D57" s="373"/>
      <c r="E57" s="374"/>
      <c r="F57" s="374"/>
      <c r="G57" s="375"/>
      <c r="H57" s="373"/>
      <c r="I57" s="374"/>
      <c r="J57" s="374"/>
      <c r="K57" s="376"/>
      <c r="L57" s="377"/>
      <c r="M57" s="378"/>
      <c r="N57" s="378"/>
      <c r="O57" s="379"/>
      <c r="P57" s="373"/>
      <c r="Q57" s="374"/>
      <c r="R57" s="374"/>
      <c r="S57" s="376"/>
      <c r="T57" s="377"/>
      <c r="U57" s="378"/>
      <c r="V57" s="378"/>
      <c r="W57" s="380"/>
    </row>
    <row r="58" spans="1:23" s="1" customFormat="1" ht="15" customHeight="1" x14ac:dyDescent="0.25">
      <c r="A58" s="397">
        <v>10</v>
      </c>
      <c r="B58" s="371">
        <v>40300</v>
      </c>
      <c r="C58" s="372" t="s">
        <v>45</v>
      </c>
      <c r="D58" s="373"/>
      <c r="E58" s="374"/>
      <c r="F58" s="374"/>
      <c r="G58" s="375"/>
      <c r="H58" s="373"/>
      <c r="I58" s="374"/>
      <c r="J58" s="374"/>
      <c r="K58" s="376"/>
      <c r="L58" s="377"/>
      <c r="M58" s="378"/>
      <c r="N58" s="378"/>
      <c r="O58" s="379"/>
      <c r="P58" s="373"/>
      <c r="Q58" s="374"/>
      <c r="R58" s="374"/>
      <c r="S58" s="376"/>
      <c r="T58" s="377"/>
      <c r="U58" s="378"/>
      <c r="V58" s="378"/>
      <c r="W58" s="380"/>
    </row>
    <row r="59" spans="1:23" s="1" customFormat="1" ht="15" customHeight="1" x14ac:dyDescent="0.25">
      <c r="A59" s="397">
        <v>11</v>
      </c>
      <c r="B59" s="371">
        <v>40360</v>
      </c>
      <c r="C59" s="372" t="s">
        <v>46</v>
      </c>
      <c r="D59" s="373"/>
      <c r="E59" s="374"/>
      <c r="F59" s="374"/>
      <c r="G59" s="375"/>
      <c r="H59" s="373"/>
      <c r="I59" s="374"/>
      <c r="J59" s="374"/>
      <c r="K59" s="376"/>
      <c r="L59" s="377"/>
      <c r="M59" s="378"/>
      <c r="N59" s="378"/>
      <c r="O59" s="379"/>
      <c r="P59" s="373"/>
      <c r="Q59" s="374"/>
      <c r="R59" s="374"/>
      <c r="S59" s="376"/>
      <c r="T59" s="377"/>
      <c r="U59" s="378"/>
      <c r="V59" s="378"/>
      <c r="W59" s="380"/>
    </row>
    <row r="60" spans="1:23" s="1" customFormat="1" ht="15" customHeight="1" x14ac:dyDescent="0.25">
      <c r="A60" s="397">
        <v>12</v>
      </c>
      <c r="B60" s="371">
        <v>40390</v>
      </c>
      <c r="C60" s="372" t="s">
        <v>47</v>
      </c>
      <c r="D60" s="373"/>
      <c r="E60" s="374"/>
      <c r="F60" s="374"/>
      <c r="G60" s="375"/>
      <c r="H60" s="373"/>
      <c r="I60" s="374"/>
      <c r="J60" s="374"/>
      <c r="K60" s="376"/>
      <c r="L60" s="377"/>
      <c r="M60" s="378"/>
      <c r="N60" s="378"/>
      <c r="O60" s="379"/>
      <c r="P60" s="373"/>
      <c r="Q60" s="374"/>
      <c r="R60" s="374"/>
      <c r="S60" s="376"/>
      <c r="T60" s="377"/>
      <c r="U60" s="378"/>
      <c r="V60" s="378"/>
      <c r="W60" s="380"/>
    </row>
    <row r="61" spans="1:23" s="1" customFormat="1" ht="15" customHeight="1" x14ac:dyDescent="0.25">
      <c r="A61" s="397">
        <v>13</v>
      </c>
      <c r="B61" s="371">
        <v>40720</v>
      </c>
      <c r="C61" s="372" t="s">
        <v>150</v>
      </c>
      <c r="D61" s="373"/>
      <c r="E61" s="374"/>
      <c r="F61" s="374"/>
      <c r="G61" s="375"/>
      <c r="H61" s="373"/>
      <c r="I61" s="374"/>
      <c r="J61" s="374"/>
      <c r="K61" s="376"/>
      <c r="L61" s="377"/>
      <c r="M61" s="378"/>
      <c r="N61" s="378"/>
      <c r="O61" s="379"/>
      <c r="P61" s="373"/>
      <c r="Q61" s="374"/>
      <c r="R61" s="374"/>
      <c r="S61" s="376"/>
      <c r="T61" s="377"/>
      <c r="U61" s="378"/>
      <c r="V61" s="378"/>
      <c r="W61" s="380"/>
    </row>
    <row r="62" spans="1:23" s="1" customFormat="1" ht="15" customHeight="1" x14ac:dyDescent="0.25">
      <c r="A62" s="397">
        <v>14</v>
      </c>
      <c r="B62" s="371">
        <v>40730</v>
      </c>
      <c r="C62" s="372" t="s">
        <v>49</v>
      </c>
      <c r="D62" s="373"/>
      <c r="E62" s="374"/>
      <c r="F62" s="374"/>
      <c r="G62" s="375"/>
      <c r="H62" s="373"/>
      <c r="I62" s="374"/>
      <c r="J62" s="374"/>
      <c r="K62" s="376"/>
      <c r="L62" s="377"/>
      <c r="M62" s="378"/>
      <c r="N62" s="378"/>
      <c r="O62" s="379"/>
      <c r="P62" s="373"/>
      <c r="Q62" s="374"/>
      <c r="R62" s="374"/>
      <c r="S62" s="376"/>
      <c r="T62" s="377"/>
      <c r="U62" s="378"/>
      <c r="V62" s="378"/>
      <c r="W62" s="380"/>
    </row>
    <row r="63" spans="1:23" s="1" customFormat="1" ht="15" customHeight="1" x14ac:dyDescent="0.25">
      <c r="A63" s="397">
        <v>15</v>
      </c>
      <c r="B63" s="371">
        <v>40820</v>
      </c>
      <c r="C63" s="372" t="s">
        <v>50</v>
      </c>
      <c r="D63" s="373"/>
      <c r="E63" s="374"/>
      <c r="F63" s="374"/>
      <c r="G63" s="375"/>
      <c r="H63" s="373"/>
      <c r="I63" s="374"/>
      <c r="J63" s="374"/>
      <c r="K63" s="376"/>
      <c r="L63" s="377"/>
      <c r="M63" s="378"/>
      <c r="N63" s="378"/>
      <c r="O63" s="379"/>
      <c r="P63" s="373"/>
      <c r="Q63" s="374"/>
      <c r="R63" s="374"/>
      <c r="S63" s="376"/>
      <c r="T63" s="377"/>
      <c r="U63" s="378"/>
      <c r="V63" s="378"/>
      <c r="W63" s="380"/>
    </row>
    <row r="64" spans="1:23" s="1" customFormat="1" ht="15" customHeight="1" x14ac:dyDescent="0.25">
      <c r="A64" s="397">
        <v>16</v>
      </c>
      <c r="B64" s="371">
        <v>40840</v>
      </c>
      <c r="C64" s="372" t="s">
        <v>51</v>
      </c>
      <c r="D64" s="373"/>
      <c r="E64" s="374"/>
      <c r="F64" s="374"/>
      <c r="G64" s="375"/>
      <c r="H64" s="373"/>
      <c r="I64" s="374"/>
      <c r="J64" s="374"/>
      <c r="K64" s="376"/>
      <c r="L64" s="377"/>
      <c r="M64" s="378"/>
      <c r="N64" s="378"/>
      <c r="O64" s="379"/>
      <c r="P64" s="373"/>
      <c r="Q64" s="374"/>
      <c r="R64" s="374"/>
      <c r="S64" s="376"/>
      <c r="T64" s="377"/>
      <c r="U64" s="378"/>
      <c r="V64" s="378"/>
      <c r="W64" s="380"/>
    </row>
    <row r="65" spans="1:23" s="1" customFormat="1" ht="15" customHeight="1" x14ac:dyDescent="0.25">
      <c r="A65" s="397">
        <v>17</v>
      </c>
      <c r="B65" s="371">
        <v>40950</v>
      </c>
      <c r="C65" s="372" t="s">
        <v>52</v>
      </c>
      <c r="D65" s="373"/>
      <c r="E65" s="374"/>
      <c r="F65" s="374"/>
      <c r="G65" s="375"/>
      <c r="H65" s="373"/>
      <c r="I65" s="374"/>
      <c r="J65" s="374"/>
      <c r="K65" s="376"/>
      <c r="L65" s="377"/>
      <c r="M65" s="378"/>
      <c r="N65" s="378"/>
      <c r="O65" s="379"/>
      <c r="P65" s="373"/>
      <c r="Q65" s="374"/>
      <c r="R65" s="374"/>
      <c r="S65" s="376"/>
      <c r="T65" s="377"/>
      <c r="U65" s="378"/>
      <c r="V65" s="378"/>
      <c r="W65" s="380"/>
    </row>
    <row r="66" spans="1:23" s="1" customFormat="1" ht="15" customHeight="1" x14ac:dyDescent="0.25">
      <c r="A66" s="397">
        <v>18</v>
      </c>
      <c r="B66" s="381">
        <v>40990</v>
      </c>
      <c r="C66" s="382" t="s">
        <v>53</v>
      </c>
      <c r="D66" s="373"/>
      <c r="E66" s="374"/>
      <c r="F66" s="374"/>
      <c r="G66" s="375"/>
      <c r="H66" s="373"/>
      <c r="I66" s="374"/>
      <c r="J66" s="374"/>
      <c r="K66" s="376"/>
      <c r="L66" s="377"/>
      <c r="M66" s="378"/>
      <c r="N66" s="378"/>
      <c r="O66" s="379"/>
      <c r="P66" s="373"/>
      <c r="Q66" s="374"/>
      <c r="R66" s="374"/>
      <c r="S66" s="376"/>
      <c r="T66" s="377"/>
      <c r="U66" s="378"/>
      <c r="V66" s="378"/>
      <c r="W66" s="380"/>
    </row>
    <row r="67" spans="1:23" s="1" customFormat="1" ht="15" customHeight="1" thickBot="1" x14ac:dyDescent="0.3">
      <c r="A67" s="398">
        <v>19</v>
      </c>
      <c r="B67" s="371">
        <v>40133</v>
      </c>
      <c r="C67" s="372" t="s">
        <v>43</v>
      </c>
      <c r="D67" s="386"/>
      <c r="E67" s="387"/>
      <c r="F67" s="387"/>
      <c r="G67" s="388"/>
      <c r="H67" s="386"/>
      <c r="I67" s="387"/>
      <c r="J67" s="387"/>
      <c r="K67" s="389"/>
      <c r="L67" s="390"/>
      <c r="M67" s="391"/>
      <c r="N67" s="391"/>
      <c r="O67" s="392"/>
      <c r="P67" s="386"/>
      <c r="Q67" s="387"/>
      <c r="R67" s="387"/>
      <c r="S67" s="389"/>
      <c r="T67" s="390"/>
      <c r="U67" s="391"/>
      <c r="V67" s="391"/>
      <c r="W67" s="393"/>
    </row>
    <row r="68" spans="1:23" s="1" customFormat="1" ht="15" customHeight="1" thickBot="1" x14ac:dyDescent="0.3">
      <c r="A68" s="28"/>
      <c r="B68" s="394"/>
      <c r="C68" s="395" t="s">
        <v>101</v>
      </c>
      <c r="D68" s="341">
        <f>'Немецкий-9 2018 расклад'!K68</f>
        <v>0</v>
      </c>
      <c r="E68" s="342">
        <f>'Немецкий-9 2019 расклад'!K68</f>
        <v>0</v>
      </c>
      <c r="F68" s="342">
        <f>'Немецкий-9 2020 расклад'!K68</f>
        <v>0</v>
      </c>
      <c r="G68" s="343">
        <f>'Немецкий-9 2021 расклад'!K68</f>
        <v>0</v>
      </c>
      <c r="H68" s="341">
        <f>'Немецкий-9 2018 расклад'!L68</f>
        <v>0</v>
      </c>
      <c r="I68" s="342">
        <f>'Немецкий-9 2019 расклад'!L68</f>
        <v>0</v>
      </c>
      <c r="J68" s="342">
        <f>'Немецкий-9 2020 расклад'!L68</f>
        <v>0</v>
      </c>
      <c r="K68" s="344">
        <f>'Немецкий-9 2021 расклад'!L68</f>
        <v>0</v>
      </c>
      <c r="L68" s="345">
        <f>'Немецкий-9 2018 расклад'!M68</f>
        <v>0</v>
      </c>
      <c r="M68" s="346">
        <f>'Немецкий-9 2019 расклад'!M68</f>
        <v>0</v>
      </c>
      <c r="N68" s="346">
        <f>'Немецкий-9 2020 расклад'!M68</f>
        <v>0</v>
      </c>
      <c r="O68" s="347">
        <f>'Немецкий-9 2021 расклад'!M68</f>
        <v>0</v>
      </c>
      <c r="P68" s="341" t="s">
        <v>151</v>
      </c>
      <c r="Q68" s="342" t="s">
        <v>151</v>
      </c>
      <c r="R68" s="342" t="s">
        <v>151</v>
      </c>
      <c r="S68" s="344" t="s">
        <v>151</v>
      </c>
      <c r="T68" s="345" t="s">
        <v>151</v>
      </c>
      <c r="U68" s="346" t="s">
        <v>151</v>
      </c>
      <c r="V68" s="346" t="s">
        <v>151</v>
      </c>
      <c r="W68" s="348" t="s">
        <v>151</v>
      </c>
    </row>
    <row r="69" spans="1:23" s="1" customFormat="1" ht="15" customHeight="1" x14ac:dyDescent="0.25">
      <c r="A69" s="11">
        <v>1</v>
      </c>
      <c r="B69" s="371">
        <v>50040</v>
      </c>
      <c r="C69" s="372" t="s">
        <v>55</v>
      </c>
      <c r="D69" s="363"/>
      <c r="E69" s="364"/>
      <c r="F69" s="364"/>
      <c r="G69" s="365"/>
      <c r="H69" s="363"/>
      <c r="I69" s="364"/>
      <c r="J69" s="364"/>
      <c r="K69" s="366"/>
      <c r="L69" s="367"/>
      <c r="M69" s="368"/>
      <c r="N69" s="368"/>
      <c r="O69" s="369"/>
      <c r="P69" s="363"/>
      <c r="Q69" s="364"/>
      <c r="R69" s="364"/>
      <c r="S69" s="366"/>
      <c r="T69" s="367"/>
      <c r="U69" s="368"/>
      <c r="V69" s="368"/>
      <c r="W69" s="370"/>
    </row>
    <row r="70" spans="1:23" s="1" customFormat="1" ht="15" customHeight="1" x14ac:dyDescent="0.25">
      <c r="A70" s="9">
        <v>2</v>
      </c>
      <c r="B70" s="371">
        <v>50003</v>
      </c>
      <c r="C70" s="372" t="s">
        <v>54</v>
      </c>
      <c r="D70" s="373"/>
      <c r="E70" s="374"/>
      <c r="F70" s="374"/>
      <c r="G70" s="375"/>
      <c r="H70" s="373"/>
      <c r="I70" s="374"/>
      <c r="J70" s="374"/>
      <c r="K70" s="376"/>
      <c r="L70" s="377"/>
      <c r="M70" s="378"/>
      <c r="N70" s="378"/>
      <c r="O70" s="379"/>
      <c r="P70" s="373"/>
      <c r="Q70" s="374"/>
      <c r="R70" s="374"/>
      <c r="S70" s="376"/>
      <c r="T70" s="377"/>
      <c r="U70" s="378"/>
      <c r="V70" s="378"/>
      <c r="W70" s="380"/>
    </row>
    <row r="71" spans="1:23" s="1" customFormat="1" ht="15" customHeight="1" x14ac:dyDescent="0.25">
      <c r="A71" s="9">
        <v>3</v>
      </c>
      <c r="B71" s="371">
        <v>50060</v>
      </c>
      <c r="C71" s="372" t="s">
        <v>57</v>
      </c>
      <c r="D71" s="373"/>
      <c r="E71" s="374"/>
      <c r="F71" s="374"/>
      <c r="G71" s="375"/>
      <c r="H71" s="373"/>
      <c r="I71" s="374"/>
      <c r="J71" s="374"/>
      <c r="K71" s="376"/>
      <c r="L71" s="377"/>
      <c r="M71" s="378"/>
      <c r="N71" s="378"/>
      <c r="O71" s="379"/>
      <c r="P71" s="373"/>
      <c r="Q71" s="374"/>
      <c r="R71" s="374"/>
      <c r="S71" s="376"/>
      <c r="T71" s="377"/>
      <c r="U71" s="378"/>
      <c r="V71" s="378"/>
      <c r="W71" s="380"/>
    </row>
    <row r="72" spans="1:23" s="1" customFormat="1" ht="15" customHeight="1" x14ac:dyDescent="0.25">
      <c r="A72" s="9">
        <v>4</v>
      </c>
      <c r="B72" s="399">
        <v>50170</v>
      </c>
      <c r="C72" s="372" t="s">
        <v>58</v>
      </c>
      <c r="D72" s="373"/>
      <c r="E72" s="374"/>
      <c r="F72" s="374"/>
      <c r="G72" s="375"/>
      <c r="H72" s="373"/>
      <c r="I72" s="374"/>
      <c r="J72" s="374"/>
      <c r="K72" s="376"/>
      <c r="L72" s="377"/>
      <c r="M72" s="378"/>
      <c r="N72" s="378"/>
      <c r="O72" s="379"/>
      <c r="P72" s="373"/>
      <c r="Q72" s="374"/>
      <c r="R72" s="374"/>
      <c r="S72" s="376"/>
      <c r="T72" s="377"/>
      <c r="U72" s="378"/>
      <c r="V72" s="378"/>
      <c r="W72" s="380"/>
    </row>
    <row r="73" spans="1:23" s="1" customFormat="1" ht="15" customHeight="1" x14ac:dyDescent="0.25">
      <c r="A73" s="9">
        <v>5</v>
      </c>
      <c r="B73" s="371">
        <v>50230</v>
      </c>
      <c r="C73" s="372" t="s">
        <v>59</v>
      </c>
      <c r="D73" s="373"/>
      <c r="E73" s="374"/>
      <c r="F73" s="374"/>
      <c r="G73" s="375"/>
      <c r="H73" s="373"/>
      <c r="I73" s="374"/>
      <c r="J73" s="374"/>
      <c r="K73" s="376"/>
      <c r="L73" s="377"/>
      <c r="M73" s="378"/>
      <c r="N73" s="378"/>
      <c r="O73" s="379"/>
      <c r="P73" s="373"/>
      <c r="Q73" s="374"/>
      <c r="R73" s="374"/>
      <c r="S73" s="376"/>
      <c r="T73" s="377"/>
      <c r="U73" s="378"/>
      <c r="V73" s="378"/>
      <c r="W73" s="380"/>
    </row>
    <row r="74" spans="1:23" s="1" customFormat="1" ht="15" customHeight="1" x14ac:dyDescent="0.25">
      <c r="A74" s="9">
        <v>6</v>
      </c>
      <c r="B74" s="371">
        <v>50340</v>
      </c>
      <c r="C74" s="372" t="s">
        <v>60</v>
      </c>
      <c r="D74" s="373"/>
      <c r="E74" s="374"/>
      <c r="F74" s="374"/>
      <c r="G74" s="375"/>
      <c r="H74" s="373"/>
      <c r="I74" s="374"/>
      <c r="J74" s="374"/>
      <c r="K74" s="376"/>
      <c r="L74" s="377"/>
      <c r="M74" s="378"/>
      <c r="N74" s="378"/>
      <c r="O74" s="379"/>
      <c r="P74" s="373"/>
      <c r="Q74" s="374"/>
      <c r="R74" s="374"/>
      <c r="S74" s="376"/>
      <c r="T74" s="377"/>
      <c r="U74" s="378"/>
      <c r="V74" s="378"/>
      <c r="W74" s="380"/>
    </row>
    <row r="75" spans="1:23" s="1" customFormat="1" ht="15" customHeight="1" x14ac:dyDescent="0.25">
      <c r="A75" s="9">
        <v>7</v>
      </c>
      <c r="B75" s="371">
        <v>50420</v>
      </c>
      <c r="C75" s="372" t="s">
        <v>61</v>
      </c>
      <c r="D75" s="373"/>
      <c r="E75" s="374"/>
      <c r="F75" s="374"/>
      <c r="G75" s="375"/>
      <c r="H75" s="373"/>
      <c r="I75" s="374"/>
      <c r="J75" s="374"/>
      <c r="K75" s="376"/>
      <c r="L75" s="377"/>
      <c r="M75" s="378"/>
      <c r="N75" s="378"/>
      <c r="O75" s="379"/>
      <c r="P75" s="373"/>
      <c r="Q75" s="374"/>
      <c r="R75" s="374"/>
      <c r="S75" s="376"/>
      <c r="T75" s="377"/>
      <c r="U75" s="378"/>
      <c r="V75" s="378"/>
      <c r="W75" s="380"/>
    </row>
    <row r="76" spans="1:23" s="1" customFormat="1" ht="15" customHeight="1" x14ac:dyDescent="0.25">
      <c r="A76" s="9">
        <v>8</v>
      </c>
      <c r="B76" s="371">
        <v>50450</v>
      </c>
      <c r="C76" s="372" t="s">
        <v>62</v>
      </c>
      <c r="D76" s="373"/>
      <c r="E76" s="374"/>
      <c r="F76" s="374"/>
      <c r="G76" s="375"/>
      <c r="H76" s="373"/>
      <c r="I76" s="374"/>
      <c r="J76" s="374"/>
      <c r="K76" s="376"/>
      <c r="L76" s="377"/>
      <c r="M76" s="378"/>
      <c r="N76" s="378"/>
      <c r="O76" s="379"/>
      <c r="P76" s="373"/>
      <c r="Q76" s="374"/>
      <c r="R76" s="374"/>
      <c r="S76" s="376"/>
      <c r="T76" s="377"/>
      <c r="U76" s="378"/>
      <c r="V76" s="378"/>
      <c r="W76" s="380"/>
    </row>
    <row r="77" spans="1:23" s="1" customFormat="1" ht="15" customHeight="1" x14ac:dyDescent="0.25">
      <c r="A77" s="9">
        <v>9</v>
      </c>
      <c r="B77" s="371">
        <v>50620</v>
      </c>
      <c r="C77" s="372" t="s">
        <v>63</v>
      </c>
      <c r="D77" s="373"/>
      <c r="E77" s="374"/>
      <c r="F77" s="374"/>
      <c r="G77" s="375"/>
      <c r="H77" s="373"/>
      <c r="I77" s="374"/>
      <c r="J77" s="374"/>
      <c r="K77" s="376"/>
      <c r="L77" s="377"/>
      <c r="M77" s="378"/>
      <c r="N77" s="378"/>
      <c r="O77" s="379"/>
      <c r="P77" s="373"/>
      <c r="Q77" s="374"/>
      <c r="R77" s="374"/>
      <c r="S77" s="376"/>
      <c r="T77" s="377"/>
      <c r="U77" s="378"/>
      <c r="V77" s="378"/>
      <c r="W77" s="380"/>
    </row>
    <row r="78" spans="1:23" s="1" customFormat="1" ht="15" customHeight="1" x14ac:dyDescent="0.25">
      <c r="A78" s="9">
        <v>10</v>
      </c>
      <c r="B78" s="371">
        <v>50760</v>
      </c>
      <c r="C78" s="372" t="s">
        <v>64</v>
      </c>
      <c r="D78" s="373"/>
      <c r="E78" s="374"/>
      <c r="F78" s="374"/>
      <c r="G78" s="375"/>
      <c r="H78" s="373"/>
      <c r="I78" s="374"/>
      <c r="J78" s="374"/>
      <c r="K78" s="376"/>
      <c r="L78" s="377"/>
      <c r="M78" s="378"/>
      <c r="N78" s="378"/>
      <c r="O78" s="379"/>
      <c r="P78" s="373"/>
      <c r="Q78" s="374"/>
      <c r="R78" s="374"/>
      <c r="S78" s="376"/>
      <c r="T78" s="377"/>
      <c r="U78" s="378"/>
      <c r="V78" s="378"/>
      <c r="W78" s="380"/>
    </row>
    <row r="79" spans="1:23" s="1" customFormat="1" ht="15" customHeight="1" x14ac:dyDescent="0.25">
      <c r="A79" s="9">
        <v>11</v>
      </c>
      <c r="B79" s="371">
        <v>50780</v>
      </c>
      <c r="C79" s="372" t="s">
        <v>65</v>
      </c>
      <c r="D79" s="373"/>
      <c r="E79" s="374"/>
      <c r="F79" s="374"/>
      <c r="G79" s="375"/>
      <c r="H79" s="373"/>
      <c r="I79" s="374"/>
      <c r="J79" s="374"/>
      <c r="K79" s="376"/>
      <c r="L79" s="377"/>
      <c r="M79" s="378"/>
      <c r="N79" s="378"/>
      <c r="O79" s="379"/>
      <c r="P79" s="373"/>
      <c r="Q79" s="374"/>
      <c r="R79" s="374"/>
      <c r="S79" s="376"/>
      <c r="T79" s="377"/>
      <c r="U79" s="378"/>
      <c r="V79" s="378"/>
      <c r="W79" s="380"/>
    </row>
    <row r="80" spans="1:23" s="1" customFormat="1" ht="15" customHeight="1" x14ac:dyDescent="0.25">
      <c r="A80" s="9">
        <v>12</v>
      </c>
      <c r="B80" s="371">
        <v>50930</v>
      </c>
      <c r="C80" s="372" t="s">
        <v>66</v>
      </c>
      <c r="D80" s="373"/>
      <c r="E80" s="374"/>
      <c r="F80" s="374"/>
      <c r="G80" s="375"/>
      <c r="H80" s="373"/>
      <c r="I80" s="374"/>
      <c r="J80" s="374"/>
      <c r="K80" s="376"/>
      <c r="L80" s="377"/>
      <c r="M80" s="378"/>
      <c r="N80" s="378"/>
      <c r="O80" s="379"/>
      <c r="P80" s="373"/>
      <c r="Q80" s="374"/>
      <c r="R80" s="374"/>
      <c r="S80" s="376"/>
      <c r="T80" s="377"/>
      <c r="U80" s="378"/>
      <c r="V80" s="378"/>
      <c r="W80" s="380"/>
    </row>
    <row r="81" spans="1:23" s="1" customFormat="1" ht="15" customHeight="1" x14ac:dyDescent="0.25">
      <c r="A81" s="10">
        <v>13</v>
      </c>
      <c r="B81" s="381">
        <v>51370</v>
      </c>
      <c r="C81" s="382" t="s">
        <v>67</v>
      </c>
      <c r="D81" s="373"/>
      <c r="E81" s="374"/>
      <c r="F81" s="374"/>
      <c r="G81" s="375"/>
      <c r="H81" s="373"/>
      <c r="I81" s="374"/>
      <c r="J81" s="374"/>
      <c r="K81" s="376"/>
      <c r="L81" s="377"/>
      <c r="M81" s="378"/>
      <c r="N81" s="378"/>
      <c r="O81" s="379"/>
      <c r="P81" s="373"/>
      <c r="Q81" s="374"/>
      <c r="R81" s="374"/>
      <c r="S81" s="376"/>
      <c r="T81" s="377"/>
      <c r="U81" s="378"/>
      <c r="V81" s="378"/>
      <c r="W81" s="380"/>
    </row>
    <row r="82" spans="1:23" s="1" customFormat="1" ht="15" customHeight="1" thickBot="1" x14ac:dyDescent="0.3">
      <c r="A82" s="10">
        <v>14</v>
      </c>
      <c r="B82" s="381">
        <v>51580</v>
      </c>
      <c r="C82" s="382" t="s">
        <v>125</v>
      </c>
      <c r="D82" s="386"/>
      <c r="E82" s="387"/>
      <c r="F82" s="387"/>
      <c r="G82" s="388"/>
      <c r="H82" s="386"/>
      <c r="I82" s="387"/>
      <c r="J82" s="387"/>
      <c r="K82" s="389"/>
      <c r="L82" s="390"/>
      <c r="M82" s="391"/>
      <c r="N82" s="391"/>
      <c r="O82" s="392"/>
      <c r="P82" s="386"/>
      <c r="Q82" s="387"/>
      <c r="R82" s="387"/>
      <c r="S82" s="389"/>
      <c r="T82" s="390"/>
      <c r="U82" s="391"/>
      <c r="V82" s="391"/>
      <c r="W82" s="393"/>
    </row>
    <row r="83" spans="1:23" s="1" customFormat="1" ht="15" customHeight="1" thickBot="1" x14ac:dyDescent="0.3">
      <c r="A83" s="28"/>
      <c r="B83" s="394"/>
      <c r="C83" s="395" t="s">
        <v>102</v>
      </c>
      <c r="D83" s="341">
        <f>'Немецкий-9 2018 расклад'!K83</f>
        <v>0</v>
      </c>
      <c r="E83" s="342">
        <f>'Немецкий-9 2019 расклад'!K83</f>
        <v>0</v>
      </c>
      <c r="F83" s="342">
        <f>'Немецкий-9 2020 расклад'!K83</f>
        <v>0</v>
      </c>
      <c r="G83" s="343">
        <f>'Немецкий-9 2021 расклад'!K83</f>
        <v>0</v>
      </c>
      <c r="H83" s="341">
        <f>'Немецкий-9 2018 расклад'!L83</f>
        <v>0</v>
      </c>
      <c r="I83" s="342">
        <f>'Немецкий-9 2019 расклад'!L83</f>
        <v>0</v>
      </c>
      <c r="J83" s="342">
        <f>'Немецкий-9 2020 расклад'!L83</f>
        <v>0</v>
      </c>
      <c r="K83" s="344">
        <f>'Немецкий-9 2021 расклад'!L83</f>
        <v>0</v>
      </c>
      <c r="L83" s="345">
        <f>'Немецкий-9 2018 расклад'!M83</f>
        <v>0</v>
      </c>
      <c r="M83" s="346">
        <f>'Немецкий-9 2019 расклад'!M83</f>
        <v>0</v>
      </c>
      <c r="N83" s="346">
        <f>'Немецкий-9 2020 расклад'!M83</f>
        <v>0</v>
      </c>
      <c r="O83" s="347">
        <f>'Немецкий-9 2021 расклад'!M83</f>
        <v>0</v>
      </c>
      <c r="P83" s="341" t="s">
        <v>151</v>
      </c>
      <c r="Q83" s="342" t="s">
        <v>151</v>
      </c>
      <c r="R83" s="342" t="s">
        <v>151</v>
      </c>
      <c r="S83" s="344" t="s">
        <v>151</v>
      </c>
      <c r="T83" s="345" t="s">
        <v>151</v>
      </c>
      <c r="U83" s="346" t="s">
        <v>151</v>
      </c>
      <c r="V83" s="346" t="s">
        <v>151</v>
      </c>
      <c r="W83" s="348" t="s">
        <v>151</v>
      </c>
    </row>
    <row r="84" spans="1:23" s="1" customFormat="1" ht="15" customHeight="1" x14ac:dyDescent="0.25">
      <c r="A84" s="396">
        <v>1</v>
      </c>
      <c r="B84" s="400">
        <v>60010</v>
      </c>
      <c r="C84" s="372" t="s">
        <v>152</v>
      </c>
      <c r="D84" s="363"/>
      <c r="E84" s="364"/>
      <c r="F84" s="364"/>
      <c r="G84" s="365"/>
      <c r="H84" s="363"/>
      <c r="I84" s="364"/>
      <c r="J84" s="364"/>
      <c r="K84" s="366"/>
      <c r="L84" s="367"/>
      <c r="M84" s="368"/>
      <c r="N84" s="368"/>
      <c r="O84" s="369"/>
      <c r="P84" s="363"/>
      <c r="Q84" s="364"/>
      <c r="R84" s="364"/>
      <c r="S84" s="366"/>
      <c r="T84" s="367"/>
      <c r="U84" s="368"/>
      <c r="V84" s="368"/>
      <c r="W84" s="370"/>
    </row>
    <row r="85" spans="1:23" s="1" customFormat="1" ht="15" customHeight="1" x14ac:dyDescent="0.25">
      <c r="A85" s="397">
        <v>2</v>
      </c>
      <c r="B85" s="371">
        <v>60020</v>
      </c>
      <c r="C85" s="372" t="s">
        <v>69</v>
      </c>
      <c r="D85" s="373"/>
      <c r="E85" s="374"/>
      <c r="F85" s="374"/>
      <c r="G85" s="375"/>
      <c r="H85" s="373"/>
      <c r="I85" s="374"/>
      <c r="J85" s="374"/>
      <c r="K85" s="376"/>
      <c r="L85" s="377"/>
      <c r="M85" s="378"/>
      <c r="N85" s="378"/>
      <c r="O85" s="379"/>
      <c r="P85" s="373"/>
      <c r="Q85" s="374"/>
      <c r="R85" s="374"/>
      <c r="S85" s="376"/>
      <c r="T85" s="377"/>
      <c r="U85" s="378"/>
      <c r="V85" s="378"/>
      <c r="W85" s="380"/>
    </row>
    <row r="86" spans="1:23" s="1" customFormat="1" ht="15" customHeight="1" x14ac:dyDescent="0.25">
      <c r="A86" s="397">
        <v>3</v>
      </c>
      <c r="B86" s="371">
        <v>60050</v>
      </c>
      <c r="C86" s="372" t="s">
        <v>70</v>
      </c>
      <c r="D86" s="373"/>
      <c r="E86" s="374"/>
      <c r="F86" s="374"/>
      <c r="G86" s="375"/>
      <c r="H86" s="373"/>
      <c r="I86" s="374"/>
      <c r="J86" s="374"/>
      <c r="K86" s="376"/>
      <c r="L86" s="377"/>
      <c r="M86" s="378"/>
      <c r="N86" s="378"/>
      <c r="O86" s="379"/>
      <c r="P86" s="373"/>
      <c r="Q86" s="374"/>
      <c r="R86" s="374"/>
      <c r="S86" s="376"/>
      <c r="T86" s="377"/>
      <c r="U86" s="378"/>
      <c r="V86" s="378"/>
      <c r="W86" s="380"/>
    </row>
    <row r="87" spans="1:23" s="1" customFormat="1" ht="15" customHeight="1" x14ac:dyDescent="0.25">
      <c r="A87" s="397">
        <v>4</v>
      </c>
      <c r="B87" s="371">
        <v>60070</v>
      </c>
      <c r="C87" s="372" t="s">
        <v>71</v>
      </c>
      <c r="D87" s="373"/>
      <c r="E87" s="374"/>
      <c r="F87" s="374"/>
      <c r="G87" s="375"/>
      <c r="H87" s="373"/>
      <c r="I87" s="374"/>
      <c r="J87" s="374"/>
      <c r="K87" s="376"/>
      <c r="L87" s="377"/>
      <c r="M87" s="378"/>
      <c r="N87" s="378"/>
      <c r="O87" s="379"/>
      <c r="P87" s="373"/>
      <c r="Q87" s="374"/>
      <c r="R87" s="374"/>
      <c r="S87" s="376"/>
      <c r="T87" s="377"/>
      <c r="U87" s="378"/>
      <c r="V87" s="378"/>
      <c r="W87" s="380"/>
    </row>
    <row r="88" spans="1:23" s="1" customFormat="1" ht="15" customHeight="1" x14ac:dyDescent="0.25">
      <c r="A88" s="397">
        <v>5</v>
      </c>
      <c r="B88" s="371">
        <v>60180</v>
      </c>
      <c r="C88" s="372" t="s">
        <v>72</v>
      </c>
      <c r="D88" s="373"/>
      <c r="E88" s="374"/>
      <c r="F88" s="374"/>
      <c r="G88" s="375"/>
      <c r="H88" s="373"/>
      <c r="I88" s="374"/>
      <c r="J88" s="374"/>
      <c r="K88" s="376"/>
      <c r="L88" s="377"/>
      <c r="M88" s="378"/>
      <c r="N88" s="378"/>
      <c r="O88" s="379"/>
      <c r="P88" s="373"/>
      <c r="Q88" s="374"/>
      <c r="R88" s="374"/>
      <c r="S88" s="376"/>
      <c r="T88" s="377"/>
      <c r="U88" s="378"/>
      <c r="V88" s="378"/>
      <c r="W88" s="380"/>
    </row>
    <row r="89" spans="1:23" s="1" customFormat="1" ht="15" customHeight="1" x14ac:dyDescent="0.25">
      <c r="A89" s="397">
        <v>6</v>
      </c>
      <c r="B89" s="371">
        <v>60240</v>
      </c>
      <c r="C89" s="372" t="s">
        <v>73</v>
      </c>
      <c r="D89" s="373"/>
      <c r="E89" s="374"/>
      <c r="F89" s="374"/>
      <c r="G89" s="375"/>
      <c r="H89" s="373"/>
      <c r="I89" s="374"/>
      <c r="J89" s="374"/>
      <c r="K89" s="376"/>
      <c r="L89" s="377"/>
      <c r="M89" s="378"/>
      <c r="N89" s="378"/>
      <c r="O89" s="379"/>
      <c r="P89" s="373"/>
      <c r="Q89" s="374"/>
      <c r="R89" s="374"/>
      <c r="S89" s="376"/>
      <c r="T89" s="377"/>
      <c r="U89" s="378"/>
      <c r="V89" s="378"/>
      <c r="W89" s="380"/>
    </row>
    <row r="90" spans="1:23" s="1" customFormat="1" ht="15" customHeight="1" x14ac:dyDescent="0.25">
      <c r="A90" s="397">
        <v>7</v>
      </c>
      <c r="B90" s="371">
        <v>60560</v>
      </c>
      <c r="C90" s="372" t="s">
        <v>74</v>
      </c>
      <c r="D90" s="373"/>
      <c r="E90" s="374"/>
      <c r="F90" s="374"/>
      <c r="G90" s="375"/>
      <c r="H90" s="373"/>
      <c r="I90" s="374"/>
      <c r="J90" s="374"/>
      <c r="K90" s="376"/>
      <c r="L90" s="377"/>
      <c r="M90" s="378"/>
      <c r="N90" s="378"/>
      <c r="O90" s="379"/>
      <c r="P90" s="373"/>
      <c r="Q90" s="374"/>
      <c r="R90" s="374"/>
      <c r="S90" s="376"/>
      <c r="T90" s="377"/>
      <c r="U90" s="378"/>
      <c r="V90" s="378"/>
      <c r="W90" s="380"/>
    </row>
    <row r="91" spans="1:23" s="1" customFormat="1" ht="15" customHeight="1" x14ac:dyDescent="0.25">
      <c r="A91" s="397">
        <v>8</v>
      </c>
      <c r="B91" s="371">
        <v>60660</v>
      </c>
      <c r="C91" s="372" t="s">
        <v>75</v>
      </c>
      <c r="D91" s="373"/>
      <c r="E91" s="374"/>
      <c r="F91" s="374"/>
      <c r="G91" s="375"/>
      <c r="H91" s="373"/>
      <c r="I91" s="374"/>
      <c r="J91" s="374"/>
      <c r="K91" s="376"/>
      <c r="L91" s="377"/>
      <c r="M91" s="378"/>
      <c r="N91" s="378"/>
      <c r="O91" s="379"/>
      <c r="P91" s="373"/>
      <c r="Q91" s="374"/>
      <c r="R91" s="374"/>
      <c r="S91" s="376"/>
      <c r="T91" s="377"/>
      <c r="U91" s="378"/>
      <c r="V91" s="378"/>
      <c r="W91" s="380"/>
    </row>
    <row r="92" spans="1:23" s="1" customFormat="1" ht="15" customHeight="1" x14ac:dyDescent="0.25">
      <c r="A92" s="397">
        <v>9</v>
      </c>
      <c r="B92" s="401">
        <v>60001</v>
      </c>
      <c r="C92" s="402" t="s">
        <v>68</v>
      </c>
      <c r="D92" s="373"/>
      <c r="E92" s="374"/>
      <c r="F92" s="374"/>
      <c r="G92" s="375"/>
      <c r="H92" s="373"/>
      <c r="I92" s="374"/>
      <c r="J92" s="374"/>
      <c r="K92" s="376"/>
      <c r="L92" s="377"/>
      <c r="M92" s="378"/>
      <c r="N92" s="378"/>
      <c r="O92" s="379"/>
      <c r="P92" s="373"/>
      <c r="Q92" s="374"/>
      <c r="R92" s="374"/>
      <c r="S92" s="376"/>
      <c r="T92" s="377"/>
      <c r="U92" s="378"/>
      <c r="V92" s="378"/>
      <c r="W92" s="380"/>
    </row>
    <row r="93" spans="1:23" s="1" customFormat="1" ht="15" customHeight="1" x14ac:dyDescent="0.25">
      <c r="A93" s="397">
        <v>10</v>
      </c>
      <c r="B93" s="371">
        <v>60701</v>
      </c>
      <c r="C93" s="372" t="s">
        <v>76</v>
      </c>
      <c r="D93" s="373"/>
      <c r="E93" s="374"/>
      <c r="F93" s="374"/>
      <c r="G93" s="375"/>
      <c r="H93" s="373"/>
      <c r="I93" s="374"/>
      <c r="J93" s="374"/>
      <c r="K93" s="376"/>
      <c r="L93" s="377"/>
      <c r="M93" s="378"/>
      <c r="N93" s="378"/>
      <c r="O93" s="379"/>
      <c r="P93" s="373"/>
      <c r="Q93" s="374"/>
      <c r="R93" s="374"/>
      <c r="S93" s="376"/>
      <c r="T93" s="377"/>
      <c r="U93" s="378"/>
      <c r="V93" s="378"/>
      <c r="W93" s="380"/>
    </row>
    <row r="94" spans="1:23" s="1" customFormat="1" ht="15" customHeight="1" x14ac:dyDescent="0.25">
      <c r="A94" s="397">
        <v>11</v>
      </c>
      <c r="B94" s="371">
        <v>60850</v>
      </c>
      <c r="C94" s="372" t="s">
        <v>77</v>
      </c>
      <c r="D94" s="373"/>
      <c r="E94" s="374"/>
      <c r="F94" s="374"/>
      <c r="G94" s="375"/>
      <c r="H94" s="373"/>
      <c r="I94" s="374"/>
      <c r="J94" s="374"/>
      <c r="K94" s="376"/>
      <c r="L94" s="377"/>
      <c r="M94" s="378"/>
      <c r="N94" s="378"/>
      <c r="O94" s="379"/>
      <c r="P94" s="373"/>
      <c r="Q94" s="374"/>
      <c r="R94" s="374"/>
      <c r="S94" s="376"/>
      <c r="T94" s="377"/>
      <c r="U94" s="378"/>
      <c r="V94" s="378"/>
      <c r="W94" s="380"/>
    </row>
    <row r="95" spans="1:23" s="1" customFormat="1" ht="15" customHeight="1" x14ac:dyDescent="0.25">
      <c r="A95" s="397">
        <v>12</v>
      </c>
      <c r="B95" s="371">
        <v>60910</v>
      </c>
      <c r="C95" s="372" t="s">
        <v>78</v>
      </c>
      <c r="D95" s="373"/>
      <c r="E95" s="374"/>
      <c r="F95" s="374"/>
      <c r="G95" s="375"/>
      <c r="H95" s="373"/>
      <c r="I95" s="374"/>
      <c r="J95" s="374"/>
      <c r="K95" s="376"/>
      <c r="L95" s="377"/>
      <c r="M95" s="378"/>
      <c r="N95" s="378"/>
      <c r="O95" s="379"/>
      <c r="P95" s="373"/>
      <c r="Q95" s="374"/>
      <c r="R95" s="374"/>
      <c r="S95" s="376"/>
      <c r="T95" s="377"/>
      <c r="U95" s="378"/>
      <c r="V95" s="378"/>
      <c r="W95" s="380"/>
    </row>
    <row r="96" spans="1:23" s="1" customFormat="1" ht="15" customHeight="1" x14ac:dyDescent="0.25">
      <c r="A96" s="397">
        <v>13</v>
      </c>
      <c r="B96" s="371">
        <v>60980</v>
      </c>
      <c r="C96" s="372" t="s">
        <v>79</v>
      </c>
      <c r="D96" s="373"/>
      <c r="E96" s="374"/>
      <c r="F96" s="374"/>
      <c r="G96" s="375"/>
      <c r="H96" s="373"/>
      <c r="I96" s="374"/>
      <c r="J96" s="374"/>
      <c r="K96" s="376"/>
      <c r="L96" s="377"/>
      <c r="M96" s="378"/>
      <c r="N96" s="378"/>
      <c r="O96" s="379"/>
      <c r="P96" s="373"/>
      <c r="Q96" s="374"/>
      <c r="R96" s="374"/>
      <c r="S96" s="376"/>
      <c r="T96" s="377"/>
      <c r="U96" s="378"/>
      <c r="V96" s="378"/>
      <c r="W96" s="380"/>
    </row>
    <row r="97" spans="1:23" s="1" customFormat="1" ht="15" customHeight="1" x14ac:dyDescent="0.25">
      <c r="A97" s="397">
        <v>14</v>
      </c>
      <c r="B97" s="371">
        <v>61080</v>
      </c>
      <c r="C97" s="372" t="s">
        <v>80</v>
      </c>
      <c r="D97" s="373"/>
      <c r="E97" s="374"/>
      <c r="F97" s="374"/>
      <c r="G97" s="375"/>
      <c r="H97" s="373"/>
      <c r="I97" s="374"/>
      <c r="J97" s="374"/>
      <c r="K97" s="376"/>
      <c r="L97" s="377"/>
      <c r="M97" s="378"/>
      <c r="N97" s="378"/>
      <c r="O97" s="379"/>
      <c r="P97" s="373"/>
      <c r="Q97" s="374"/>
      <c r="R97" s="374"/>
      <c r="S97" s="376"/>
      <c r="T97" s="377"/>
      <c r="U97" s="378"/>
      <c r="V97" s="378"/>
      <c r="W97" s="380"/>
    </row>
    <row r="98" spans="1:23" s="1" customFormat="1" ht="15" customHeight="1" x14ac:dyDescent="0.25">
      <c r="A98" s="397">
        <v>15</v>
      </c>
      <c r="B98" s="371">
        <v>61150</v>
      </c>
      <c r="C98" s="372" t="s">
        <v>81</v>
      </c>
      <c r="D98" s="373"/>
      <c r="E98" s="374"/>
      <c r="F98" s="374"/>
      <c r="G98" s="375"/>
      <c r="H98" s="373"/>
      <c r="I98" s="374"/>
      <c r="J98" s="374"/>
      <c r="K98" s="376"/>
      <c r="L98" s="377"/>
      <c r="M98" s="378"/>
      <c r="N98" s="378"/>
      <c r="O98" s="379"/>
      <c r="P98" s="373"/>
      <c r="Q98" s="374"/>
      <c r="R98" s="374"/>
      <c r="S98" s="376"/>
      <c r="T98" s="377"/>
      <c r="U98" s="378"/>
      <c r="V98" s="378"/>
      <c r="W98" s="380"/>
    </row>
    <row r="99" spans="1:23" s="1" customFormat="1" ht="15" customHeight="1" x14ac:dyDescent="0.25">
      <c r="A99" s="397">
        <v>16</v>
      </c>
      <c r="B99" s="371">
        <v>61210</v>
      </c>
      <c r="C99" s="372" t="s">
        <v>82</v>
      </c>
      <c r="D99" s="373"/>
      <c r="E99" s="374"/>
      <c r="F99" s="374"/>
      <c r="G99" s="375"/>
      <c r="H99" s="373"/>
      <c r="I99" s="374"/>
      <c r="J99" s="374"/>
      <c r="K99" s="376"/>
      <c r="L99" s="377"/>
      <c r="M99" s="378"/>
      <c r="N99" s="378"/>
      <c r="O99" s="379"/>
      <c r="P99" s="373"/>
      <c r="Q99" s="374"/>
      <c r="R99" s="374"/>
      <c r="S99" s="376"/>
      <c r="T99" s="377"/>
      <c r="U99" s="378"/>
      <c r="V99" s="378"/>
      <c r="W99" s="380"/>
    </row>
    <row r="100" spans="1:23" s="1" customFormat="1" ht="15" customHeight="1" x14ac:dyDescent="0.25">
      <c r="A100" s="397">
        <v>17</v>
      </c>
      <c r="B100" s="371">
        <v>61290</v>
      </c>
      <c r="C100" s="372" t="s">
        <v>83</v>
      </c>
      <c r="D100" s="373"/>
      <c r="E100" s="374"/>
      <c r="F100" s="374"/>
      <c r="G100" s="375"/>
      <c r="H100" s="373"/>
      <c r="I100" s="374"/>
      <c r="J100" s="374"/>
      <c r="K100" s="376"/>
      <c r="L100" s="377"/>
      <c r="M100" s="378"/>
      <c r="N100" s="378"/>
      <c r="O100" s="379"/>
      <c r="P100" s="373"/>
      <c r="Q100" s="374"/>
      <c r="R100" s="374"/>
      <c r="S100" s="376"/>
      <c r="T100" s="377"/>
      <c r="U100" s="378"/>
      <c r="V100" s="378"/>
      <c r="W100" s="380"/>
    </row>
    <row r="101" spans="1:23" s="1" customFormat="1" ht="15" customHeight="1" x14ac:dyDescent="0.25">
      <c r="A101" s="397">
        <v>18</v>
      </c>
      <c r="B101" s="371">
        <v>61340</v>
      </c>
      <c r="C101" s="372" t="s">
        <v>84</v>
      </c>
      <c r="D101" s="373"/>
      <c r="E101" s="374"/>
      <c r="F101" s="374"/>
      <c r="G101" s="375"/>
      <c r="H101" s="373"/>
      <c r="I101" s="374"/>
      <c r="J101" s="374"/>
      <c r="K101" s="376"/>
      <c r="L101" s="377"/>
      <c r="M101" s="378"/>
      <c r="N101" s="378"/>
      <c r="O101" s="379"/>
      <c r="P101" s="373"/>
      <c r="Q101" s="374"/>
      <c r="R101" s="374"/>
      <c r="S101" s="376"/>
      <c r="T101" s="377"/>
      <c r="U101" s="378"/>
      <c r="V101" s="378"/>
      <c r="W101" s="380"/>
    </row>
    <row r="102" spans="1:23" s="1" customFormat="1" ht="15" customHeight="1" x14ac:dyDescent="0.25">
      <c r="A102" s="396">
        <v>19</v>
      </c>
      <c r="B102" s="371">
        <v>61390</v>
      </c>
      <c r="C102" s="372" t="s">
        <v>85</v>
      </c>
      <c r="D102" s="373"/>
      <c r="E102" s="374"/>
      <c r="F102" s="374"/>
      <c r="G102" s="375"/>
      <c r="H102" s="373"/>
      <c r="I102" s="374"/>
      <c r="J102" s="374"/>
      <c r="K102" s="376"/>
      <c r="L102" s="377"/>
      <c r="M102" s="378"/>
      <c r="N102" s="378"/>
      <c r="O102" s="379"/>
      <c r="P102" s="373"/>
      <c r="Q102" s="374"/>
      <c r="R102" s="374"/>
      <c r="S102" s="376"/>
      <c r="T102" s="377"/>
      <c r="U102" s="378"/>
      <c r="V102" s="378"/>
      <c r="W102" s="380"/>
    </row>
    <row r="103" spans="1:23" s="1" customFormat="1" ht="15" customHeight="1" x14ac:dyDescent="0.25">
      <c r="A103" s="11">
        <v>20</v>
      </c>
      <c r="B103" s="371">
        <v>61410</v>
      </c>
      <c r="C103" s="372" t="s">
        <v>86</v>
      </c>
      <c r="D103" s="373"/>
      <c r="E103" s="374"/>
      <c r="F103" s="374"/>
      <c r="G103" s="375"/>
      <c r="H103" s="373"/>
      <c r="I103" s="374"/>
      <c r="J103" s="374"/>
      <c r="K103" s="376"/>
      <c r="L103" s="377"/>
      <c r="M103" s="378"/>
      <c r="N103" s="378"/>
      <c r="O103" s="379"/>
      <c r="P103" s="373"/>
      <c r="Q103" s="374"/>
      <c r="R103" s="374"/>
      <c r="S103" s="376"/>
      <c r="T103" s="377"/>
      <c r="U103" s="378"/>
      <c r="V103" s="378"/>
      <c r="W103" s="380"/>
    </row>
    <row r="104" spans="1:23" s="1" customFormat="1" ht="15" customHeight="1" x14ac:dyDescent="0.25">
      <c r="A104" s="9">
        <v>21</v>
      </c>
      <c r="B104" s="371">
        <v>61430</v>
      </c>
      <c r="C104" s="372" t="s">
        <v>106</v>
      </c>
      <c r="D104" s="373"/>
      <c r="E104" s="374"/>
      <c r="F104" s="374"/>
      <c r="G104" s="375"/>
      <c r="H104" s="373"/>
      <c r="I104" s="374"/>
      <c r="J104" s="374"/>
      <c r="K104" s="376"/>
      <c r="L104" s="377"/>
      <c r="M104" s="378"/>
      <c r="N104" s="378"/>
      <c r="O104" s="379"/>
      <c r="P104" s="373"/>
      <c r="Q104" s="374"/>
      <c r="R104" s="374"/>
      <c r="S104" s="376"/>
      <c r="T104" s="377"/>
      <c r="U104" s="378"/>
      <c r="V104" s="378"/>
      <c r="W104" s="380"/>
    </row>
    <row r="105" spans="1:23" s="1" customFormat="1" ht="15" customHeight="1" x14ac:dyDescent="0.25">
      <c r="A105" s="9">
        <v>22</v>
      </c>
      <c r="B105" s="371">
        <v>61440</v>
      </c>
      <c r="C105" s="372" t="s">
        <v>87</v>
      </c>
      <c r="D105" s="373"/>
      <c r="E105" s="374"/>
      <c r="F105" s="374"/>
      <c r="G105" s="375"/>
      <c r="H105" s="373"/>
      <c r="I105" s="374"/>
      <c r="J105" s="374"/>
      <c r="K105" s="376"/>
      <c r="L105" s="377"/>
      <c r="M105" s="378"/>
      <c r="N105" s="378"/>
      <c r="O105" s="379"/>
      <c r="P105" s="373"/>
      <c r="Q105" s="374"/>
      <c r="R105" s="374"/>
      <c r="S105" s="376"/>
      <c r="T105" s="377"/>
      <c r="U105" s="378"/>
      <c r="V105" s="378"/>
      <c r="W105" s="380"/>
    </row>
    <row r="106" spans="1:23" s="1" customFormat="1" ht="15" customHeight="1" x14ac:dyDescent="0.25">
      <c r="A106" s="9">
        <v>23</v>
      </c>
      <c r="B106" s="371">
        <v>61450</v>
      </c>
      <c r="C106" s="372" t="s">
        <v>105</v>
      </c>
      <c r="D106" s="373"/>
      <c r="E106" s="374"/>
      <c r="F106" s="374"/>
      <c r="G106" s="375"/>
      <c r="H106" s="373"/>
      <c r="I106" s="374"/>
      <c r="J106" s="374"/>
      <c r="K106" s="376"/>
      <c r="L106" s="377"/>
      <c r="M106" s="378"/>
      <c r="N106" s="378"/>
      <c r="O106" s="379"/>
      <c r="P106" s="373"/>
      <c r="Q106" s="374"/>
      <c r="R106" s="374"/>
      <c r="S106" s="376"/>
      <c r="T106" s="377"/>
      <c r="U106" s="378"/>
      <c r="V106" s="378"/>
      <c r="W106" s="380"/>
    </row>
    <row r="107" spans="1:23" s="1" customFormat="1" ht="15" customHeight="1" x14ac:dyDescent="0.25">
      <c r="A107" s="9">
        <v>24</v>
      </c>
      <c r="B107" s="371">
        <v>61470</v>
      </c>
      <c r="C107" s="372" t="s">
        <v>88</v>
      </c>
      <c r="D107" s="373"/>
      <c r="E107" s="374"/>
      <c r="F107" s="374"/>
      <c r="G107" s="375"/>
      <c r="H107" s="373"/>
      <c r="I107" s="374"/>
      <c r="J107" s="374"/>
      <c r="K107" s="376"/>
      <c r="L107" s="377"/>
      <c r="M107" s="378"/>
      <c r="N107" s="378"/>
      <c r="O107" s="379"/>
      <c r="P107" s="373"/>
      <c r="Q107" s="374"/>
      <c r="R107" s="374"/>
      <c r="S107" s="376"/>
      <c r="T107" s="377"/>
      <c r="U107" s="378"/>
      <c r="V107" s="378"/>
      <c r="W107" s="380"/>
    </row>
    <row r="108" spans="1:23" s="1" customFormat="1" ht="15" customHeight="1" x14ac:dyDescent="0.25">
      <c r="A108" s="9">
        <v>25</v>
      </c>
      <c r="B108" s="371">
        <v>61490</v>
      </c>
      <c r="C108" s="372" t="s">
        <v>107</v>
      </c>
      <c r="D108" s="373"/>
      <c r="E108" s="374"/>
      <c r="F108" s="374"/>
      <c r="G108" s="375"/>
      <c r="H108" s="373"/>
      <c r="I108" s="374"/>
      <c r="J108" s="374"/>
      <c r="K108" s="376"/>
      <c r="L108" s="377"/>
      <c r="M108" s="378"/>
      <c r="N108" s="378"/>
      <c r="O108" s="379"/>
      <c r="P108" s="373"/>
      <c r="Q108" s="374"/>
      <c r="R108" s="374"/>
      <c r="S108" s="376"/>
      <c r="T108" s="377"/>
      <c r="U108" s="378"/>
      <c r="V108" s="378"/>
      <c r="W108" s="380"/>
    </row>
    <row r="109" spans="1:23" s="1" customFormat="1" ht="15" customHeight="1" x14ac:dyDescent="0.25">
      <c r="A109" s="9">
        <v>26</v>
      </c>
      <c r="B109" s="371">
        <v>61500</v>
      </c>
      <c r="C109" s="372" t="s">
        <v>108</v>
      </c>
      <c r="D109" s="373"/>
      <c r="E109" s="374"/>
      <c r="F109" s="374"/>
      <c r="G109" s="375"/>
      <c r="H109" s="373"/>
      <c r="I109" s="374"/>
      <c r="J109" s="374"/>
      <c r="K109" s="376"/>
      <c r="L109" s="377"/>
      <c r="M109" s="378"/>
      <c r="N109" s="378"/>
      <c r="O109" s="379"/>
      <c r="P109" s="373"/>
      <c r="Q109" s="374"/>
      <c r="R109" s="374"/>
      <c r="S109" s="376"/>
      <c r="T109" s="377"/>
      <c r="U109" s="378"/>
      <c r="V109" s="378"/>
      <c r="W109" s="380"/>
    </row>
    <row r="110" spans="1:23" s="1" customFormat="1" ht="15" customHeight="1" x14ac:dyDescent="0.25">
      <c r="A110" s="9">
        <v>27</v>
      </c>
      <c r="B110" s="371">
        <v>61510</v>
      </c>
      <c r="C110" s="372" t="s">
        <v>89</v>
      </c>
      <c r="D110" s="373"/>
      <c r="E110" s="374"/>
      <c r="F110" s="374"/>
      <c r="G110" s="375"/>
      <c r="H110" s="373"/>
      <c r="I110" s="374"/>
      <c r="J110" s="374"/>
      <c r="K110" s="376"/>
      <c r="L110" s="377"/>
      <c r="M110" s="378"/>
      <c r="N110" s="378"/>
      <c r="O110" s="379"/>
      <c r="P110" s="373"/>
      <c r="Q110" s="374"/>
      <c r="R110" s="374"/>
      <c r="S110" s="376"/>
      <c r="T110" s="377"/>
      <c r="U110" s="378"/>
      <c r="V110" s="378"/>
      <c r="W110" s="380"/>
    </row>
    <row r="111" spans="1:23" s="1" customFormat="1" ht="15" customHeight="1" x14ac:dyDescent="0.25">
      <c r="A111" s="9">
        <v>28</v>
      </c>
      <c r="B111" s="381">
        <v>61520</v>
      </c>
      <c r="C111" s="382" t="s">
        <v>109</v>
      </c>
      <c r="D111" s="373"/>
      <c r="E111" s="374"/>
      <c r="F111" s="374"/>
      <c r="G111" s="375"/>
      <c r="H111" s="373"/>
      <c r="I111" s="374"/>
      <c r="J111" s="374"/>
      <c r="K111" s="376"/>
      <c r="L111" s="377"/>
      <c r="M111" s="378"/>
      <c r="N111" s="378"/>
      <c r="O111" s="379"/>
      <c r="P111" s="373"/>
      <c r="Q111" s="374"/>
      <c r="R111" s="374"/>
      <c r="S111" s="376"/>
      <c r="T111" s="377"/>
      <c r="U111" s="378"/>
      <c r="V111" s="378"/>
      <c r="W111" s="380"/>
    </row>
    <row r="112" spans="1:23" s="1" customFormat="1" ht="15" customHeight="1" x14ac:dyDescent="0.25">
      <c r="A112" s="10">
        <v>29</v>
      </c>
      <c r="B112" s="381">
        <v>61540</v>
      </c>
      <c r="C112" s="382" t="s">
        <v>103</v>
      </c>
      <c r="D112" s="373"/>
      <c r="E112" s="374"/>
      <c r="F112" s="374"/>
      <c r="G112" s="375"/>
      <c r="H112" s="373"/>
      <c r="I112" s="374"/>
      <c r="J112" s="374"/>
      <c r="K112" s="376"/>
      <c r="L112" s="377"/>
      <c r="M112" s="378"/>
      <c r="N112" s="378"/>
      <c r="O112" s="379"/>
      <c r="P112" s="373"/>
      <c r="Q112" s="374"/>
      <c r="R112" s="374"/>
      <c r="S112" s="376"/>
      <c r="T112" s="377"/>
      <c r="U112" s="378"/>
      <c r="V112" s="378"/>
      <c r="W112" s="380"/>
    </row>
    <row r="113" spans="1:23" s="1" customFormat="1" ht="15" customHeight="1" x14ac:dyDescent="0.25">
      <c r="A113" s="10">
        <v>30</v>
      </c>
      <c r="B113" s="381">
        <v>61560</v>
      </c>
      <c r="C113" s="382" t="s">
        <v>113</v>
      </c>
      <c r="D113" s="373"/>
      <c r="E113" s="374"/>
      <c r="F113" s="374"/>
      <c r="G113" s="375"/>
      <c r="H113" s="373"/>
      <c r="I113" s="374"/>
      <c r="J113" s="374"/>
      <c r="K113" s="376"/>
      <c r="L113" s="373"/>
      <c r="M113" s="374"/>
      <c r="N113" s="378"/>
      <c r="O113" s="379"/>
      <c r="P113" s="373"/>
      <c r="Q113" s="374"/>
      <c r="R113" s="374"/>
      <c r="S113" s="376"/>
      <c r="T113" s="373"/>
      <c r="U113" s="374"/>
      <c r="V113" s="378"/>
      <c r="W113" s="380"/>
    </row>
    <row r="114" spans="1:23" s="1" customFormat="1" ht="15" customHeight="1" thickBot="1" x14ac:dyDescent="0.3">
      <c r="A114" s="383">
        <v>31</v>
      </c>
      <c r="B114" s="381">
        <v>61570</v>
      </c>
      <c r="C114" s="382" t="s">
        <v>122</v>
      </c>
      <c r="D114" s="373"/>
      <c r="E114" s="374"/>
      <c r="F114" s="387"/>
      <c r="G114" s="388"/>
      <c r="H114" s="386"/>
      <c r="I114" s="387"/>
      <c r="J114" s="387"/>
      <c r="K114" s="389"/>
      <c r="L114" s="373"/>
      <c r="M114" s="374"/>
      <c r="N114" s="391"/>
      <c r="O114" s="392"/>
      <c r="P114" s="373"/>
      <c r="Q114" s="374"/>
      <c r="R114" s="387"/>
      <c r="S114" s="389"/>
      <c r="T114" s="373"/>
      <c r="U114" s="374"/>
      <c r="V114" s="391"/>
      <c r="W114" s="393"/>
    </row>
    <row r="115" spans="1:23" s="1" customFormat="1" ht="15" customHeight="1" thickBot="1" x14ac:dyDescent="0.3">
      <c r="A115" s="403"/>
      <c r="B115" s="404"/>
      <c r="C115" s="395" t="s">
        <v>104</v>
      </c>
      <c r="D115" s="341">
        <f>'Немецкий-9 2018 расклад'!K115</f>
        <v>0</v>
      </c>
      <c r="E115" s="342">
        <f>'Немецкий-9 2019 расклад'!K115</f>
        <v>0</v>
      </c>
      <c r="F115" s="342">
        <f>'Немецкий-9 2020 расклад'!K115</f>
        <v>0</v>
      </c>
      <c r="G115" s="343">
        <f>'Немецкий-9 2021 расклад'!K115</f>
        <v>0</v>
      </c>
      <c r="H115" s="341">
        <f>'Немецкий-9 2018 расклад'!L115</f>
        <v>0</v>
      </c>
      <c r="I115" s="342">
        <f>'Немецкий-9 2019 расклад'!L115</f>
        <v>0</v>
      </c>
      <c r="J115" s="342">
        <f>'Немецкий-9 2020 расклад'!L115</f>
        <v>0</v>
      </c>
      <c r="K115" s="344">
        <f>'Немецкий-9 2021 расклад'!L115</f>
        <v>0</v>
      </c>
      <c r="L115" s="345">
        <f>'Немецкий-9 2018 расклад'!M115</f>
        <v>0</v>
      </c>
      <c r="M115" s="346">
        <f>'Немецкий-9 2019 расклад'!M115</f>
        <v>0</v>
      </c>
      <c r="N115" s="346">
        <f>'Немецкий-9 2020 расклад'!M115</f>
        <v>0</v>
      </c>
      <c r="O115" s="347">
        <f>'Немецкий-9 2021 расклад'!M115</f>
        <v>0</v>
      </c>
      <c r="P115" s="341" t="s">
        <v>151</v>
      </c>
      <c r="Q115" s="342" t="s">
        <v>151</v>
      </c>
      <c r="R115" s="342" t="s">
        <v>151</v>
      </c>
      <c r="S115" s="344" t="s">
        <v>151</v>
      </c>
      <c r="T115" s="345" t="s">
        <v>151</v>
      </c>
      <c r="U115" s="346" t="s">
        <v>151</v>
      </c>
      <c r="V115" s="346" t="s">
        <v>151</v>
      </c>
      <c r="W115" s="348" t="s">
        <v>151</v>
      </c>
    </row>
    <row r="116" spans="1:23" s="1" customFormat="1" ht="15" customHeight="1" x14ac:dyDescent="0.25">
      <c r="A116" s="7">
        <v>1</v>
      </c>
      <c r="B116" s="361">
        <v>70020</v>
      </c>
      <c r="C116" s="362" t="s">
        <v>90</v>
      </c>
      <c r="D116" s="363"/>
      <c r="E116" s="364"/>
      <c r="F116" s="364"/>
      <c r="G116" s="365"/>
      <c r="H116" s="363"/>
      <c r="I116" s="364"/>
      <c r="J116" s="364"/>
      <c r="K116" s="366"/>
      <c r="L116" s="367"/>
      <c r="M116" s="368"/>
      <c r="N116" s="368"/>
      <c r="O116" s="369"/>
      <c r="P116" s="363"/>
      <c r="Q116" s="364"/>
      <c r="R116" s="364"/>
      <c r="S116" s="366"/>
      <c r="T116" s="367"/>
      <c r="U116" s="368"/>
      <c r="V116" s="368"/>
      <c r="W116" s="370"/>
    </row>
    <row r="117" spans="1:23" s="1" customFormat="1" ht="15" customHeight="1" x14ac:dyDescent="0.25">
      <c r="A117" s="11">
        <v>2</v>
      </c>
      <c r="B117" s="371">
        <v>70110</v>
      </c>
      <c r="C117" s="372" t="s">
        <v>93</v>
      </c>
      <c r="D117" s="373"/>
      <c r="E117" s="374"/>
      <c r="F117" s="374"/>
      <c r="G117" s="375"/>
      <c r="H117" s="373"/>
      <c r="I117" s="374"/>
      <c r="J117" s="374"/>
      <c r="K117" s="376"/>
      <c r="L117" s="377"/>
      <c r="M117" s="378"/>
      <c r="N117" s="378"/>
      <c r="O117" s="379"/>
      <c r="P117" s="373"/>
      <c r="Q117" s="374"/>
      <c r="R117" s="374"/>
      <c r="S117" s="376"/>
      <c r="T117" s="377"/>
      <c r="U117" s="378"/>
      <c r="V117" s="378"/>
      <c r="W117" s="380"/>
    </row>
    <row r="118" spans="1:23" s="1" customFormat="1" ht="15" customHeight="1" x14ac:dyDescent="0.25">
      <c r="A118" s="9">
        <v>3</v>
      </c>
      <c r="B118" s="371">
        <v>70021</v>
      </c>
      <c r="C118" s="372" t="s">
        <v>91</v>
      </c>
      <c r="D118" s="373"/>
      <c r="E118" s="374"/>
      <c r="F118" s="374"/>
      <c r="G118" s="375"/>
      <c r="H118" s="373"/>
      <c r="I118" s="374"/>
      <c r="J118" s="374"/>
      <c r="K118" s="376"/>
      <c r="L118" s="377"/>
      <c r="M118" s="378"/>
      <c r="N118" s="378"/>
      <c r="O118" s="379"/>
      <c r="P118" s="373"/>
      <c r="Q118" s="374"/>
      <c r="R118" s="374"/>
      <c r="S118" s="376"/>
      <c r="T118" s="377"/>
      <c r="U118" s="378"/>
      <c r="V118" s="378"/>
      <c r="W118" s="380"/>
    </row>
    <row r="119" spans="1:23" s="1" customFormat="1" ht="15" customHeight="1" x14ac:dyDescent="0.25">
      <c r="A119" s="9">
        <v>4</v>
      </c>
      <c r="B119" s="371">
        <v>70040</v>
      </c>
      <c r="C119" s="372" t="s">
        <v>92</v>
      </c>
      <c r="D119" s="373"/>
      <c r="E119" s="374"/>
      <c r="F119" s="374"/>
      <c r="G119" s="375"/>
      <c r="H119" s="373"/>
      <c r="I119" s="374"/>
      <c r="J119" s="374"/>
      <c r="K119" s="376"/>
      <c r="L119" s="377"/>
      <c r="M119" s="378"/>
      <c r="N119" s="378"/>
      <c r="O119" s="379"/>
      <c r="P119" s="373"/>
      <c r="Q119" s="374"/>
      <c r="R119" s="374"/>
      <c r="S119" s="376"/>
      <c r="T119" s="377"/>
      <c r="U119" s="378"/>
      <c r="V119" s="378"/>
      <c r="W119" s="380"/>
    </row>
    <row r="120" spans="1:23" s="1" customFormat="1" ht="15" customHeight="1" x14ac:dyDescent="0.25">
      <c r="A120" s="9">
        <v>5</v>
      </c>
      <c r="B120" s="371">
        <v>70100</v>
      </c>
      <c r="C120" s="372" t="s">
        <v>123</v>
      </c>
      <c r="D120" s="373"/>
      <c r="E120" s="374"/>
      <c r="F120" s="374"/>
      <c r="G120" s="375"/>
      <c r="H120" s="373"/>
      <c r="I120" s="374"/>
      <c r="J120" s="374"/>
      <c r="K120" s="376"/>
      <c r="L120" s="377"/>
      <c r="M120" s="378"/>
      <c r="N120" s="378"/>
      <c r="O120" s="379"/>
      <c r="P120" s="373"/>
      <c r="Q120" s="374"/>
      <c r="R120" s="374"/>
      <c r="S120" s="376"/>
      <c r="T120" s="377"/>
      <c r="U120" s="378"/>
      <c r="V120" s="378"/>
      <c r="W120" s="380"/>
    </row>
    <row r="121" spans="1:23" s="1" customFormat="1" ht="15" customHeight="1" x14ac:dyDescent="0.25">
      <c r="A121" s="9">
        <v>6</v>
      </c>
      <c r="B121" s="371">
        <v>70270</v>
      </c>
      <c r="C121" s="372" t="s">
        <v>94</v>
      </c>
      <c r="D121" s="373"/>
      <c r="E121" s="374"/>
      <c r="F121" s="374"/>
      <c r="G121" s="375"/>
      <c r="H121" s="373"/>
      <c r="I121" s="374"/>
      <c r="J121" s="374"/>
      <c r="K121" s="376"/>
      <c r="L121" s="377"/>
      <c r="M121" s="378"/>
      <c r="N121" s="378"/>
      <c r="O121" s="379"/>
      <c r="P121" s="373"/>
      <c r="Q121" s="374"/>
      <c r="R121" s="374"/>
      <c r="S121" s="376"/>
      <c r="T121" s="377"/>
      <c r="U121" s="378"/>
      <c r="V121" s="378"/>
      <c r="W121" s="380"/>
    </row>
    <row r="122" spans="1:23" s="1" customFormat="1" ht="15" customHeight="1" x14ac:dyDescent="0.25">
      <c r="A122" s="9">
        <v>7</v>
      </c>
      <c r="B122" s="371">
        <v>70510</v>
      </c>
      <c r="C122" s="372" t="s">
        <v>95</v>
      </c>
      <c r="D122" s="373"/>
      <c r="E122" s="374"/>
      <c r="F122" s="374"/>
      <c r="G122" s="375"/>
      <c r="H122" s="373"/>
      <c r="I122" s="374"/>
      <c r="J122" s="374"/>
      <c r="K122" s="376"/>
      <c r="L122" s="377"/>
      <c r="M122" s="378"/>
      <c r="N122" s="378"/>
      <c r="O122" s="379"/>
      <c r="P122" s="373"/>
      <c r="Q122" s="374"/>
      <c r="R122" s="374"/>
      <c r="S122" s="376"/>
      <c r="T122" s="377"/>
      <c r="U122" s="378"/>
      <c r="V122" s="378"/>
      <c r="W122" s="380"/>
    </row>
    <row r="123" spans="1:23" s="1" customFormat="1" ht="15" customHeight="1" x14ac:dyDescent="0.25">
      <c r="A123" s="10">
        <v>8</v>
      </c>
      <c r="B123" s="381">
        <v>10880</v>
      </c>
      <c r="C123" s="382" t="s">
        <v>112</v>
      </c>
      <c r="D123" s="373"/>
      <c r="E123" s="374"/>
      <c r="F123" s="374"/>
      <c r="G123" s="375"/>
      <c r="H123" s="373"/>
      <c r="I123" s="374"/>
      <c r="J123" s="374"/>
      <c r="K123" s="376"/>
      <c r="L123" s="377"/>
      <c r="M123" s="378"/>
      <c r="N123" s="378"/>
      <c r="O123" s="379"/>
      <c r="P123" s="373"/>
      <c r="Q123" s="374"/>
      <c r="R123" s="374"/>
      <c r="S123" s="376"/>
      <c r="T123" s="377"/>
      <c r="U123" s="378"/>
      <c r="V123" s="378"/>
      <c r="W123" s="380"/>
    </row>
    <row r="124" spans="1:23" s="1" customFormat="1" ht="15" customHeight="1" thickBot="1" x14ac:dyDescent="0.3">
      <c r="A124" s="383">
        <v>9</v>
      </c>
      <c r="B124" s="384">
        <v>10890</v>
      </c>
      <c r="C124" s="385" t="s">
        <v>114</v>
      </c>
      <c r="D124" s="405"/>
      <c r="E124" s="406"/>
      <c r="F124" s="406"/>
      <c r="G124" s="407"/>
      <c r="H124" s="405"/>
      <c r="I124" s="406"/>
      <c r="J124" s="406"/>
      <c r="K124" s="408"/>
      <c r="L124" s="409"/>
      <c r="M124" s="410"/>
      <c r="N124" s="410"/>
      <c r="O124" s="411"/>
      <c r="P124" s="405"/>
      <c r="Q124" s="406"/>
      <c r="R124" s="406"/>
      <c r="S124" s="408"/>
      <c r="T124" s="409"/>
      <c r="U124" s="410"/>
      <c r="V124" s="410"/>
      <c r="W124" s="412"/>
    </row>
    <row r="125" spans="1:23" ht="15" customHeight="1" x14ac:dyDescent="0.25">
      <c r="A125" s="12"/>
      <c r="B125" s="12"/>
      <c r="C125" s="12"/>
    </row>
    <row r="126" spans="1:23" ht="15" customHeight="1" x14ac:dyDescent="0.25">
      <c r="A126" s="12"/>
      <c r="B126" s="12"/>
      <c r="C126" s="12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O124">
    <cfRule type="containsBlanks" dxfId="70" priority="26">
      <formula>LEN(TRIM(N7))=0</formula>
    </cfRule>
  </conditionalFormatting>
  <conditionalFormatting sqref="P7:W124">
    <cfRule type="cellIs" dxfId="54" priority="6" operator="equal">
      <formula>"-"</formula>
    </cfRule>
    <cfRule type="cellIs" dxfId="55" priority="7" operator="equal">
      <formula>0</formula>
    </cfRule>
    <cfRule type="cellIs" dxfId="56" priority="9" operator="greaterThanOrEqual">
      <formula>9.99</formula>
    </cfRule>
    <cfRule type="cellIs" dxfId="57" priority="8" operator="between">
      <formula>0.1</formula>
      <formula>9.99</formula>
    </cfRule>
    <cfRule type="containsBlanks" dxfId="53" priority="1">
      <formula>LEN(TRIM(P7))=0</formula>
    </cfRule>
  </conditionalFormatting>
  <conditionalFormatting sqref="M7:M124">
    <cfRule type="cellIs" dxfId="69" priority="21" operator="lessThan">
      <formula>50</formula>
    </cfRule>
    <cfRule type="cellIs" dxfId="68" priority="20" operator="between">
      <formula>50</formula>
      <formula>$M$6</formula>
    </cfRule>
    <cfRule type="cellIs" dxfId="67" priority="19" operator="between">
      <formula>$M$6</formula>
      <formula>90</formula>
    </cfRule>
    <cfRule type="cellIs" dxfId="66" priority="18" operator="greaterThanOrEqual">
      <formula>90</formula>
    </cfRule>
    <cfRule type="containsBlanks" dxfId="65" priority="4">
      <formula>LEN(TRIM(M7))=0</formula>
    </cfRule>
    <cfRule type="cellIs" dxfId="64" priority="5" operator="equal">
      <formula>0</formula>
    </cfRule>
  </conditionalFormatting>
  <conditionalFormatting sqref="L7 L17:L124 L9:L15">
    <cfRule type="cellIs" dxfId="63" priority="25" operator="lessThan">
      <formula>50</formula>
    </cfRule>
    <cfRule type="cellIs" dxfId="62" priority="24" operator="between">
      <formula>50</formula>
      <formula>$L$6</formula>
    </cfRule>
    <cfRule type="cellIs" dxfId="61" priority="23" operator="between">
      <formula>$L$6</formula>
      <formula>90</formula>
    </cfRule>
    <cfRule type="cellIs" dxfId="60" priority="22" operator="greaterThanOrEqual">
      <formula>90</formula>
    </cfRule>
    <cfRule type="cellIs" dxfId="59" priority="3" operator="equal">
      <formula>0</formula>
    </cfRule>
    <cfRule type="containsBlanks" dxfId="58" priority="2">
      <formula>LEN(TRIM(L7))=0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7109375" customWidth="1"/>
    <col min="11" max="15" width="10.7109375" customWidth="1"/>
  </cols>
  <sheetData>
    <row r="1" spans="1:16" ht="18" customHeight="1" x14ac:dyDescent="0.25">
      <c r="K1" s="173"/>
      <c r="L1" s="3" t="s">
        <v>140</v>
      </c>
    </row>
    <row r="2" spans="1:16" ht="18" customHeight="1" x14ac:dyDescent="0.25">
      <c r="A2" s="4"/>
      <c r="B2" s="4"/>
      <c r="C2" s="425" t="s">
        <v>139</v>
      </c>
      <c r="D2" s="425"/>
      <c r="E2" s="16"/>
      <c r="F2" s="16"/>
      <c r="G2" s="16"/>
      <c r="H2" s="16"/>
      <c r="I2" s="19">
        <v>2018</v>
      </c>
      <c r="J2" s="4"/>
      <c r="K2" s="20"/>
      <c r="L2" s="3" t="s">
        <v>142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5"/>
      <c r="L3" s="3" t="s">
        <v>141</v>
      </c>
    </row>
    <row r="4" spans="1:16" ht="18" customHeight="1" thickBot="1" x14ac:dyDescent="0.3">
      <c r="A4" s="418" t="s">
        <v>0</v>
      </c>
      <c r="B4" s="420" t="s">
        <v>1</v>
      </c>
      <c r="C4" s="428" t="s">
        <v>2</v>
      </c>
      <c r="D4" s="430" t="s">
        <v>3</v>
      </c>
      <c r="E4" s="432" t="s">
        <v>4</v>
      </c>
      <c r="F4" s="433"/>
      <c r="G4" s="433"/>
      <c r="H4" s="434"/>
      <c r="I4" s="422" t="s">
        <v>111</v>
      </c>
      <c r="J4" s="4"/>
      <c r="K4" s="6"/>
      <c r="L4" s="3" t="s">
        <v>143</v>
      </c>
    </row>
    <row r="5" spans="1:16" ht="30" customHeight="1" thickBot="1" x14ac:dyDescent="0.3">
      <c r="A5" s="426"/>
      <c r="B5" s="427"/>
      <c r="C5" s="429"/>
      <c r="D5" s="431"/>
      <c r="E5" s="18">
        <v>2</v>
      </c>
      <c r="F5" s="18">
        <v>3</v>
      </c>
      <c r="G5" s="18">
        <v>4</v>
      </c>
      <c r="H5" s="18">
        <v>5</v>
      </c>
      <c r="I5" s="423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5">
        <f>D7+D8+D17+D31+D51+D71+D87+D118</f>
        <v>4</v>
      </c>
      <c r="E6" s="78">
        <v>0</v>
      </c>
      <c r="F6" s="79">
        <f>AVERAGE(F7,F9:F16,F18:F30,F32:F50,F52:F70,F72:F86,F88:F117,F119:F128)</f>
        <v>66.664999999999992</v>
      </c>
      <c r="G6" s="79">
        <f>AVERAGE(G7,G9:G16,G18:G30,G32:G50,G52:G70,G72:G86,G88:G117,G119:G128)</f>
        <v>33.33</v>
      </c>
      <c r="H6" s="80">
        <f>AVERAGE(H7,H9:H16,H18:H30,H32:H50,H52:H70,H72:H86,H88:H117,H119:H128)</f>
        <v>33.340000000000003</v>
      </c>
      <c r="I6" s="186">
        <f>AVERAGE(I7,I9:I16,I18:I30,I32:I50,I52:I70,I72:I86,I88:I117,I119:I128)</f>
        <v>3.5000499999999999</v>
      </c>
      <c r="J6" s="8"/>
      <c r="K6" s="110">
        <f>D6</f>
        <v>4</v>
      </c>
      <c r="L6" s="111">
        <f>L7+L8+L17+L31+L51+L71+L87+L118</f>
        <v>2.0000999999999998</v>
      </c>
      <c r="M6" s="112">
        <f t="shared" ref="M6:M19" si="0">G6+H6</f>
        <v>66.67</v>
      </c>
      <c r="N6" s="111">
        <f>N7+N8+N17+N31+N51+N71+N87+N118</f>
        <v>0</v>
      </c>
      <c r="O6" s="113">
        <f t="shared" ref="O6:O19" si="1">E6</f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310"/>
      <c r="E7" s="165"/>
      <c r="F7" s="165"/>
      <c r="G7" s="165"/>
      <c r="H7" s="165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7">
        <f>SUM(D9:D16)</f>
        <v>1</v>
      </c>
      <c r="E8" s="54">
        <v>0</v>
      </c>
      <c r="F8" s="54">
        <f>AVERAGE(F9:F16)</f>
        <v>100</v>
      </c>
      <c r="G8" s="54">
        <v>0</v>
      </c>
      <c r="H8" s="54">
        <v>0</v>
      </c>
      <c r="I8" s="53">
        <f>AVERAGE(I9:I16)</f>
        <v>3</v>
      </c>
      <c r="J8" s="8"/>
      <c r="K8" s="110">
        <f t="shared" ref="K8:K71" si="2">D8</f>
        <v>1</v>
      </c>
      <c r="L8" s="111">
        <f>SUM(L9:L16)</f>
        <v>0</v>
      </c>
      <c r="M8" s="112">
        <f t="shared" si="0"/>
        <v>0</v>
      </c>
      <c r="N8" s="111">
        <f>SUM(N9:N16)</f>
        <v>0</v>
      </c>
      <c r="O8" s="113">
        <f t="shared" si="1"/>
        <v>0</v>
      </c>
    </row>
    <row r="9" spans="1:16" s="1" customFormat="1" ht="15" customHeight="1" x14ac:dyDescent="0.25">
      <c r="A9" s="11">
        <v>1</v>
      </c>
      <c r="B9" s="162">
        <v>10002</v>
      </c>
      <c r="C9" s="72" t="s">
        <v>6</v>
      </c>
      <c r="D9" s="176"/>
      <c r="E9" s="165"/>
      <c r="F9" s="165"/>
      <c r="G9" s="165"/>
      <c r="H9" s="165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162">
        <v>10090</v>
      </c>
      <c r="C10" s="167" t="s">
        <v>8</v>
      </c>
      <c r="D10" s="176"/>
      <c r="E10" s="165"/>
      <c r="F10" s="165"/>
      <c r="G10" s="165"/>
      <c r="H10" s="165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162">
        <v>10004</v>
      </c>
      <c r="C11" s="167" t="s">
        <v>7</v>
      </c>
      <c r="D11" s="176"/>
      <c r="E11" s="165"/>
      <c r="F11" s="165"/>
      <c r="G11" s="165"/>
      <c r="H11" s="165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162">
        <v>10001</v>
      </c>
      <c r="C12" s="72" t="s">
        <v>5</v>
      </c>
      <c r="D12" s="176"/>
      <c r="E12" s="165"/>
      <c r="F12" s="165"/>
      <c r="G12" s="165"/>
      <c r="H12" s="165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162">
        <v>10120</v>
      </c>
      <c r="C13" s="167" t="s">
        <v>9</v>
      </c>
      <c r="D13" s="176"/>
      <c r="E13" s="165"/>
      <c r="F13" s="165"/>
      <c r="G13" s="165"/>
      <c r="H13" s="165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162">
        <v>10190</v>
      </c>
      <c r="C14" s="167" t="s">
        <v>10</v>
      </c>
      <c r="D14" s="176"/>
      <c r="E14" s="165"/>
      <c r="F14" s="165"/>
      <c r="G14" s="165"/>
      <c r="H14" s="165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162">
        <v>10320</v>
      </c>
      <c r="C15" s="167" t="s">
        <v>11</v>
      </c>
      <c r="D15" s="176"/>
      <c r="E15" s="165"/>
      <c r="F15" s="165"/>
      <c r="G15" s="165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168" t="s">
        <v>115</v>
      </c>
      <c r="D16" s="178">
        <v>1</v>
      </c>
      <c r="E16" s="147"/>
      <c r="F16" s="147">
        <v>100</v>
      </c>
      <c r="G16" s="147"/>
      <c r="H16" s="148"/>
      <c r="I16" s="57">
        <f t="shared" ref="I16" si="3">(E16*2+F16*3+G16*4+H16*5)/100</f>
        <v>3</v>
      </c>
      <c r="J16" s="8"/>
      <c r="K16" s="101">
        <f t="shared" si="2"/>
        <v>1</v>
      </c>
      <c r="L16" s="102">
        <f t="shared" ref="L16:L19" si="4">M16*K16/100</f>
        <v>0</v>
      </c>
      <c r="M16" s="103">
        <f t="shared" si="0"/>
        <v>0</v>
      </c>
      <c r="N16" s="102">
        <f t="shared" ref="N16:N19" si="5">O16*K16/100</f>
        <v>0</v>
      </c>
      <c r="O16" s="104">
        <f t="shared" si="1"/>
        <v>0</v>
      </c>
    </row>
    <row r="17" spans="1:15" s="1" customFormat="1" ht="15" customHeight="1" thickBot="1" x14ac:dyDescent="0.3">
      <c r="A17" s="28"/>
      <c r="B17" s="52"/>
      <c r="C17" s="25" t="s">
        <v>98</v>
      </c>
      <c r="D17" s="179">
        <f>SUM(D18:D30)</f>
        <v>3</v>
      </c>
      <c r="E17" s="30">
        <v>0</v>
      </c>
      <c r="F17" s="30">
        <f>AVERAGE(F18:F30)</f>
        <v>33.33</v>
      </c>
      <c r="G17" s="30">
        <f>AVERAGE(G18:G30)</f>
        <v>33.33</v>
      </c>
      <c r="H17" s="30">
        <f>AVERAGE(H18:H30)</f>
        <v>33.340000000000003</v>
      </c>
      <c r="I17" s="31">
        <f>AVERAGE(I18:I30)</f>
        <v>4.0000999999999998</v>
      </c>
      <c r="J17" s="56"/>
      <c r="K17" s="110">
        <f t="shared" si="2"/>
        <v>3</v>
      </c>
      <c r="L17" s="111">
        <f>SUM(L18:L30)</f>
        <v>2.0000999999999998</v>
      </c>
      <c r="M17" s="112">
        <f t="shared" si="0"/>
        <v>66.67</v>
      </c>
      <c r="N17" s="111">
        <f>SUM(N18:N30)</f>
        <v>0</v>
      </c>
      <c r="O17" s="113">
        <f t="shared" si="1"/>
        <v>0</v>
      </c>
    </row>
    <row r="18" spans="1:15" s="1" customFormat="1" ht="15" customHeight="1" x14ac:dyDescent="0.25">
      <c r="A18" s="11">
        <v>1</v>
      </c>
      <c r="B18" s="309">
        <v>20040</v>
      </c>
      <c r="C18" s="155" t="s">
        <v>12</v>
      </c>
      <c r="D18" s="180"/>
      <c r="E18" s="158"/>
      <c r="F18" s="158"/>
      <c r="G18" s="158"/>
      <c r="H18" s="158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62">
        <v>20061</v>
      </c>
      <c r="C19" s="156" t="s">
        <v>13</v>
      </c>
      <c r="D19" s="176">
        <v>3</v>
      </c>
      <c r="E19" s="165"/>
      <c r="F19" s="165">
        <v>33.33</v>
      </c>
      <c r="G19" s="165">
        <v>33.33</v>
      </c>
      <c r="H19" s="165">
        <v>33.340000000000003</v>
      </c>
      <c r="I19" s="35">
        <f t="shared" ref="I19" si="6">(E19*2+F19*3+G19*4+H19*5)/100</f>
        <v>4.0000999999999998</v>
      </c>
      <c r="J19" s="8"/>
      <c r="K19" s="97">
        <f t="shared" si="2"/>
        <v>3</v>
      </c>
      <c r="L19" s="98">
        <f t="shared" si="4"/>
        <v>2.0000999999999998</v>
      </c>
      <c r="M19" s="99">
        <f t="shared" si="0"/>
        <v>66.67</v>
      </c>
      <c r="N19" s="98">
        <f t="shared" si="5"/>
        <v>0</v>
      </c>
      <c r="O19" s="100">
        <f t="shared" si="1"/>
        <v>0</v>
      </c>
    </row>
    <row r="20" spans="1:15" s="1" customFormat="1" ht="15" customHeight="1" x14ac:dyDescent="0.25">
      <c r="A20" s="9">
        <v>3</v>
      </c>
      <c r="B20" s="162">
        <v>21020</v>
      </c>
      <c r="C20" s="156" t="s">
        <v>21</v>
      </c>
      <c r="D20" s="176"/>
      <c r="E20" s="165"/>
      <c r="F20" s="165"/>
      <c r="G20" s="165"/>
      <c r="H20" s="165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09">
        <v>20060</v>
      </c>
      <c r="C21" s="155" t="s">
        <v>116</v>
      </c>
      <c r="D21" s="176"/>
      <c r="E21" s="165"/>
      <c r="F21" s="165"/>
      <c r="G21" s="165"/>
      <c r="H21" s="165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62">
        <v>20400</v>
      </c>
      <c r="C22" s="157" t="s">
        <v>15</v>
      </c>
      <c r="D22" s="176"/>
      <c r="E22" s="165"/>
      <c r="F22" s="165"/>
      <c r="G22" s="165"/>
      <c r="H22" s="165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62">
        <v>20080</v>
      </c>
      <c r="C23" s="156" t="s">
        <v>14</v>
      </c>
      <c r="D23" s="176"/>
      <c r="E23" s="165"/>
      <c r="F23" s="165"/>
      <c r="G23" s="165"/>
      <c r="H23" s="165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62">
        <v>20460</v>
      </c>
      <c r="C24" s="156" t="s">
        <v>16</v>
      </c>
      <c r="D24" s="176"/>
      <c r="E24" s="165"/>
      <c r="F24" s="165"/>
      <c r="G24" s="165"/>
      <c r="H24" s="165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302">
        <v>8</v>
      </c>
      <c r="B25" s="298">
        <v>20490</v>
      </c>
      <c r="C25" s="300" t="s">
        <v>131</v>
      </c>
      <c r="D25" s="176"/>
      <c r="E25" s="165"/>
      <c r="F25" s="165"/>
      <c r="G25" s="165"/>
      <c r="H25" s="165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302">
        <v>9</v>
      </c>
      <c r="B26" s="162">
        <v>20550</v>
      </c>
      <c r="C26" s="156" t="s">
        <v>17</v>
      </c>
      <c r="D26" s="176"/>
      <c r="E26" s="165"/>
      <c r="F26" s="165"/>
      <c r="G26" s="165"/>
      <c r="H26" s="165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302">
        <v>10</v>
      </c>
      <c r="B27" s="162">
        <v>20630</v>
      </c>
      <c r="C27" s="156" t="s">
        <v>18</v>
      </c>
      <c r="D27" s="176"/>
      <c r="E27" s="165"/>
      <c r="F27" s="165"/>
      <c r="G27" s="165"/>
      <c r="H27" s="165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302">
        <v>11</v>
      </c>
      <c r="B28" s="162">
        <v>20810</v>
      </c>
      <c r="C28" s="156" t="s">
        <v>19</v>
      </c>
      <c r="D28" s="176"/>
      <c r="E28" s="165"/>
      <c r="F28" s="165"/>
      <c r="G28" s="165"/>
      <c r="H28" s="165"/>
      <c r="I28" s="35"/>
      <c r="J28" s="8"/>
      <c r="K28" s="97"/>
      <c r="L28" s="98"/>
      <c r="M28" s="99"/>
      <c r="N28" s="98"/>
      <c r="O28" s="100"/>
    </row>
    <row r="29" spans="1:15" s="1" customFormat="1" ht="15" customHeight="1" x14ac:dyDescent="0.25">
      <c r="A29" s="302">
        <v>12</v>
      </c>
      <c r="B29" s="162">
        <v>20900</v>
      </c>
      <c r="C29" s="156" t="s">
        <v>20</v>
      </c>
      <c r="D29" s="176"/>
      <c r="E29" s="165"/>
      <c r="F29" s="165"/>
      <c r="G29" s="165"/>
      <c r="H29" s="165"/>
      <c r="I29" s="35"/>
      <c r="J29" s="8"/>
      <c r="K29" s="97"/>
      <c r="L29" s="98"/>
      <c r="M29" s="99"/>
      <c r="N29" s="98"/>
      <c r="O29" s="100"/>
    </row>
    <row r="30" spans="1:15" s="1" customFormat="1" ht="15" customHeight="1" thickBot="1" x14ac:dyDescent="0.3">
      <c r="A30" s="303">
        <v>13</v>
      </c>
      <c r="B30" s="162">
        <v>21350</v>
      </c>
      <c r="C30" s="156" t="s">
        <v>22</v>
      </c>
      <c r="D30" s="178"/>
      <c r="E30" s="147"/>
      <c r="F30" s="147"/>
      <c r="G30" s="147"/>
      <c r="H30" s="148"/>
      <c r="I30" s="35"/>
      <c r="J30" s="8"/>
      <c r="K30" s="101"/>
      <c r="L30" s="102"/>
      <c r="M30" s="103"/>
      <c r="N30" s="102"/>
      <c r="O30" s="104"/>
    </row>
    <row r="31" spans="1:15" s="1" customFormat="1" ht="15" customHeight="1" thickBot="1" x14ac:dyDescent="0.3">
      <c r="A31" s="28"/>
      <c r="B31" s="51"/>
      <c r="C31" s="25" t="s">
        <v>99</v>
      </c>
      <c r="D31" s="179">
        <f>SUM(D32:D50)</f>
        <v>0</v>
      </c>
      <c r="E31" s="63">
        <v>0</v>
      </c>
      <c r="F31" s="30">
        <v>0</v>
      </c>
      <c r="G31" s="30">
        <v>0</v>
      </c>
      <c r="H31" s="30">
        <v>0</v>
      </c>
      <c r="I31" s="64">
        <v>0</v>
      </c>
      <c r="J31" s="8"/>
      <c r="K31" s="110">
        <f t="shared" si="2"/>
        <v>0</v>
      </c>
      <c r="L31" s="111">
        <f>SUM(L32:L50)</f>
        <v>0</v>
      </c>
      <c r="M31" s="112"/>
      <c r="N31" s="111"/>
      <c r="O31" s="113"/>
    </row>
    <row r="32" spans="1:15" s="1" customFormat="1" ht="15" customHeight="1" x14ac:dyDescent="0.25">
      <c r="A32" s="11">
        <v>1</v>
      </c>
      <c r="B32" s="309">
        <v>30070</v>
      </c>
      <c r="C32" s="155" t="s">
        <v>24</v>
      </c>
      <c r="D32" s="312"/>
      <c r="E32" s="158"/>
      <c r="F32" s="158"/>
      <c r="G32" s="158"/>
      <c r="H32" s="158"/>
      <c r="I32" s="58"/>
      <c r="J32" s="8"/>
      <c r="K32" s="93"/>
      <c r="L32" s="94"/>
      <c r="M32" s="95"/>
      <c r="N32" s="94"/>
      <c r="O32" s="96"/>
    </row>
    <row r="33" spans="1:15" s="1" customFormat="1" ht="15" customHeight="1" x14ac:dyDescent="0.25">
      <c r="A33" s="9">
        <v>2</v>
      </c>
      <c r="B33" s="162">
        <v>30480</v>
      </c>
      <c r="C33" s="156" t="s">
        <v>117</v>
      </c>
      <c r="D33" s="311"/>
      <c r="E33" s="165"/>
      <c r="F33" s="165"/>
      <c r="G33" s="165"/>
      <c r="H33" s="165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3</v>
      </c>
      <c r="B34" s="162">
        <v>30460</v>
      </c>
      <c r="C34" s="156" t="s">
        <v>29</v>
      </c>
      <c r="D34" s="311"/>
      <c r="E34" s="165"/>
      <c r="F34" s="165"/>
      <c r="G34" s="165"/>
      <c r="H34" s="165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4</v>
      </c>
      <c r="B35" s="162">
        <v>30030</v>
      </c>
      <c r="C35" s="156" t="s">
        <v>23</v>
      </c>
      <c r="D35" s="311"/>
      <c r="E35" s="165"/>
      <c r="F35" s="165"/>
      <c r="G35" s="165"/>
      <c r="H35" s="165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5</v>
      </c>
      <c r="B36" s="162">
        <v>31000</v>
      </c>
      <c r="C36" s="156" t="s">
        <v>37</v>
      </c>
      <c r="D36" s="311"/>
      <c r="E36" s="165"/>
      <c r="F36" s="165"/>
      <c r="G36" s="165"/>
      <c r="H36" s="165"/>
      <c r="I36" s="35"/>
      <c r="J36" s="8"/>
      <c r="K36" s="97"/>
      <c r="L36" s="98"/>
      <c r="M36" s="99"/>
      <c r="N36" s="98"/>
      <c r="O36" s="100"/>
    </row>
    <row r="37" spans="1:15" s="1" customFormat="1" ht="15" customHeight="1" x14ac:dyDescent="0.25">
      <c r="A37" s="9">
        <v>6</v>
      </c>
      <c r="B37" s="162">
        <v>30130</v>
      </c>
      <c r="C37" s="156" t="s">
        <v>25</v>
      </c>
      <c r="D37" s="311"/>
      <c r="E37" s="165"/>
      <c r="F37" s="165"/>
      <c r="G37" s="165"/>
      <c r="H37" s="165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7</v>
      </c>
      <c r="B38" s="162">
        <v>30160</v>
      </c>
      <c r="C38" s="156" t="s">
        <v>26</v>
      </c>
      <c r="D38" s="311"/>
      <c r="E38" s="165"/>
      <c r="F38" s="165"/>
      <c r="G38" s="165"/>
      <c r="H38" s="165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8</v>
      </c>
      <c r="B39" s="162">
        <v>30310</v>
      </c>
      <c r="C39" s="156" t="s">
        <v>27</v>
      </c>
      <c r="D39" s="311"/>
      <c r="E39" s="165"/>
      <c r="F39" s="165"/>
      <c r="G39" s="165"/>
      <c r="H39" s="165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9</v>
      </c>
      <c r="B40" s="162">
        <v>30440</v>
      </c>
      <c r="C40" s="156" t="s">
        <v>28</v>
      </c>
      <c r="D40" s="311"/>
      <c r="E40" s="165"/>
      <c r="F40" s="165"/>
      <c r="G40" s="165"/>
      <c r="H40" s="165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302">
        <v>10</v>
      </c>
      <c r="B41" s="298">
        <v>30470</v>
      </c>
      <c r="C41" s="299" t="s">
        <v>132</v>
      </c>
      <c r="D41" s="311"/>
      <c r="E41" s="165"/>
      <c r="F41" s="165"/>
      <c r="G41" s="165"/>
      <c r="H41" s="165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302">
        <v>11</v>
      </c>
      <c r="B42" s="162">
        <v>30500</v>
      </c>
      <c r="C42" s="156" t="s">
        <v>30</v>
      </c>
      <c r="D42" s="311"/>
      <c r="E42" s="165"/>
      <c r="F42" s="165"/>
      <c r="G42" s="165"/>
      <c r="H42" s="165"/>
      <c r="I42" s="35"/>
      <c r="J42" s="8"/>
      <c r="K42" s="97"/>
      <c r="L42" s="98"/>
      <c r="M42" s="99"/>
      <c r="N42" s="114"/>
      <c r="O42" s="100"/>
    </row>
    <row r="43" spans="1:15" s="1" customFormat="1" ht="15" customHeight="1" x14ac:dyDescent="0.25">
      <c r="A43" s="302">
        <v>12</v>
      </c>
      <c r="B43" s="162">
        <v>30530</v>
      </c>
      <c r="C43" s="156" t="s">
        <v>31</v>
      </c>
      <c r="D43" s="311"/>
      <c r="E43" s="165"/>
      <c r="F43" s="165"/>
      <c r="G43" s="165"/>
      <c r="H43" s="165"/>
      <c r="I43" s="35"/>
      <c r="J43" s="8"/>
      <c r="K43" s="97"/>
      <c r="L43" s="98"/>
      <c r="M43" s="99"/>
      <c r="N43" s="114"/>
      <c r="O43" s="100"/>
    </row>
    <row r="44" spans="1:15" s="1" customFormat="1" ht="15" customHeight="1" x14ac:dyDescent="0.25">
      <c r="A44" s="306">
        <v>13</v>
      </c>
      <c r="B44" s="162">
        <v>30640</v>
      </c>
      <c r="C44" s="156" t="s">
        <v>32</v>
      </c>
      <c r="D44" s="311"/>
      <c r="E44" s="165"/>
      <c r="F44" s="165"/>
      <c r="G44" s="165"/>
      <c r="H44" s="165"/>
      <c r="I44" s="35"/>
      <c r="J44" s="8"/>
      <c r="K44" s="97"/>
      <c r="L44" s="98"/>
      <c r="M44" s="99"/>
      <c r="N44" s="114"/>
      <c r="O44" s="100"/>
    </row>
    <row r="45" spans="1:15" s="1" customFormat="1" ht="15" customHeight="1" x14ac:dyDescent="0.25">
      <c r="A45" s="302">
        <v>14</v>
      </c>
      <c r="B45" s="162">
        <v>30650</v>
      </c>
      <c r="C45" s="156" t="s">
        <v>33</v>
      </c>
      <c r="D45" s="311"/>
      <c r="E45" s="165"/>
      <c r="F45" s="165"/>
      <c r="G45" s="165"/>
      <c r="H45" s="165"/>
      <c r="I45" s="35"/>
      <c r="J45" s="8"/>
      <c r="K45" s="97"/>
      <c r="L45" s="98"/>
      <c r="M45" s="99"/>
      <c r="N45" s="114"/>
      <c r="O45" s="100"/>
    </row>
    <row r="46" spans="1:15" s="1" customFormat="1" ht="15" customHeight="1" x14ac:dyDescent="0.25">
      <c r="A46" s="302">
        <v>15</v>
      </c>
      <c r="B46" s="309">
        <v>30790</v>
      </c>
      <c r="C46" s="156" t="s">
        <v>34</v>
      </c>
      <c r="D46" s="311"/>
      <c r="E46" s="165"/>
      <c r="F46" s="165"/>
      <c r="G46" s="165"/>
      <c r="H46" s="165"/>
      <c r="I46" s="35"/>
      <c r="J46" s="8"/>
      <c r="K46" s="97"/>
      <c r="L46" s="98"/>
      <c r="M46" s="99"/>
      <c r="N46" s="114"/>
      <c r="O46" s="100"/>
    </row>
    <row r="47" spans="1:15" s="1" customFormat="1" ht="15" customHeight="1" x14ac:dyDescent="0.25">
      <c r="A47" s="302">
        <v>16</v>
      </c>
      <c r="B47" s="298">
        <v>30880</v>
      </c>
      <c r="C47" s="301" t="s">
        <v>133</v>
      </c>
      <c r="D47" s="311"/>
      <c r="E47" s="165"/>
      <c r="F47" s="165"/>
      <c r="G47" s="165"/>
      <c r="H47" s="165"/>
      <c r="I47" s="35"/>
      <c r="J47" s="8"/>
      <c r="K47" s="97"/>
      <c r="L47" s="98"/>
      <c r="M47" s="99"/>
      <c r="N47" s="114"/>
      <c r="O47" s="100"/>
    </row>
    <row r="48" spans="1:15" s="1" customFormat="1" ht="15" customHeight="1" x14ac:dyDescent="0.25">
      <c r="A48" s="302">
        <v>17</v>
      </c>
      <c r="B48" s="162">
        <v>30880</v>
      </c>
      <c r="C48" s="155" t="s">
        <v>35</v>
      </c>
      <c r="D48" s="311"/>
      <c r="E48" s="165"/>
      <c r="F48" s="165"/>
      <c r="G48" s="165"/>
      <c r="H48" s="165"/>
      <c r="I48" s="35"/>
      <c r="J48" s="8"/>
      <c r="K48" s="97"/>
      <c r="L48" s="98"/>
      <c r="M48" s="99"/>
      <c r="N48" s="114"/>
      <c r="O48" s="100"/>
    </row>
    <row r="49" spans="1:15" s="1" customFormat="1" ht="15" customHeight="1" x14ac:dyDescent="0.25">
      <c r="A49" s="302">
        <v>18</v>
      </c>
      <c r="B49" s="162">
        <v>30940</v>
      </c>
      <c r="C49" s="156" t="s">
        <v>36</v>
      </c>
      <c r="D49" s="311"/>
      <c r="E49" s="165"/>
      <c r="F49" s="165"/>
      <c r="G49" s="165"/>
      <c r="H49" s="165"/>
      <c r="I49" s="35"/>
      <c r="J49" s="8"/>
      <c r="K49" s="97"/>
      <c r="L49" s="98"/>
      <c r="M49" s="99"/>
      <c r="N49" s="98"/>
      <c r="O49" s="100"/>
    </row>
    <row r="50" spans="1:15" s="1" customFormat="1" ht="15" customHeight="1" thickBot="1" x14ac:dyDescent="0.3">
      <c r="A50" s="304">
        <v>19</v>
      </c>
      <c r="B50" s="131">
        <v>31480</v>
      </c>
      <c r="C50" s="156" t="s">
        <v>38</v>
      </c>
      <c r="D50" s="313"/>
      <c r="E50" s="147"/>
      <c r="F50" s="147"/>
      <c r="G50" s="147"/>
      <c r="H50" s="148"/>
      <c r="I50" s="35"/>
      <c r="J50" s="8"/>
      <c r="K50" s="101"/>
      <c r="L50" s="102"/>
      <c r="M50" s="103"/>
      <c r="N50" s="102"/>
      <c r="O50" s="104"/>
    </row>
    <row r="51" spans="1:15" s="1" customFormat="1" ht="15" customHeight="1" thickBot="1" x14ac:dyDescent="0.3">
      <c r="A51" s="28"/>
      <c r="B51" s="51"/>
      <c r="C51" s="32" t="s">
        <v>100</v>
      </c>
      <c r="D51" s="179">
        <f>SUM(D52:D70)</f>
        <v>0</v>
      </c>
      <c r="E51" s="30">
        <v>0</v>
      </c>
      <c r="F51" s="65">
        <v>0</v>
      </c>
      <c r="G51" s="30">
        <v>0</v>
      </c>
      <c r="H51" s="30">
        <v>0</v>
      </c>
      <c r="I51" s="64">
        <v>0</v>
      </c>
      <c r="J51" s="8"/>
      <c r="K51" s="110">
        <f t="shared" si="2"/>
        <v>0</v>
      </c>
      <c r="L51" s="111">
        <f>SUM(L52:L70)</f>
        <v>0</v>
      </c>
      <c r="M51" s="112"/>
      <c r="N51" s="111"/>
      <c r="O51" s="113"/>
    </row>
    <row r="52" spans="1:15" s="1" customFormat="1" ht="15" customHeight="1" x14ac:dyDescent="0.25">
      <c r="A52" s="11">
        <v>1</v>
      </c>
      <c r="B52" s="309">
        <v>40010</v>
      </c>
      <c r="C52" s="155" t="s">
        <v>118</v>
      </c>
      <c r="D52" s="314"/>
      <c r="E52" s="158"/>
      <c r="F52" s="158"/>
      <c r="G52" s="158"/>
      <c r="H52" s="158"/>
      <c r="I52" s="58"/>
      <c r="J52" s="8"/>
      <c r="K52" s="93"/>
      <c r="L52" s="94"/>
      <c r="M52" s="95"/>
      <c r="N52" s="94"/>
      <c r="O52" s="96"/>
    </row>
    <row r="53" spans="1:15" s="1" customFormat="1" ht="15" customHeight="1" x14ac:dyDescent="0.25">
      <c r="A53" s="9">
        <v>2</v>
      </c>
      <c r="B53" s="162">
        <v>40030</v>
      </c>
      <c r="C53" s="156" t="s">
        <v>124</v>
      </c>
      <c r="D53" s="315"/>
      <c r="E53" s="165"/>
      <c r="F53" s="165"/>
      <c r="G53" s="165"/>
      <c r="H53" s="165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3</v>
      </c>
      <c r="B54" s="162">
        <v>40410</v>
      </c>
      <c r="C54" s="156" t="s">
        <v>48</v>
      </c>
      <c r="D54" s="315"/>
      <c r="E54" s="165"/>
      <c r="F54" s="165"/>
      <c r="G54" s="165"/>
      <c r="H54" s="165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4</v>
      </c>
      <c r="B55" s="162">
        <v>40011</v>
      </c>
      <c r="C55" s="156" t="s">
        <v>39</v>
      </c>
      <c r="D55" s="315"/>
      <c r="E55" s="165"/>
      <c r="F55" s="165"/>
      <c r="G55" s="165"/>
      <c r="H55" s="165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5</v>
      </c>
      <c r="B56" s="162">
        <v>40080</v>
      </c>
      <c r="C56" s="156" t="s">
        <v>41</v>
      </c>
      <c r="D56" s="315"/>
      <c r="E56" s="165"/>
      <c r="F56" s="165"/>
      <c r="G56" s="165"/>
      <c r="H56" s="165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6</v>
      </c>
      <c r="B57" s="162">
        <v>40100</v>
      </c>
      <c r="C57" s="156" t="s">
        <v>42</v>
      </c>
      <c r="D57" s="315"/>
      <c r="E57" s="165"/>
      <c r="F57" s="165"/>
      <c r="G57" s="165"/>
      <c r="H57" s="165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7</v>
      </c>
      <c r="B58" s="162">
        <v>40020</v>
      </c>
      <c r="C58" s="156" t="s">
        <v>119</v>
      </c>
      <c r="D58" s="315"/>
      <c r="E58" s="165"/>
      <c r="F58" s="165"/>
      <c r="G58" s="165"/>
      <c r="H58" s="165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8</v>
      </c>
      <c r="B59" s="162">
        <v>40031</v>
      </c>
      <c r="C59" s="157" t="s">
        <v>40</v>
      </c>
      <c r="D59" s="315"/>
      <c r="E59" s="165"/>
      <c r="F59" s="165"/>
      <c r="G59" s="165"/>
      <c r="H59" s="165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9</v>
      </c>
      <c r="B60" s="162">
        <v>40210</v>
      </c>
      <c r="C60" s="157" t="s">
        <v>44</v>
      </c>
      <c r="D60" s="315"/>
      <c r="E60" s="165"/>
      <c r="F60" s="165"/>
      <c r="G60" s="165"/>
      <c r="H60" s="165"/>
      <c r="I60" s="35"/>
      <c r="J60" s="8"/>
      <c r="K60" s="97"/>
      <c r="L60" s="98"/>
      <c r="M60" s="99"/>
      <c r="N60" s="114"/>
      <c r="O60" s="100"/>
    </row>
    <row r="61" spans="1:15" s="1" customFormat="1" ht="15" customHeight="1" x14ac:dyDescent="0.25">
      <c r="A61" s="9">
        <v>10</v>
      </c>
      <c r="B61" s="309">
        <v>40300</v>
      </c>
      <c r="C61" s="50" t="s">
        <v>45</v>
      </c>
      <c r="D61" s="315"/>
      <c r="E61" s="165"/>
      <c r="F61" s="165"/>
      <c r="G61" s="165"/>
      <c r="H61" s="165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11</v>
      </c>
      <c r="B62" s="162">
        <v>40360</v>
      </c>
      <c r="C62" s="156" t="s">
        <v>46</v>
      </c>
      <c r="D62" s="315"/>
      <c r="E62" s="165"/>
      <c r="F62" s="165"/>
      <c r="G62" s="165"/>
      <c r="H62" s="165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12</v>
      </c>
      <c r="B63" s="162">
        <v>40390</v>
      </c>
      <c r="C63" s="156" t="s">
        <v>47</v>
      </c>
      <c r="D63" s="315"/>
      <c r="E63" s="165"/>
      <c r="F63" s="165"/>
      <c r="G63" s="165"/>
      <c r="H63" s="165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13</v>
      </c>
      <c r="B64" s="162">
        <v>40720</v>
      </c>
      <c r="C64" s="156" t="s">
        <v>120</v>
      </c>
      <c r="D64" s="315"/>
      <c r="E64" s="165"/>
      <c r="F64" s="165"/>
      <c r="G64" s="165"/>
      <c r="H64" s="165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14</v>
      </c>
      <c r="B65" s="162">
        <v>40730</v>
      </c>
      <c r="C65" s="156" t="s">
        <v>49</v>
      </c>
      <c r="D65" s="315"/>
      <c r="E65" s="165"/>
      <c r="F65" s="165"/>
      <c r="G65" s="165"/>
      <c r="H65" s="165"/>
      <c r="I65" s="35"/>
      <c r="J65" s="8"/>
      <c r="K65" s="97"/>
      <c r="L65" s="98"/>
      <c r="M65" s="99"/>
      <c r="N65" s="98"/>
      <c r="O65" s="100"/>
    </row>
    <row r="66" spans="1:15" s="1" customFormat="1" ht="15" customHeight="1" x14ac:dyDescent="0.25">
      <c r="A66" s="9">
        <v>15</v>
      </c>
      <c r="B66" s="162">
        <v>40820</v>
      </c>
      <c r="C66" s="156" t="s">
        <v>50</v>
      </c>
      <c r="D66" s="315"/>
      <c r="E66" s="165"/>
      <c r="F66" s="165"/>
      <c r="G66" s="165"/>
      <c r="H66" s="165"/>
      <c r="I66" s="35"/>
      <c r="J66" s="8"/>
      <c r="K66" s="97"/>
      <c r="L66" s="98"/>
      <c r="M66" s="99"/>
      <c r="N66" s="98"/>
      <c r="O66" s="100"/>
    </row>
    <row r="67" spans="1:15" s="1" customFormat="1" ht="15" customHeight="1" x14ac:dyDescent="0.25">
      <c r="A67" s="9">
        <v>16</v>
      </c>
      <c r="B67" s="162">
        <v>40840</v>
      </c>
      <c r="C67" s="156" t="s">
        <v>51</v>
      </c>
      <c r="D67" s="315"/>
      <c r="E67" s="165"/>
      <c r="F67" s="165"/>
      <c r="G67" s="165"/>
      <c r="H67" s="165"/>
      <c r="I67" s="35"/>
      <c r="J67" s="8"/>
      <c r="K67" s="97"/>
      <c r="L67" s="98"/>
      <c r="M67" s="99"/>
      <c r="N67" s="98"/>
      <c r="O67" s="100"/>
    </row>
    <row r="68" spans="1:15" s="1" customFormat="1" ht="15" customHeight="1" x14ac:dyDescent="0.25">
      <c r="A68" s="9">
        <v>17</v>
      </c>
      <c r="B68" s="162">
        <v>40950</v>
      </c>
      <c r="C68" s="156" t="s">
        <v>52</v>
      </c>
      <c r="D68" s="315"/>
      <c r="E68" s="165"/>
      <c r="F68" s="165"/>
      <c r="G68" s="165"/>
      <c r="H68" s="165"/>
      <c r="I68" s="35"/>
      <c r="J68" s="8"/>
      <c r="K68" s="97"/>
      <c r="L68" s="98"/>
      <c r="M68" s="99"/>
      <c r="N68" s="114"/>
      <c r="O68" s="100"/>
    </row>
    <row r="69" spans="1:15" s="1" customFormat="1" ht="15" customHeight="1" x14ac:dyDescent="0.25">
      <c r="A69" s="9">
        <v>18</v>
      </c>
      <c r="B69" s="162">
        <v>40990</v>
      </c>
      <c r="C69" s="156" t="s">
        <v>53</v>
      </c>
      <c r="D69" s="315"/>
      <c r="E69" s="165"/>
      <c r="F69" s="165"/>
      <c r="G69" s="165"/>
      <c r="H69" s="70"/>
      <c r="I69" s="35"/>
      <c r="J69" s="8"/>
      <c r="K69" s="97"/>
      <c r="L69" s="98"/>
      <c r="M69" s="99"/>
      <c r="N69" s="98"/>
      <c r="O69" s="100"/>
    </row>
    <row r="70" spans="1:15" s="1" customFormat="1" ht="15" customHeight="1" thickBot="1" x14ac:dyDescent="0.3">
      <c r="A70" s="10">
        <v>19</v>
      </c>
      <c r="B70" s="143">
        <v>40133</v>
      </c>
      <c r="C70" s="48" t="s">
        <v>43</v>
      </c>
      <c r="D70" s="316"/>
      <c r="E70" s="147"/>
      <c r="F70" s="147"/>
      <c r="G70" s="147"/>
      <c r="H70" s="148"/>
      <c r="I70" s="57"/>
      <c r="J70" s="8"/>
      <c r="K70" s="101"/>
      <c r="L70" s="102"/>
      <c r="M70" s="103"/>
      <c r="N70" s="102"/>
      <c r="O70" s="104"/>
    </row>
    <row r="71" spans="1:15" s="1" customFormat="1" ht="15" customHeight="1" thickBot="1" x14ac:dyDescent="0.3">
      <c r="A71" s="28"/>
      <c r="B71" s="51"/>
      <c r="C71" s="25" t="s">
        <v>101</v>
      </c>
      <c r="D71" s="179">
        <f>SUM(D72:D86)</f>
        <v>0</v>
      </c>
      <c r="E71" s="30">
        <v>0</v>
      </c>
      <c r="F71" s="30">
        <v>0</v>
      </c>
      <c r="G71" s="30">
        <v>0</v>
      </c>
      <c r="H71" s="30">
        <v>0</v>
      </c>
      <c r="I71" s="31">
        <v>0</v>
      </c>
      <c r="J71" s="8"/>
      <c r="K71" s="110">
        <f t="shared" si="2"/>
        <v>0</v>
      </c>
      <c r="L71" s="111">
        <f>SUM(L72:L86)</f>
        <v>0</v>
      </c>
      <c r="M71" s="112"/>
      <c r="N71" s="111"/>
      <c r="O71" s="113"/>
    </row>
    <row r="72" spans="1:15" s="1" customFormat="1" ht="15" customHeight="1" x14ac:dyDescent="0.25">
      <c r="A72" s="11">
        <v>1</v>
      </c>
      <c r="B72" s="309">
        <v>50040</v>
      </c>
      <c r="C72" s="155" t="s">
        <v>55</v>
      </c>
      <c r="D72" s="321"/>
      <c r="E72" s="158"/>
      <c r="F72" s="158"/>
      <c r="G72" s="158"/>
      <c r="H72" s="158"/>
      <c r="I72" s="58"/>
      <c r="J72" s="8"/>
      <c r="K72" s="93"/>
      <c r="L72" s="94"/>
      <c r="M72" s="95"/>
      <c r="N72" s="94"/>
      <c r="O72" s="96"/>
    </row>
    <row r="73" spans="1:15" s="1" customFormat="1" ht="15" customHeight="1" x14ac:dyDescent="0.25">
      <c r="A73" s="9">
        <v>2</v>
      </c>
      <c r="B73" s="162">
        <v>50003</v>
      </c>
      <c r="C73" s="156" t="s">
        <v>54</v>
      </c>
      <c r="D73" s="320"/>
      <c r="E73" s="165"/>
      <c r="F73" s="165"/>
      <c r="G73" s="165"/>
      <c r="H73" s="165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3</v>
      </c>
      <c r="B74" s="162">
        <v>50060</v>
      </c>
      <c r="C74" s="156" t="s">
        <v>57</v>
      </c>
      <c r="D74" s="317"/>
      <c r="E74" s="165"/>
      <c r="F74" s="165"/>
      <c r="G74" s="165"/>
      <c r="H74" s="165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4</v>
      </c>
      <c r="B75" s="162">
        <v>50170</v>
      </c>
      <c r="C75" s="156" t="s">
        <v>58</v>
      </c>
      <c r="D75" s="317"/>
      <c r="E75" s="165"/>
      <c r="F75" s="165"/>
      <c r="G75" s="165"/>
      <c r="H75" s="165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5</v>
      </c>
      <c r="B76" s="162">
        <v>50230</v>
      </c>
      <c r="C76" s="156" t="s">
        <v>59</v>
      </c>
      <c r="D76" s="317"/>
      <c r="E76" s="165"/>
      <c r="F76" s="165"/>
      <c r="G76" s="165"/>
      <c r="H76" s="165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6</v>
      </c>
      <c r="B77" s="162">
        <v>50340</v>
      </c>
      <c r="C77" s="156" t="s">
        <v>60</v>
      </c>
      <c r="D77" s="317"/>
      <c r="E77" s="165"/>
      <c r="F77" s="165"/>
      <c r="G77" s="165"/>
      <c r="H77" s="165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7</v>
      </c>
      <c r="B78" s="162">
        <v>50420</v>
      </c>
      <c r="C78" s="156" t="s">
        <v>61</v>
      </c>
      <c r="D78" s="317"/>
      <c r="E78" s="165"/>
      <c r="F78" s="165"/>
      <c r="G78" s="165"/>
      <c r="H78" s="165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8</v>
      </c>
      <c r="B79" s="309">
        <v>50450</v>
      </c>
      <c r="C79" s="155" t="s">
        <v>62</v>
      </c>
      <c r="D79" s="317"/>
      <c r="E79" s="165"/>
      <c r="F79" s="165"/>
      <c r="G79" s="165"/>
      <c r="H79" s="165"/>
      <c r="I79" s="35"/>
      <c r="J79" s="8"/>
      <c r="K79" s="97"/>
      <c r="L79" s="98"/>
      <c r="M79" s="99"/>
      <c r="N79" s="98"/>
      <c r="O79" s="100"/>
    </row>
    <row r="80" spans="1:15" s="1" customFormat="1" ht="15" customHeight="1" x14ac:dyDescent="0.25">
      <c r="A80" s="9">
        <v>9</v>
      </c>
      <c r="B80" s="162">
        <v>50620</v>
      </c>
      <c r="C80" s="156" t="s">
        <v>63</v>
      </c>
      <c r="D80" s="317"/>
      <c r="E80" s="165"/>
      <c r="F80" s="165"/>
      <c r="G80" s="165"/>
      <c r="H80" s="165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10</v>
      </c>
      <c r="B81" s="162">
        <v>50760</v>
      </c>
      <c r="C81" s="156" t="s">
        <v>64</v>
      </c>
      <c r="D81" s="317"/>
      <c r="E81" s="165"/>
      <c r="F81" s="165"/>
      <c r="G81" s="165"/>
      <c r="H81" s="165"/>
      <c r="I81" s="35"/>
      <c r="J81" s="8"/>
      <c r="K81" s="97"/>
      <c r="L81" s="98"/>
      <c r="M81" s="99"/>
      <c r="N81" s="98"/>
      <c r="O81" s="100"/>
    </row>
    <row r="82" spans="1:15" s="1" customFormat="1" ht="15" customHeight="1" x14ac:dyDescent="0.25">
      <c r="A82" s="9">
        <v>11</v>
      </c>
      <c r="B82" s="162">
        <v>50780</v>
      </c>
      <c r="C82" s="156" t="s">
        <v>65</v>
      </c>
      <c r="D82" s="319"/>
      <c r="E82" s="165"/>
      <c r="F82" s="165"/>
      <c r="G82" s="165"/>
      <c r="H82" s="165"/>
      <c r="I82" s="35"/>
      <c r="J82" s="8"/>
      <c r="K82" s="97"/>
      <c r="L82" s="98"/>
      <c r="M82" s="99"/>
      <c r="N82" s="114"/>
      <c r="O82" s="100"/>
    </row>
    <row r="83" spans="1:15" s="1" customFormat="1" ht="15" customHeight="1" x14ac:dyDescent="0.25">
      <c r="A83" s="302">
        <v>12</v>
      </c>
      <c r="B83" s="298">
        <v>50001</v>
      </c>
      <c r="C83" s="305" t="s">
        <v>130</v>
      </c>
      <c r="D83" s="320"/>
      <c r="E83" s="165"/>
      <c r="F83" s="165"/>
      <c r="G83" s="165"/>
      <c r="H83" s="165"/>
      <c r="I83" s="35"/>
      <c r="J83" s="8"/>
      <c r="K83" s="97"/>
      <c r="L83" s="98"/>
      <c r="M83" s="99"/>
      <c r="N83" s="114"/>
      <c r="O83" s="100"/>
    </row>
    <row r="84" spans="1:15" s="1" customFormat="1" ht="15" customHeight="1" x14ac:dyDescent="0.25">
      <c r="A84" s="9">
        <v>13</v>
      </c>
      <c r="B84" s="162">
        <v>50930</v>
      </c>
      <c r="C84" s="156" t="s">
        <v>66</v>
      </c>
      <c r="D84" s="318"/>
      <c r="E84" s="165"/>
      <c r="F84" s="165"/>
      <c r="G84" s="165"/>
      <c r="H84" s="165"/>
      <c r="I84" s="35"/>
      <c r="J84" s="8"/>
      <c r="K84" s="97"/>
      <c r="L84" s="98"/>
      <c r="M84" s="99"/>
      <c r="N84" s="98"/>
      <c r="O84" s="100"/>
    </row>
    <row r="85" spans="1:15" s="1" customFormat="1" ht="15" customHeight="1" x14ac:dyDescent="0.25">
      <c r="A85" s="9">
        <v>14</v>
      </c>
      <c r="B85" s="307">
        <v>51370</v>
      </c>
      <c r="C85" s="308" t="s">
        <v>134</v>
      </c>
      <c r="D85" s="319"/>
      <c r="E85" s="81"/>
      <c r="F85" s="81"/>
      <c r="G85" s="81"/>
      <c r="H85" s="82"/>
      <c r="I85" s="35"/>
      <c r="J85" s="8"/>
      <c r="K85" s="97"/>
      <c r="L85" s="98"/>
      <c r="M85" s="99"/>
      <c r="N85" s="98"/>
      <c r="O85" s="100"/>
    </row>
    <row r="86" spans="1:15" s="1" customFormat="1" ht="15" customHeight="1" thickBot="1" x14ac:dyDescent="0.3">
      <c r="A86" s="9">
        <v>15</v>
      </c>
      <c r="B86" s="143">
        <v>51370</v>
      </c>
      <c r="C86" s="156" t="s">
        <v>67</v>
      </c>
      <c r="D86" s="319"/>
      <c r="E86" s="147"/>
      <c r="F86" s="147"/>
      <c r="G86" s="147"/>
      <c r="H86" s="148"/>
      <c r="I86" s="35"/>
      <c r="J86" s="8"/>
      <c r="K86" s="101"/>
      <c r="L86" s="102"/>
      <c r="M86" s="103"/>
      <c r="N86" s="187"/>
      <c r="O86" s="104"/>
    </row>
    <row r="87" spans="1:15" s="1" customFormat="1" ht="15" customHeight="1" thickBot="1" x14ac:dyDescent="0.3">
      <c r="A87" s="28"/>
      <c r="B87" s="51"/>
      <c r="C87" s="32" t="s">
        <v>102</v>
      </c>
      <c r="D87" s="179">
        <f>SUM(D88:D117)</f>
        <v>0</v>
      </c>
      <c r="E87" s="30">
        <v>0</v>
      </c>
      <c r="F87" s="30">
        <v>0</v>
      </c>
      <c r="G87" s="30">
        <v>0</v>
      </c>
      <c r="H87" s="30">
        <v>0</v>
      </c>
      <c r="I87" s="31">
        <v>0</v>
      </c>
      <c r="J87" s="8"/>
      <c r="K87" s="110">
        <f t="shared" ref="K87:K118" si="7">D87</f>
        <v>0</v>
      </c>
      <c r="L87" s="111">
        <f>SUM(L88:L117)</f>
        <v>0</v>
      </c>
      <c r="M87" s="112"/>
      <c r="N87" s="111"/>
      <c r="O87" s="113"/>
    </row>
    <row r="88" spans="1:15" s="1" customFormat="1" ht="15" customHeight="1" x14ac:dyDescent="0.25">
      <c r="A88" s="11">
        <v>1</v>
      </c>
      <c r="B88" s="309">
        <v>60010</v>
      </c>
      <c r="C88" s="155" t="s">
        <v>121</v>
      </c>
      <c r="D88" s="322"/>
      <c r="E88" s="158"/>
      <c r="F88" s="158"/>
      <c r="G88" s="158"/>
      <c r="H88" s="158"/>
      <c r="I88" s="58"/>
      <c r="J88" s="8"/>
      <c r="K88" s="93"/>
      <c r="L88" s="94"/>
      <c r="M88" s="95"/>
      <c r="N88" s="94"/>
      <c r="O88" s="96"/>
    </row>
    <row r="89" spans="1:15" s="1" customFormat="1" ht="15" customHeight="1" x14ac:dyDescent="0.25">
      <c r="A89" s="9">
        <v>2</v>
      </c>
      <c r="B89" s="162">
        <v>60020</v>
      </c>
      <c r="C89" s="156" t="s">
        <v>69</v>
      </c>
      <c r="D89" s="322"/>
      <c r="E89" s="165"/>
      <c r="F89" s="165"/>
      <c r="G89" s="165"/>
      <c r="H89" s="165"/>
      <c r="I89" s="35"/>
      <c r="J89" s="8"/>
      <c r="K89" s="97"/>
      <c r="L89" s="98"/>
      <c r="M89" s="99"/>
      <c r="N89" s="98"/>
      <c r="O89" s="100"/>
    </row>
    <row r="90" spans="1:15" s="1" customFormat="1" ht="15" customHeight="1" x14ac:dyDescent="0.25">
      <c r="A90" s="9">
        <v>3</v>
      </c>
      <c r="B90" s="162">
        <v>60050</v>
      </c>
      <c r="C90" s="156" t="s">
        <v>70</v>
      </c>
      <c r="D90" s="322"/>
      <c r="E90" s="165"/>
      <c r="F90" s="165"/>
      <c r="G90" s="165"/>
      <c r="H90" s="165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4</v>
      </c>
      <c r="B91" s="162">
        <v>60070</v>
      </c>
      <c r="C91" s="156" t="s">
        <v>71</v>
      </c>
      <c r="D91" s="322"/>
      <c r="E91" s="165"/>
      <c r="F91" s="165"/>
      <c r="G91" s="165"/>
      <c r="H91" s="165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5</v>
      </c>
      <c r="B92" s="162">
        <v>60180</v>
      </c>
      <c r="C92" s="156" t="s">
        <v>72</v>
      </c>
      <c r="D92" s="322"/>
      <c r="E92" s="165"/>
      <c r="F92" s="165"/>
      <c r="G92" s="165"/>
      <c r="H92" s="165"/>
      <c r="I92" s="35"/>
      <c r="J92" s="8"/>
      <c r="K92" s="97"/>
      <c r="L92" s="98"/>
      <c r="M92" s="99"/>
      <c r="N92" s="98"/>
      <c r="O92" s="100"/>
    </row>
    <row r="93" spans="1:15" s="1" customFormat="1" ht="15" customHeight="1" x14ac:dyDescent="0.25">
      <c r="A93" s="9">
        <v>6</v>
      </c>
      <c r="B93" s="162">
        <v>60220</v>
      </c>
      <c r="C93" s="156" t="s">
        <v>135</v>
      </c>
      <c r="D93" s="322"/>
      <c r="E93" s="165"/>
      <c r="F93" s="165"/>
      <c r="G93" s="165"/>
      <c r="H93" s="165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302">
        <v>7</v>
      </c>
      <c r="B94" s="162">
        <v>60240</v>
      </c>
      <c r="C94" s="156" t="s">
        <v>73</v>
      </c>
      <c r="D94" s="322"/>
      <c r="E94" s="165"/>
      <c r="F94" s="165"/>
      <c r="G94" s="165"/>
      <c r="H94" s="165"/>
      <c r="I94" s="35"/>
      <c r="J94" s="8"/>
      <c r="K94" s="97"/>
      <c r="L94" s="98"/>
      <c r="M94" s="99"/>
      <c r="N94" s="114"/>
      <c r="O94" s="100"/>
    </row>
    <row r="95" spans="1:15" s="1" customFormat="1" ht="15" customHeight="1" x14ac:dyDescent="0.25">
      <c r="A95" s="302">
        <v>8</v>
      </c>
      <c r="B95" s="162">
        <v>60560</v>
      </c>
      <c r="C95" s="156" t="s">
        <v>74</v>
      </c>
      <c r="D95" s="322"/>
      <c r="E95" s="165"/>
      <c r="F95" s="165"/>
      <c r="G95" s="165"/>
      <c r="H95" s="165"/>
      <c r="I95" s="35"/>
      <c r="J95" s="8"/>
      <c r="K95" s="97"/>
      <c r="L95" s="98"/>
      <c r="M95" s="99"/>
      <c r="N95" s="114"/>
      <c r="O95" s="100"/>
    </row>
    <row r="96" spans="1:15" s="1" customFormat="1" ht="15" customHeight="1" x14ac:dyDescent="0.25">
      <c r="A96" s="302">
        <v>9</v>
      </c>
      <c r="B96" s="162">
        <v>60660</v>
      </c>
      <c r="C96" s="156" t="s">
        <v>75</v>
      </c>
      <c r="D96" s="322"/>
      <c r="E96" s="165"/>
      <c r="F96" s="165"/>
      <c r="G96" s="165"/>
      <c r="H96" s="165"/>
      <c r="I96" s="35"/>
      <c r="J96" s="8"/>
      <c r="K96" s="97"/>
      <c r="L96" s="98"/>
      <c r="M96" s="99"/>
      <c r="N96" s="114"/>
      <c r="O96" s="100"/>
    </row>
    <row r="97" spans="1:15" s="1" customFormat="1" ht="15" customHeight="1" x14ac:dyDescent="0.25">
      <c r="A97" s="302">
        <v>10</v>
      </c>
      <c r="B97" s="162">
        <v>60001</v>
      </c>
      <c r="C97" s="156" t="s">
        <v>68</v>
      </c>
      <c r="D97" s="323"/>
      <c r="E97" s="165"/>
      <c r="F97" s="165"/>
      <c r="G97" s="165"/>
      <c r="H97" s="165"/>
      <c r="I97" s="35"/>
      <c r="J97" s="8"/>
      <c r="K97" s="97"/>
      <c r="L97" s="98"/>
      <c r="M97" s="99"/>
      <c r="N97" s="114"/>
      <c r="O97" s="100"/>
    </row>
    <row r="98" spans="1:15" s="1" customFormat="1" ht="15" customHeight="1" x14ac:dyDescent="0.25">
      <c r="A98" s="302">
        <v>11</v>
      </c>
      <c r="B98" s="162">
        <v>60701</v>
      </c>
      <c r="C98" s="156" t="s">
        <v>76</v>
      </c>
      <c r="D98" s="322"/>
      <c r="E98" s="165"/>
      <c r="F98" s="165"/>
      <c r="G98" s="165"/>
      <c r="H98" s="165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302">
        <v>12</v>
      </c>
      <c r="B99" s="162">
        <v>60850</v>
      </c>
      <c r="C99" s="157" t="s">
        <v>77</v>
      </c>
      <c r="D99" s="322"/>
      <c r="E99" s="165"/>
      <c r="F99" s="165"/>
      <c r="G99" s="165"/>
      <c r="H99" s="165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302">
        <v>13</v>
      </c>
      <c r="B100" s="162">
        <v>60910</v>
      </c>
      <c r="C100" s="156" t="s">
        <v>78</v>
      </c>
      <c r="D100" s="322"/>
      <c r="E100" s="165"/>
      <c r="F100" s="165"/>
      <c r="G100" s="165"/>
      <c r="H100" s="165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302">
        <v>14</v>
      </c>
      <c r="B101" s="162">
        <v>60980</v>
      </c>
      <c r="C101" s="156" t="s">
        <v>79</v>
      </c>
      <c r="D101" s="322"/>
      <c r="E101" s="165"/>
      <c r="F101" s="165"/>
      <c r="G101" s="165"/>
      <c r="H101" s="165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302">
        <v>15</v>
      </c>
      <c r="B102" s="162">
        <v>61080</v>
      </c>
      <c r="C102" s="156" t="s">
        <v>80</v>
      </c>
      <c r="D102" s="322"/>
      <c r="E102" s="165"/>
      <c r="F102" s="165"/>
      <c r="G102" s="165"/>
      <c r="H102" s="165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302">
        <v>16</v>
      </c>
      <c r="B103" s="162">
        <v>61150</v>
      </c>
      <c r="C103" s="156" t="s">
        <v>81</v>
      </c>
      <c r="D103" s="322"/>
      <c r="E103" s="165"/>
      <c r="F103" s="165"/>
      <c r="G103" s="165"/>
      <c r="H103" s="165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302">
        <v>17</v>
      </c>
      <c r="B104" s="162">
        <v>61210</v>
      </c>
      <c r="C104" s="156" t="s">
        <v>82</v>
      </c>
      <c r="D104" s="322"/>
      <c r="E104" s="165"/>
      <c r="F104" s="165"/>
      <c r="G104" s="165"/>
      <c r="H104" s="165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302">
        <v>18</v>
      </c>
      <c r="B105" s="162">
        <v>61290</v>
      </c>
      <c r="C105" s="156" t="s">
        <v>83</v>
      </c>
      <c r="D105" s="322"/>
      <c r="E105" s="165"/>
      <c r="F105" s="165"/>
      <c r="G105" s="165"/>
      <c r="H105" s="165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304">
        <v>19</v>
      </c>
      <c r="B106" s="162">
        <v>61340</v>
      </c>
      <c r="C106" s="156" t="s">
        <v>84</v>
      </c>
      <c r="D106" s="322"/>
      <c r="E106" s="165"/>
      <c r="F106" s="165"/>
      <c r="G106" s="165"/>
      <c r="H106" s="165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302">
        <v>20</v>
      </c>
      <c r="B107" s="162">
        <v>61390</v>
      </c>
      <c r="C107" s="156" t="s">
        <v>85</v>
      </c>
      <c r="D107" s="322"/>
      <c r="E107" s="165"/>
      <c r="F107" s="165"/>
      <c r="G107" s="165"/>
      <c r="H107" s="165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302">
        <v>21</v>
      </c>
      <c r="B108" s="162">
        <v>61410</v>
      </c>
      <c r="C108" s="156" t="s">
        <v>86</v>
      </c>
      <c r="D108" s="322"/>
      <c r="E108" s="165"/>
      <c r="F108" s="165"/>
      <c r="G108" s="165"/>
      <c r="H108" s="165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302">
        <v>22</v>
      </c>
      <c r="B109" s="162">
        <v>61430</v>
      </c>
      <c r="C109" s="156" t="s">
        <v>106</v>
      </c>
      <c r="D109" s="322"/>
      <c r="E109" s="165"/>
      <c r="F109" s="165"/>
      <c r="G109" s="165"/>
      <c r="H109" s="165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302">
        <v>23</v>
      </c>
      <c r="B110" s="162">
        <v>61440</v>
      </c>
      <c r="C110" s="156" t="s">
        <v>87</v>
      </c>
      <c r="D110" s="322"/>
      <c r="E110" s="165"/>
      <c r="F110" s="165"/>
      <c r="G110" s="165"/>
      <c r="H110" s="165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302">
        <v>24</v>
      </c>
      <c r="B111" s="162">
        <v>61450</v>
      </c>
      <c r="C111" s="156" t="s">
        <v>105</v>
      </c>
      <c r="D111" s="322"/>
      <c r="E111" s="165"/>
      <c r="F111" s="165"/>
      <c r="G111" s="165"/>
      <c r="H111" s="16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302">
        <v>25</v>
      </c>
      <c r="B112" s="162">
        <v>61470</v>
      </c>
      <c r="C112" s="156" t="s">
        <v>88</v>
      </c>
      <c r="D112" s="322"/>
      <c r="E112" s="165"/>
      <c r="F112" s="165"/>
      <c r="G112" s="165"/>
      <c r="H112" s="165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302">
        <v>26</v>
      </c>
      <c r="B113" s="162">
        <v>61490</v>
      </c>
      <c r="C113" s="156" t="s">
        <v>107</v>
      </c>
      <c r="D113" s="322"/>
      <c r="E113" s="165"/>
      <c r="F113" s="165"/>
      <c r="G113" s="165"/>
      <c r="H113" s="165"/>
      <c r="I113" s="35"/>
      <c r="J113" s="8"/>
      <c r="K113" s="97"/>
      <c r="L113" s="98"/>
      <c r="M113" s="99"/>
      <c r="N113" s="98"/>
      <c r="O113" s="100"/>
    </row>
    <row r="114" spans="1:15" s="1" customFormat="1" ht="15" customHeight="1" x14ac:dyDescent="0.25">
      <c r="A114" s="302">
        <v>27</v>
      </c>
      <c r="B114" s="162">
        <v>61500</v>
      </c>
      <c r="C114" s="156" t="s">
        <v>108</v>
      </c>
      <c r="D114" s="322"/>
      <c r="E114" s="165"/>
      <c r="F114" s="165"/>
      <c r="G114" s="165"/>
      <c r="H114" s="165"/>
      <c r="I114" s="35"/>
      <c r="J114" s="8"/>
      <c r="K114" s="97"/>
      <c r="L114" s="98"/>
      <c r="M114" s="99"/>
      <c r="N114" s="98"/>
      <c r="O114" s="100"/>
    </row>
    <row r="115" spans="1:15" s="1" customFormat="1" ht="15" customHeight="1" x14ac:dyDescent="0.25">
      <c r="A115" s="302">
        <v>28</v>
      </c>
      <c r="B115" s="162">
        <v>61510</v>
      </c>
      <c r="C115" s="156" t="s">
        <v>89</v>
      </c>
      <c r="D115" s="322"/>
      <c r="E115" s="83"/>
      <c r="F115" s="83"/>
      <c r="G115" s="83"/>
      <c r="H115" s="84"/>
      <c r="I115" s="35"/>
      <c r="J115" s="8"/>
      <c r="K115" s="97"/>
      <c r="L115" s="98"/>
      <c r="M115" s="99"/>
      <c r="N115" s="98"/>
      <c r="O115" s="100"/>
    </row>
    <row r="116" spans="1:15" s="1" customFormat="1" ht="15" customHeight="1" x14ac:dyDescent="0.25">
      <c r="A116" s="306">
        <v>29</v>
      </c>
      <c r="B116" s="309">
        <v>61520</v>
      </c>
      <c r="C116" s="156" t="s">
        <v>109</v>
      </c>
      <c r="D116" s="274"/>
      <c r="E116" s="85"/>
      <c r="F116" s="85"/>
      <c r="G116" s="85"/>
      <c r="H116" s="85"/>
      <c r="I116" s="35"/>
      <c r="J116" s="8"/>
      <c r="K116" s="97"/>
      <c r="L116" s="98"/>
      <c r="M116" s="99"/>
      <c r="N116" s="98"/>
      <c r="O116" s="100"/>
    </row>
    <row r="117" spans="1:15" s="1" customFormat="1" ht="15" customHeight="1" thickBot="1" x14ac:dyDescent="0.3">
      <c r="A117" s="306">
        <v>30</v>
      </c>
      <c r="B117" s="162">
        <v>61540</v>
      </c>
      <c r="C117" s="155" t="s">
        <v>103</v>
      </c>
      <c r="D117" s="180"/>
      <c r="E117" s="165"/>
      <c r="F117" s="165"/>
      <c r="G117" s="165"/>
      <c r="H117" s="165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thickBot="1" x14ac:dyDescent="0.3">
      <c r="A118" s="28"/>
      <c r="B118" s="51"/>
      <c r="C118" s="25" t="s">
        <v>104</v>
      </c>
      <c r="D118" s="179">
        <f>SUM(D119:D128)</f>
        <v>0</v>
      </c>
      <c r="E118" s="30">
        <v>0</v>
      </c>
      <c r="F118" s="30">
        <v>0</v>
      </c>
      <c r="G118" s="30">
        <v>0</v>
      </c>
      <c r="H118" s="30">
        <v>0</v>
      </c>
      <c r="I118" s="31">
        <v>0</v>
      </c>
      <c r="J118" s="8"/>
      <c r="K118" s="110">
        <f t="shared" si="7"/>
        <v>0</v>
      </c>
      <c r="L118" s="111">
        <f>SUM(L119:L128)</f>
        <v>0</v>
      </c>
      <c r="M118" s="112"/>
      <c r="N118" s="111"/>
      <c r="O118" s="113"/>
    </row>
    <row r="119" spans="1:15" s="1" customFormat="1" ht="15" customHeight="1" x14ac:dyDescent="0.25">
      <c r="A119" s="7">
        <v>1</v>
      </c>
      <c r="B119" s="170">
        <v>70020</v>
      </c>
      <c r="C119" s="166" t="s">
        <v>90</v>
      </c>
      <c r="D119" s="332"/>
      <c r="E119" s="172"/>
      <c r="F119" s="172"/>
      <c r="G119" s="172"/>
      <c r="H119" s="172"/>
      <c r="I119" s="34"/>
      <c r="J119" s="8"/>
      <c r="K119" s="93"/>
      <c r="L119" s="94"/>
      <c r="M119" s="95"/>
      <c r="N119" s="94"/>
      <c r="O119" s="96"/>
    </row>
    <row r="120" spans="1:15" s="1" customFormat="1" ht="15" customHeight="1" x14ac:dyDescent="0.25">
      <c r="A120" s="328">
        <v>2</v>
      </c>
      <c r="B120" s="326">
        <v>70050</v>
      </c>
      <c r="C120" s="327" t="s">
        <v>138</v>
      </c>
      <c r="D120" s="333"/>
      <c r="E120" s="158"/>
      <c r="F120" s="158"/>
      <c r="G120" s="158"/>
      <c r="H120" s="158"/>
      <c r="I120" s="58"/>
      <c r="J120" s="8"/>
      <c r="K120" s="93"/>
      <c r="L120" s="94"/>
      <c r="M120" s="95"/>
      <c r="N120" s="94"/>
      <c r="O120" s="96"/>
    </row>
    <row r="121" spans="1:15" s="1" customFormat="1" ht="15" customHeight="1" x14ac:dyDescent="0.25">
      <c r="A121" s="329">
        <v>3</v>
      </c>
      <c r="B121" s="162">
        <v>70110</v>
      </c>
      <c r="C121" s="167" t="s">
        <v>93</v>
      </c>
      <c r="D121" s="333"/>
      <c r="E121" s="165"/>
      <c r="F121" s="165"/>
      <c r="G121" s="165"/>
      <c r="H121" s="165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329">
        <v>4</v>
      </c>
      <c r="B122" s="162">
        <v>70021</v>
      </c>
      <c r="C122" s="167" t="s">
        <v>91</v>
      </c>
      <c r="D122" s="333"/>
      <c r="E122" s="165"/>
      <c r="F122" s="165"/>
      <c r="G122" s="165"/>
      <c r="H122" s="165"/>
      <c r="I122" s="35"/>
      <c r="J122" s="8"/>
      <c r="K122" s="97"/>
      <c r="L122" s="98"/>
      <c r="M122" s="99"/>
      <c r="N122" s="98"/>
      <c r="O122" s="100"/>
    </row>
    <row r="123" spans="1:15" s="1" customFormat="1" ht="15" customHeight="1" x14ac:dyDescent="0.25">
      <c r="A123" s="329">
        <v>5</v>
      </c>
      <c r="B123" s="162">
        <v>70040</v>
      </c>
      <c r="C123" s="167" t="s">
        <v>92</v>
      </c>
      <c r="D123" s="333"/>
      <c r="E123" s="165"/>
      <c r="F123" s="165"/>
      <c r="G123" s="165"/>
      <c r="H123" s="165"/>
      <c r="I123" s="35"/>
      <c r="J123" s="275"/>
      <c r="K123" s="97"/>
      <c r="L123" s="98"/>
      <c r="M123" s="99"/>
      <c r="N123" s="98"/>
      <c r="O123" s="100"/>
    </row>
    <row r="124" spans="1:15" s="1" customFormat="1" ht="15" customHeight="1" x14ac:dyDescent="0.25">
      <c r="A124" s="329">
        <v>6</v>
      </c>
      <c r="B124" s="162">
        <v>70100</v>
      </c>
      <c r="C124" s="167" t="s">
        <v>123</v>
      </c>
      <c r="D124" s="333"/>
      <c r="E124" s="165"/>
      <c r="F124" s="165"/>
      <c r="G124" s="165"/>
      <c r="H124" s="165"/>
      <c r="I124" s="35"/>
      <c r="J124" s="8"/>
      <c r="K124" s="97"/>
      <c r="L124" s="98"/>
      <c r="M124" s="99"/>
      <c r="N124" s="98"/>
      <c r="O124" s="100"/>
    </row>
    <row r="125" spans="1:15" s="1" customFormat="1" ht="15" customHeight="1" x14ac:dyDescent="0.25">
      <c r="A125" s="329">
        <v>7</v>
      </c>
      <c r="B125" s="324">
        <v>70140</v>
      </c>
      <c r="C125" s="325" t="s">
        <v>137</v>
      </c>
      <c r="D125" s="333"/>
      <c r="E125" s="165"/>
      <c r="F125" s="165"/>
      <c r="G125" s="165"/>
      <c r="H125" s="165"/>
      <c r="I125" s="35"/>
      <c r="J125" s="8"/>
      <c r="K125" s="97"/>
      <c r="L125" s="98"/>
      <c r="M125" s="99"/>
      <c r="N125" s="98"/>
      <c r="O125" s="100"/>
    </row>
    <row r="126" spans="1:15" s="1" customFormat="1" ht="15" customHeight="1" x14ac:dyDescent="0.25">
      <c r="A126" s="329">
        <v>8</v>
      </c>
      <c r="B126" s="163">
        <v>70270</v>
      </c>
      <c r="C126" s="167" t="s">
        <v>94</v>
      </c>
      <c r="D126" s="335"/>
      <c r="E126" s="165"/>
      <c r="F126" s="165"/>
      <c r="G126" s="165"/>
      <c r="H126" s="165"/>
      <c r="I126" s="35"/>
      <c r="J126" s="8"/>
      <c r="K126" s="97"/>
      <c r="L126" s="98"/>
      <c r="M126" s="99"/>
      <c r="N126" s="98"/>
      <c r="O126" s="105"/>
    </row>
    <row r="127" spans="1:15" s="1" customFormat="1" ht="15" customHeight="1" x14ac:dyDescent="0.25">
      <c r="A127" s="331">
        <v>9</v>
      </c>
      <c r="B127" s="163">
        <v>70510</v>
      </c>
      <c r="C127" s="167" t="s">
        <v>95</v>
      </c>
      <c r="D127" s="333"/>
      <c r="E127" s="165"/>
      <c r="F127" s="165"/>
      <c r="G127" s="165"/>
      <c r="H127" s="165"/>
      <c r="I127" s="35"/>
      <c r="J127" s="8"/>
      <c r="K127" s="97"/>
      <c r="L127" s="98"/>
      <c r="M127" s="99"/>
      <c r="N127" s="98"/>
      <c r="O127" s="100"/>
    </row>
    <row r="128" spans="1:15" s="1" customFormat="1" ht="15" customHeight="1" thickBot="1" x14ac:dyDescent="0.3">
      <c r="A128" s="330">
        <v>10</v>
      </c>
      <c r="B128" s="164">
        <v>10880</v>
      </c>
      <c r="C128" s="168" t="s">
        <v>112</v>
      </c>
      <c r="D128" s="334"/>
      <c r="E128" s="147"/>
      <c r="F128" s="147"/>
      <c r="G128" s="147"/>
      <c r="H128" s="148"/>
      <c r="I128" s="62"/>
      <c r="J128" s="8"/>
      <c r="K128" s="106"/>
      <c r="L128" s="107"/>
      <c r="M128" s="108"/>
      <c r="N128" s="174"/>
      <c r="O128" s="109"/>
    </row>
    <row r="129" spans="1:15" ht="15" customHeight="1" x14ac:dyDescent="0.25">
      <c r="A129" s="12"/>
      <c r="B129" s="12"/>
      <c r="C129" s="12"/>
      <c r="D129" s="424" t="s">
        <v>96</v>
      </c>
      <c r="E129" s="424"/>
      <c r="F129" s="424"/>
      <c r="G129" s="424"/>
      <c r="H129" s="424"/>
      <c r="I129" s="33">
        <f>AVERAGE(I7,I9:I16,I18:I30,I32:I50,I52:I70,I72:I86,I88:I117,I119:I128)</f>
        <v>3.5000499999999999</v>
      </c>
      <c r="J129" s="8"/>
      <c r="M129" s="17"/>
      <c r="N129" s="17"/>
      <c r="O129" s="17"/>
    </row>
    <row r="130" spans="1:15" ht="15" customHeight="1" x14ac:dyDescent="0.25">
      <c r="A130" s="12"/>
      <c r="B130" s="12"/>
      <c r="C130" s="12"/>
      <c r="D130" s="12"/>
      <c r="E130" s="13"/>
      <c r="F130" s="13"/>
      <c r="G130" s="14"/>
      <c r="H130" s="14"/>
      <c r="I130" s="15"/>
      <c r="J130" s="4"/>
      <c r="M130" s="55"/>
    </row>
    <row r="131" spans="1:15" x14ac:dyDescent="0.25">
      <c r="A131" s="4"/>
      <c r="B131" s="4"/>
      <c r="C131" s="4"/>
      <c r="D131" s="4"/>
      <c r="E131" s="4"/>
      <c r="F131" s="4"/>
      <c r="G131" s="4"/>
      <c r="H131" s="4"/>
      <c r="I131" s="5"/>
      <c r="J131" s="4"/>
    </row>
  </sheetData>
  <mergeCells count="8">
    <mergeCell ref="I4:I5"/>
    <mergeCell ref="D129:H129"/>
    <mergeCell ref="C2:D2"/>
    <mergeCell ref="A4:A5"/>
    <mergeCell ref="B4:B5"/>
    <mergeCell ref="C4:C5"/>
    <mergeCell ref="D4:D5"/>
    <mergeCell ref="E4:H4"/>
  </mergeCells>
  <conditionalFormatting sqref="I6:I129">
    <cfRule type="cellIs" dxfId="195" priority="1" stopIfTrue="1" operator="equal">
      <formula>0</formula>
    </cfRule>
    <cfRule type="containsBlanks" dxfId="194" priority="385" stopIfTrue="1">
      <formula>LEN(TRIM(I6))=0</formula>
    </cfRule>
    <cfRule type="cellIs" dxfId="193" priority="386" stopIfTrue="1" operator="between">
      <formula>3.499</formula>
      <formula>3.504</formula>
    </cfRule>
    <cfRule type="cellIs" dxfId="192" priority="388" stopIfTrue="1" operator="lessThan">
      <formula>3.5</formula>
    </cfRule>
    <cfRule type="cellIs" dxfId="191" priority="389" stopIfTrue="1" operator="between">
      <formula>$I$129</formula>
      <formula>3.5</formula>
    </cfRule>
    <cfRule type="cellIs" dxfId="190" priority="390" stopIfTrue="1" operator="between">
      <formula>4.5</formula>
      <formula>$I$129</formula>
    </cfRule>
    <cfRule type="cellIs" dxfId="189" priority="407" stopIfTrue="1" operator="greaterThanOrEqual">
      <formula>4.5</formula>
    </cfRule>
  </conditionalFormatting>
  <conditionalFormatting sqref="M6:M128">
    <cfRule type="containsBlanks" dxfId="188" priority="397">
      <formula>LEN(TRIM(M6))=0</formula>
    </cfRule>
    <cfRule type="cellIs" dxfId="187" priority="398" operator="lessThan">
      <formula>50</formula>
    </cfRule>
    <cfRule type="cellIs" dxfId="186" priority="399" operator="equal">
      <formula>50</formula>
    </cfRule>
    <cfRule type="cellIs" dxfId="185" priority="400" operator="between">
      <formula>50</formula>
      <formula>80</formula>
    </cfRule>
    <cfRule type="cellIs" dxfId="184" priority="401" operator="greaterThanOrEqual">
      <formula>80</formula>
    </cfRule>
  </conditionalFormatting>
  <conditionalFormatting sqref="N7:O128">
    <cfRule type="containsBlanks" dxfId="183" priority="3">
      <formula>LEN(TRIM(N7))=0</formula>
    </cfRule>
    <cfRule type="cellIs" dxfId="182" priority="6" operator="equal">
      <formula>0</formula>
    </cfRule>
    <cfRule type="cellIs" dxfId="181" priority="8" operator="between">
      <formula>0.1</formula>
      <formula>10</formula>
    </cfRule>
    <cfRule type="cellIs" dxfId="180" priority="9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1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140</v>
      </c>
    </row>
    <row r="2" spans="1:16" ht="18" customHeight="1" x14ac:dyDescent="0.25">
      <c r="A2" s="4"/>
      <c r="B2" s="4"/>
      <c r="C2" s="425" t="s">
        <v>139</v>
      </c>
      <c r="D2" s="425"/>
      <c r="E2" s="16"/>
      <c r="F2" s="16"/>
      <c r="G2" s="16"/>
      <c r="H2" s="16"/>
      <c r="I2" s="19">
        <v>2019</v>
      </c>
      <c r="J2" s="4"/>
      <c r="K2" s="20"/>
      <c r="L2" s="3" t="s">
        <v>142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5"/>
      <c r="L3" s="3" t="s">
        <v>141</v>
      </c>
    </row>
    <row r="4" spans="1:16" ht="18" customHeight="1" thickBot="1" x14ac:dyDescent="0.3">
      <c r="A4" s="418" t="s">
        <v>0</v>
      </c>
      <c r="B4" s="420" t="s">
        <v>1</v>
      </c>
      <c r="C4" s="428" t="s">
        <v>2</v>
      </c>
      <c r="D4" s="430" t="s">
        <v>3</v>
      </c>
      <c r="E4" s="432" t="s">
        <v>4</v>
      </c>
      <c r="F4" s="433"/>
      <c r="G4" s="433"/>
      <c r="H4" s="434"/>
      <c r="I4" s="422" t="s">
        <v>111</v>
      </c>
      <c r="J4" s="4"/>
      <c r="K4" s="6"/>
      <c r="L4" s="3" t="s">
        <v>143</v>
      </c>
    </row>
    <row r="5" spans="1:16" ht="30" customHeight="1" thickBot="1" x14ac:dyDescent="0.3">
      <c r="A5" s="426"/>
      <c r="B5" s="427"/>
      <c r="C5" s="429"/>
      <c r="D5" s="431"/>
      <c r="E5" s="18">
        <v>2</v>
      </c>
      <c r="F5" s="18">
        <v>3</v>
      </c>
      <c r="G5" s="18">
        <v>4</v>
      </c>
      <c r="H5" s="18">
        <v>5</v>
      </c>
      <c r="I5" s="423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5">
        <f>D7+D8+D17+D31+D51+D71+D87+D119</f>
        <v>7</v>
      </c>
      <c r="E6" s="78">
        <v>0</v>
      </c>
      <c r="F6" s="79">
        <f>AVERAGE(F7,F9:F16,F18:F30,F32:F50,F52:F70,F72:F86,F88:F118,F120:F128)</f>
        <v>14.29</v>
      </c>
      <c r="G6" s="79">
        <f>AVERAGE(G7,G9:G16,G18:G30,G32:G50,G52:G70,G72:G86,G88:G118,G120:G128)</f>
        <v>28.57</v>
      </c>
      <c r="H6" s="80">
        <f>AVERAGE(H7,H9:H16,H18:H30,H32:H50,H52:H70,H72:H86,H88:H118,H120:H128)</f>
        <v>57.14</v>
      </c>
      <c r="I6" s="186">
        <f t="shared" ref="I6" si="0">(E6*2+F6*3+G6*4+H6*5)/100</f>
        <v>4.4285000000000005</v>
      </c>
      <c r="J6" s="336"/>
      <c r="K6" s="110">
        <f>D6</f>
        <v>7</v>
      </c>
      <c r="L6" s="111">
        <f>L7+L8+L17+L31+L51+L71+L87+L119</f>
        <v>5.9997000000000007</v>
      </c>
      <c r="M6" s="112">
        <f t="shared" ref="M6:M19" si="1">G6+H6</f>
        <v>85.710000000000008</v>
      </c>
      <c r="N6" s="111">
        <f>N7+N8+N17+N31+N51+N71+N87+N119</f>
        <v>0</v>
      </c>
      <c r="O6" s="113">
        <f t="shared" ref="O6:O19" si="2">E6</f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276"/>
      <c r="E7" s="165"/>
      <c r="F7" s="165"/>
      <c r="G7" s="165"/>
      <c r="H7" s="165"/>
      <c r="I7" s="37"/>
      <c r="J7" s="8"/>
      <c r="K7" s="89"/>
      <c r="L7" s="90"/>
      <c r="M7" s="91"/>
      <c r="N7" s="188"/>
      <c r="O7" s="447"/>
      <c r="P7" s="55"/>
    </row>
    <row r="8" spans="1:16" ht="15" customHeight="1" thickBot="1" x14ac:dyDescent="0.3">
      <c r="A8" s="23"/>
      <c r="B8" s="51"/>
      <c r="C8" s="25" t="s">
        <v>97</v>
      </c>
      <c r="D8" s="177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71" si="3">D8</f>
        <v>0</v>
      </c>
      <c r="L8" s="111">
        <f>SUM(L9:L16)</f>
        <v>0</v>
      </c>
      <c r="M8" s="112"/>
      <c r="N8" s="442"/>
      <c r="O8" s="443"/>
    </row>
    <row r="9" spans="1:16" s="1" customFormat="1" ht="15" customHeight="1" x14ac:dyDescent="0.25">
      <c r="A9" s="11">
        <v>1</v>
      </c>
      <c r="B9" s="162">
        <v>10002</v>
      </c>
      <c r="C9" s="72" t="s">
        <v>6</v>
      </c>
      <c r="D9" s="176"/>
      <c r="E9" s="165"/>
      <c r="F9" s="165"/>
      <c r="G9" s="165"/>
      <c r="H9" s="165"/>
      <c r="I9" s="35"/>
      <c r="J9" s="8"/>
      <c r="K9" s="97"/>
      <c r="L9" s="98"/>
      <c r="M9" s="99"/>
      <c r="N9" s="114"/>
      <c r="O9" s="437"/>
    </row>
    <row r="10" spans="1:16" s="1" customFormat="1" ht="15" customHeight="1" x14ac:dyDescent="0.25">
      <c r="A10" s="9">
        <v>2</v>
      </c>
      <c r="B10" s="162">
        <v>10090</v>
      </c>
      <c r="C10" s="167" t="s">
        <v>8</v>
      </c>
      <c r="D10" s="176"/>
      <c r="E10" s="165"/>
      <c r="F10" s="165"/>
      <c r="G10" s="165"/>
      <c r="H10" s="165"/>
      <c r="I10" s="35"/>
      <c r="J10" s="8"/>
      <c r="K10" s="97"/>
      <c r="L10" s="98"/>
      <c r="M10" s="99"/>
      <c r="N10" s="114"/>
      <c r="O10" s="437"/>
    </row>
    <row r="11" spans="1:16" s="1" customFormat="1" ht="15" customHeight="1" x14ac:dyDescent="0.25">
      <c r="A11" s="9">
        <v>3</v>
      </c>
      <c r="B11" s="162">
        <v>10004</v>
      </c>
      <c r="C11" s="167" t="s">
        <v>7</v>
      </c>
      <c r="D11" s="176"/>
      <c r="E11" s="165"/>
      <c r="F11" s="165"/>
      <c r="G11" s="165"/>
      <c r="H11" s="165"/>
      <c r="I11" s="35"/>
      <c r="J11" s="8"/>
      <c r="K11" s="97"/>
      <c r="L11" s="98"/>
      <c r="M11" s="99"/>
      <c r="N11" s="114"/>
      <c r="O11" s="437"/>
    </row>
    <row r="12" spans="1:16" s="1" customFormat="1" ht="15" customHeight="1" x14ac:dyDescent="0.25">
      <c r="A12" s="9">
        <v>4</v>
      </c>
      <c r="B12" s="162">
        <v>10001</v>
      </c>
      <c r="C12" s="72" t="s">
        <v>5</v>
      </c>
      <c r="D12" s="176"/>
      <c r="E12" s="165"/>
      <c r="F12" s="165"/>
      <c r="G12" s="165"/>
      <c r="H12" s="165"/>
      <c r="I12" s="35"/>
      <c r="J12" s="8"/>
      <c r="K12" s="97"/>
      <c r="L12" s="98"/>
      <c r="M12" s="99"/>
      <c r="N12" s="114"/>
      <c r="O12" s="437"/>
    </row>
    <row r="13" spans="1:16" s="1" customFormat="1" ht="15" customHeight="1" x14ac:dyDescent="0.25">
      <c r="A13" s="9">
        <v>5</v>
      </c>
      <c r="B13" s="162">
        <v>10120</v>
      </c>
      <c r="C13" s="167" t="s">
        <v>9</v>
      </c>
      <c r="D13" s="176"/>
      <c r="E13" s="165"/>
      <c r="F13" s="165"/>
      <c r="G13" s="165"/>
      <c r="H13" s="165"/>
      <c r="I13" s="35"/>
      <c r="J13" s="8"/>
      <c r="K13" s="97"/>
      <c r="L13" s="98"/>
      <c r="M13" s="99"/>
      <c r="N13" s="114"/>
      <c r="O13" s="437"/>
    </row>
    <row r="14" spans="1:16" s="1" customFormat="1" ht="15" customHeight="1" x14ac:dyDescent="0.25">
      <c r="A14" s="9">
        <v>6</v>
      </c>
      <c r="B14" s="162">
        <v>10190</v>
      </c>
      <c r="C14" s="167" t="s">
        <v>10</v>
      </c>
      <c r="D14" s="176"/>
      <c r="E14" s="165"/>
      <c r="F14" s="165"/>
      <c r="G14" s="165"/>
      <c r="H14" s="165"/>
      <c r="I14" s="35"/>
      <c r="J14" s="8"/>
      <c r="K14" s="97"/>
      <c r="L14" s="98"/>
      <c r="M14" s="99"/>
      <c r="N14" s="114"/>
      <c r="O14" s="437"/>
    </row>
    <row r="15" spans="1:16" s="1" customFormat="1" ht="15" customHeight="1" x14ac:dyDescent="0.25">
      <c r="A15" s="9">
        <v>7</v>
      </c>
      <c r="B15" s="162">
        <v>10320</v>
      </c>
      <c r="C15" s="167" t="s">
        <v>11</v>
      </c>
      <c r="D15" s="176"/>
      <c r="E15" s="165"/>
      <c r="F15" s="165"/>
      <c r="G15" s="165"/>
      <c r="H15" s="70"/>
      <c r="I15" s="35"/>
      <c r="J15" s="8"/>
      <c r="K15" s="97"/>
      <c r="L15" s="98"/>
      <c r="M15" s="99"/>
      <c r="N15" s="114"/>
      <c r="O15" s="437"/>
    </row>
    <row r="16" spans="1:16" s="1" customFormat="1" ht="15" customHeight="1" thickBot="1" x14ac:dyDescent="0.3">
      <c r="A16" s="9">
        <v>8</v>
      </c>
      <c r="B16" s="40">
        <v>10860</v>
      </c>
      <c r="C16" s="168" t="s">
        <v>115</v>
      </c>
      <c r="D16" s="178"/>
      <c r="E16" s="147"/>
      <c r="F16" s="147"/>
      <c r="G16" s="147"/>
      <c r="H16" s="148"/>
      <c r="I16" s="57"/>
      <c r="J16" s="8"/>
      <c r="K16" s="101"/>
      <c r="L16" s="102"/>
      <c r="M16" s="103"/>
      <c r="N16" s="187"/>
      <c r="O16" s="440"/>
    </row>
    <row r="17" spans="1:15" s="1" customFormat="1" ht="15" customHeight="1" thickBot="1" x14ac:dyDescent="0.3">
      <c r="A17" s="28"/>
      <c r="B17" s="52"/>
      <c r="C17" s="25" t="s">
        <v>98</v>
      </c>
      <c r="D17" s="179">
        <f>SUM(D18:D30)</f>
        <v>7</v>
      </c>
      <c r="E17" s="30">
        <v>0</v>
      </c>
      <c r="F17" s="30">
        <f>AVERAGE(F18:F30)</f>
        <v>14.29</v>
      </c>
      <c r="G17" s="30">
        <f>AVERAGE(G18:G30)</f>
        <v>28.57</v>
      </c>
      <c r="H17" s="30">
        <f>AVERAGE(H18:H30)</f>
        <v>57.14</v>
      </c>
      <c r="I17" s="31">
        <f>AVERAGE(I18:I30)</f>
        <v>4.4285000000000005</v>
      </c>
      <c r="J17" s="56"/>
      <c r="K17" s="110">
        <f t="shared" si="3"/>
        <v>7</v>
      </c>
      <c r="L17" s="111">
        <f>SUM(L18:L30)</f>
        <v>5.9997000000000007</v>
      </c>
      <c r="M17" s="112">
        <f t="shared" si="1"/>
        <v>85.710000000000008</v>
      </c>
      <c r="N17" s="442">
        <f>SUM(N18:N30)</f>
        <v>0</v>
      </c>
      <c r="O17" s="443">
        <f t="shared" si="2"/>
        <v>0</v>
      </c>
    </row>
    <row r="18" spans="1:15" s="1" customFormat="1" ht="15" customHeight="1" x14ac:dyDescent="0.25">
      <c r="A18" s="11">
        <v>1</v>
      </c>
      <c r="B18" s="152">
        <v>20040</v>
      </c>
      <c r="C18" s="155" t="s">
        <v>12</v>
      </c>
      <c r="D18" s="180"/>
      <c r="E18" s="158"/>
      <c r="F18" s="158"/>
      <c r="G18" s="158"/>
      <c r="H18" s="158"/>
      <c r="I18" s="58"/>
      <c r="J18" s="8"/>
      <c r="K18" s="93"/>
      <c r="L18" s="94"/>
      <c r="M18" s="95"/>
      <c r="N18" s="445"/>
      <c r="O18" s="446"/>
    </row>
    <row r="19" spans="1:15" s="1" customFormat="1" ht="15" customHeight="1" x14ac:dyDescent="0.25">
      <c r="A19" s="9">
        <v>2</v>
      </c>
      <c r="B19" s="162">
        <v>20061</v>
      </c>
      <c r="C19" s="156" t="s">
        <v>13</v>
      </c>
      <c r="D19" s="176">
        <v>7</v>
      </c>
      <c r="E19" s="165"/>
      <c r="F19" s="165">
        <v>14.29</v>
      </c>
      <c r="G19" s="165">
        <v>28.57</v>
      </c>
      <c r="H19" s="165">
        <v>57.14</v>
      </c>
      <c r="I19" s="35">
        <f t="shared" ref="I19" si="4">(E19*2+F19*3+G19*4+H19*5)/100</f>
        <v>4.4285000000000005</v>
      </c>
      <c r="J19" s="8"/>
      <c r="K19" s="97">
        <f t="shared" si="3"/>
        <v>7</v>
      </c>
      <c r="L19" s="98">
        <f t="shared" ref="L19" si="5">M19*K19/100</f>
        <v>5.9997000000000007</v>
      </c>
      <c r="M19" s="99">
        <f t="shared" si="1"/>
        <v>85.710000000000008</v>
      </c>
      <c r="N19" s="114">
        <f t="shared" ref="N19" si="6">O19*K19/100</f>
        <v>0</v>
      </c>
      <c r="O19" s="437">
        <f t="shared" si="2"/>
        <v>0</v>
      </c>
    </row>
    <row r="20" spans="1:15" s="1" customFormat="1" ht="15" customHeight="1" x14ac:dyDescent="0.25">
      <c r="A20" s="9">
        <v>3</v>
      </c>
      <c r="B20" s="162">
        <v>21020</v>
      </c>
      <c r="C20" s="156" t="s">
        <v>21</v>
      </c>
      <c r="D20" s="176"/>
      <c r="E20" s="165"/>
      <c r="F20" s="165"/>
      <c r="G20" s="165"/>
      <c r="H20" s="165"/>
      <c r="I20" s="35"/>
      <c r="J20" s="8"/>
      <c r="K20" s="97"/>
      <c r="L20" s="98"/>
      <c r="M20" s="99"/>
      <c r="N20" s="114"/>
      <c r="O20" s="437"/>
    </row>
    <row r="21" spans="1:15" s="1" customFormat="1" ht="15" customHeight="1" x14ac:dyDescent="0.25">
      <c r="A21" s="9">
        <v>4</v>
      </c>
      <c r="B21" s="152">
        <v>20060</v>
      </c>
      <c r="C21" s="155" t="s">
        <v>116</v>
      </c>
      <c r="D21" s="176"/>
      <c r="E21" s="165"/>
      <c r="F21" s="165"/>
      <c r="G21" s="165"/>
      <c r="H21" s="165"/>
      <c r="I21" s="35"/>
      <c r="J21" s="8"/>
      <c r="K21" s="97"/>
      <c r="L21" s="98"/>
      <c r="M21" s="99"/>
      <c r="N21" s="114"/>
      <c r="O21" s="437"/>
    </row>
    <row r="22" spans="1:15" s="1" customFormat="1" ht="15" customHeight="1" x14ac:dyDescent="0.25">
      <c r="A22" s="9">
        <v>5</v>
      </c>
      <c r="B22" s="162">
        <v>20400</v>
      </c>
      <c r="C22" s="157" t="s">
        <v>15</v>
      </c>
      <c r="D22" s="176"/>
      <c r="E22" s="165"/>
      <c r="F22" s="165"/>
      <c r="G22" s="165"/>
      <c r="H22" s="165"/>
      <c r="I22" s="35"/>
      <c r="J22" s="8"/>
      <c r="K22" s="97"/>
      <c r="L22" s="98"/>
      <c r="M22" s="99"/>
      <c r="N22" s="114"/>
      <c r="O22" s="437"/>
    </row>
    <row r="23" spans="1:15" s="1" customFormat="1" ht="15" customHeight="1" x14ac:dyDescent="0.25">
      <c r="A23" s="9">
        <v>6</v>
      </c>
      <c r="B23" s="162">
        <v>20080</v>
      </c>
      <c r="C23" s="156" t="s">
        <v>14</v>
      </c>
      <c r="D23" s="176"/>
      <c r="E23" s="165"/>
      <c r="F23" s="165"/>
      <c r="G23" s="165"/>
      <c r="H23" s="165"/>
      <c r="I23" s="35"/>
      <c r="J23" s="8"/>
      <c r="K23" s="97"/>
      <c r="L23" s="98"/>
      <c r="M23" s="99"/>
      <c r="N23" s="114"/>
      <c r="O23" s="437"/>
    </row>
    <row r="24" spans="1:15" s="1" customFormat="1" ht="15" customHeight="1" x14ac:dyDescent="0.25">
      <c r="A24" s="9">
        <v>7</v>
      </c>
      <c r="B24" s="162">
        <v>20460</v>
      </c>
      <c r="C24" s="156" t="s">
        <v>16</v>
      </c>
      <c r="D24" s="176"/>
      <c r="E24" s="165"/>
      <c r="F24" s="165"/>
      <c r="G24" s="165"/>
      <c r="H24" s="165"/>
      <c r="I24" s="35"/>
      <c r="J24" s="8"/>
      <c r="K24" s="97"/>
      <c r="L24" s="98"/>
      <c r="M24" s="99"/>
      <c r="N24" s="114"/>
      <c r="O24" s="437"/>
    </row>
    <row r="25" spans="1:15" s="1" customFormat="1" ht="15" customHeight="1" x14ac:dyDescent="0.25">
      <c r="A25" s="279">
        <v>8</v>
      </c>
      <c r="B25" s="277">
        <v>20490</v>
      </c>
      <c r="C25" s="278" t="s">
        <v>131</v>
      </c>
      <c r="D25" s="176"/>
      <c r="E25" s="165"/>
      <c r="F25" s="165"/>
      <c r="G25" s="165"/>
      <c r="H25" s="165"/>
      <c r="I25" s="35"/>
      <c r="J25" s="8"/>
      <c r="K25" s="97"/>
      <c r="L25" s="98"/>
      <c r="M25" s="99"/>
      <c r="N25" s="114"/>
      <c r="O25" s="437"/>
    </row>
    <row r="26" spans="1:15" s="1" customFormat="1" ht="15" customHeight="1" x14ac:dyDescent="0.25">
      <c r="A26" s="280">
        <v>9</v>
      </c>
      <c r="B26" s="162">
        <v>20550</v>
      </c>
      <c r="C26" s="156" t="s">
        <v>17</v>
      </c>
      <c r="D26" s="176"/>
      <c r="E26" s="165"/>
      <c r="F26" s="165"/>
      <c r="G26" s="165"/>
      <c r="H26" s="165"/>
      <c r="I26" s="35"/>
      <c r="J26" s="8"/>
      <c r="K26" s="97"/>
      <c r="L26" s="98"/>
      <c r="M26" s="99"/>
      <c r="N26" s="114"/>
      <c r="O26" s="437"/>
    </row>
    <row r="27" spans="1:15" s="1" customFormat="1" ht="15" customHeight="1" x14ac:dyDescent="0.25">
      <c r="A27" s="280">
        <v>10</v>
      </c>
      <c r="B27" s="162">
        <v>20630</v>
      </c>
      <c r="C27" s="156" t="s">
        <v>18</v>
      </c>
      <c r="D27" s="176"/>
      <c r="E27" s="165"/>
      <c r="F27" s="165"/>
      <c r="G27" s="165"/>
      <c r="H27" s="165"/>
      <c r="I27" s="35"/>
      <c r="J27" s="8"/>
      <c r="K27" s="97"/>
      <c r="L27" s="98"/>
      <c r="M27" s="99"/>
      <c r="N27" s="114"/>
      <c r="O27" s="437"/>
    </row>
    <row r="28" spans="1:15" s="1" customFormat="1" ht="15" customHeight="1" x14ac:dyDescent="0.25">
      <c r="A28" s="280">
        <v>11</v>
      </c>
      <c r="B28" s="162">
        <v>20810</v>
      </c>
      <c r="C28" s="156" t="s">
        <v>19</v>
      </c>
      <c r="D28" s="176"/>
      <c r="E28" s="165"/>
      <c r="F28" s="165"/>
      <c r="G28" s="165"/>
      <c r="H28" s="165"/>
      <c r="I28" s="35"/>
      <c r="J28" s="8"/>
      <c r="K28" s="97"/>
      <c r="L28" s="98"/>
      <c r="M28" s="99"/>
      <c r="N28" s="114"/>
      <c r="O28" s="437"/>
    </row>
    <row r="29" spans="1:15" s="1" customFormat="1" ht="15" customHeight="1" x14ac:dyDescent="0.25">
      <c r="A29" s="280">
        <v>12</v>
      </c>
      <c r="B29" s="162">
        <v>20900</v>
      </c>
      <c r="C29" s="156" t="s">
        <v>20</v>
      </c>
      <c r="D29" s="176"/>
      <c r="E29" s="165"/>
      <c r="F29" s="165"/>
      <c r="G29" s="165"/>
      <c r="H29" s="165"/>
      <c r="I29" s="35"/>
      <c r="J29" s="8"/>
      <c r="K29" s="97"/>
      <c r="L29" s="98"/>
      <c r="M29" s="99"/>
      <c r="N29" s="114"/>
      <c r="O29" s="437"/>
    </row>
    <row r="30" spans="1:15" s="1" customFormat="1" ht="15" customHeight="1" thickBot="1" x14ac:dyDescent="0.3">
      <c r="A30" s="281">
        <v>13</v>
      </c>
      <c r="B30" s="162">
        <v>21350</v>
      </c>
      <c r="C30" s="156" t="s">
        <v>22</v>
      </c>
      <c r="D30" s="178"/>
      <c r="E30" s="147"/>
      <c r="F30" s="147"/>
      <c r="G30" s="147"/>
      <c r="H30" s="148"/>
      <c r="I30" s="35"/>
      <c r="J30" s="8"/>
      <c r="K30" s="101"/>
      <c r="L30" s="102"/>
      <c r="M30" s="103"/>
      <c r="N30" s="187"/>
      <c r="O30" s="440"/>
    </row>
    <row r="31" spans="1:15" s="1" customFormat="1" ht="15" customHeight="1" thickBot="1" x14ac:dyDescent="0.3">
      <c r="A31" s="28"/>
      <c r="B31" s="51"/>
      <c r="C31" s="25" t="s">
        <v>99</v>
      </c>
      <c r="D31" s="179">
        <f>SUM(D32:D50)</f>
        <v>0</v>
      </c>
      <c r="E31" s="63">
        <v>0</v>
      </c>
      <c r="F31" s="30">
        <v>0</v>
      </c>
      <c r="G31" s="30">
        <v>0</v>
      </c>
      <c r="H31" s="30">
        <v>0</v>
      </c>
      <c r="I31" s="64">
        <v>0</v>
      </c>
      <c r="J31" s="8"/>
      <c r="K31" s="110">
        <f t="shared" si="3"/>
        <v>0</v>
      </c>
      <c r="L31" s="111">
        <f>SUM(L32:L50)</f>
        <v>0</v>
      </c>
      <c r="M31" s="112"/>
      <c r="N31" s="442"/>
      <c r="O31" s="443"/>
    </row>
    <row r="32" spans="1:15" s="1" customFormat="1" ht="15" customHeight="1" x14ac:dyDescent="0.25">
      <c r="A32" s="11">
        <v>1</v>
      </c>
      <c r="B32" s="152">
        <v>30070</v>
      </c>
      <c r="C32" s="155" t="s">
        <v>24</v>
      </c>
      <c r="D32" s="180"/>
      <c r="E32" s="158"/>
      <c r="F32" s="158"/>
      <c r="G32" s="158"/>
      <c r="H32" s="158"/>
      <c r="I32" s="58"/>
      <c r="J32" s="8"/>
      <c r="K32" s="93"/>
      <c r="L32" s="94"/>
      <c r="M32" s="95"/>
      <c r="N32" s="445"/>
      <c r="O32" s="446"/>
    </row>
    <row r="33" spans="1:15" s="1" customFormat="1" ht="15" customHeight="1" x14ac:dyDescent="0.25">
      <c r="A33" s="9">
        <v>2</v>
      </c>
      <c r="B33" s="162">
        <v>30480</v>
      </c>
      <c r="C33" s="156" t="s">
        <v>117</v>
      </c>
      <c r="D33" s="176"/>
      <c r="E33" s="165"/>
      <c r="F33" s="165"/>
      <c r="G33" s="165"/>
      <c r="H33" s="165"/>
      <c r="I33" s="35"/>
      <c r="J33" s="8"/>
      <c r="K33" s="97"/>
      <c r="L33" s="98"/>
      <c r="M33" s="99"/>
      <c r="N33" s="114"/>
      <c r="O33" s="437"/>
    </row>
    <row r="34" spans="1:15" s="1" customFormat="1" ht="15" customHeight="1" x14ac:dyDescent="0.25">
      <c r="A34" s="9">
        <v>3</v>
      </c>
      <c r="B34" s="162">
        <v>30460</v>
      </c>
      <c r="C34" s="156" t="s">
        <v>29</v>
      </c>
      <c r="D34" s="176"/>
      <c r="E34" s="165"/>
      <c r="F34" s="165"/>
      <c r="G34" s="165"/>
      <c r="H34" s="165"/>
      <c r="I34" s="35"/>
      <c r="J34" s="8"/>
      <c r="K34" s="97"/>
      <c r="L34" s="98"/>
      <c r="M34" s="99"/>
      <c r="N34" s="114"/>
      <c r="O34" s="437"/>
    </row>
    <row r="35" spans="1:15" s="1" customFormat="1" ht="15" customHeight="1" x14ac:dyDescent="0.25">
      <c r="A35" s="9">
        <v>4</v>
      </c>
      <c r="B35" s="162">
        <v>30030</v>
      </c>
      <c r="C35" s="156" t="s">
        <v>23</v>
      </c>
      <c r="D35" s="176"/>
      <c r="E35" s="165"/>
      <c r="F35" s="165"/>
      <c r="G35" s="165"/>
      <c r="H35" s="165"/>
      <c r="I35" s="35"/>
      <c r="J35" s="8"/>
      <c r="K35" s="97"/>
      <c r="L35" s="98"/>
      <c r="M35" s="99"/>
      <c r="N35" s="114"/>
      <c r="O35" s="437"/>
    </row>
    <row r="36" spans="1:15" s="1" customFormat="1" ht="15" customHeight="1" x14ac:dyDescent="0.25">
      <c r="A36" s="9">
        <v>5</v>
      </c>
      <c r="B36" s="162">
        <v>31000</v>
      </c>
      <c r="C36" s="156" t="s">
        <v>37</v>
      </c>
      <c r="D36" s="176"/>
      <c r="E36" s="165"/>
      <c r="F36" s="165"/>
      <c r="G36" s="165"/>
      <c r="H36" s="165"/>
      <c r="I36" s="35"/>
      <c r="J36" s="8"/>
      <c r="K36" s="97"/>
      <c r="L36" s="98"/>
      <c r="M36" s="99"/>
      <c r="N36" s="114"/>
      <c r="O36" s="437"/>
    </row>
    <row r="37" spans="1:15" s="1" customFormat="1" ht="15" customHeight="1" x14ac:dyDescent="0.25">
      <c r="A37" s="9">
        <v>6</v>
      </c>
      <c r="B37" s="162">
        <v>30130</v>
      </c>
      <c r="C37" s="156" t="s">
        <v>25</v>
      </c>
      <c r="D37" s="176"/>
      <c r="E37" s="165"/>
      <c r="F37" s="165"/>
      <c r="G37" s="165"/>
      <c r="H37" s="165"/>
      <c r="I37" s="35"/>
      <c r="J37" s="8"/>
      <c r="K37" s="97"/>
      <c r="L37" s="98"/>
      <c r="M37" s="99"/>
      <c r="N37" s="114"/>
      <c r="O37" s="437"/>
    </row>
    <row r="38" spans="1:15" s="1" customFormat="1" ht="15" customHeight="1" x14ac:dyDescent="0.25">
      <c r="A38" s="9">
        <v>7</v>
      </c>
      <c r="B38" s="162">
        <v>30160</v>
      </c>
      <c r="C38" s="156" t="s">
        <v>26</v>
      </c>
      <c r="D38" s="176"/>
      <c r="E38" s="165"/>
      <c r="F38" s="165"/>
      <c r="G38" s="165"/>
      <c r="H38" s="165"/>
      <c r="I38" s="35"/>
      <c r="J38" s="8"/>
      <c r="K38" s="97"/>
      <c r="L38" s="98"/>
      <c r="M38" s="99"/>
      <c r="N38" s="114"/>
      <c r="O38" s="437"/>
    </row>
    <row r="39" spans="1:15" s="1" customFormat="1" ht="15" customHeight="1" x14ac:dyDescent="0.25">
      <c r="A39" s="9">
        <v>8</v>
      </c>
      <c r="B39" s="162">
        <v>30310</v>
      </c>
      <c r="C39" s="156" t="s">
        <v>27</v>
      </c>
      <c r="D39" s="176"/>
      <c r="E39" s="165"/>
      <c r="F39" s="165"/>
      <c r="G39" s="165"/>
      <c r="H39" s="165"/>
      <c r="I39" s="35"/>
      <c r="J39" s="8"/>
      <c r="K39" s="97"/>
      <c r="L39" s="98"/>
      <c r="M39" s="99"/>
      <c r="N39" s="114"/>
      <c r="O39" s="437"/>
    </row>
    <row r="40" spans="1:15" s="1" customFormat="1" ht="15" customHeight="1" x14ac:dyDescent="0.25">
      <c r="A40" s="9">
        <v>9</v>
      </c>
      <c r="B40" s="162">
        <v>30440</v>
      </c>
      <c r="C40" s="156" t="s">
        <v>28</v>
      </c>
      <c r="D40" s="176"/>
      <c r="E40" s="165"/>
      <c r="F40" s="165"/>
      <c r="G40" s="165"/>
      <c r="H40" s="165"/>
      <c r="I40" s="35"/>
      <c r="J40" s="8"/>
      <c r="K40" s="97"/>
      <c r="L40" s="98"/>
      <c r="M40" s="99"/>
      <c r="N40" s="114"/>
      <c r="O40" s="437"/>
    </row>
    <row r="41" spans="1:15" s="1" customFormat="1" ht="15" customHeight="1" x14ac:dyDescent="0.25">
      <c r="A41" s="284">
        <v>10</v>
      </c>
      <c r="B41" s="282">
        <v>30470</v>
      </c>
      <c r="C41" s="283" t="s">
        <v>132</v>
      </c>
      <c r="D41" s="176"/>
      <c r="E41" s="165"/>
      <c r="F41" s="165"/>
      <c r="G41" s="165"/>
      <c r="H41" s="165"/>
      <c r="I41" s="35"/>
      <c r="J41" s="8"/>
      <c r="K41" s="97"/>
      <c r="L41" s="98"/>
      <c r="M41" s="99"/>
      <c r="N41" s="114"/>
      <c r="O41" s="437"/>
    </row>
    <row r="42" spans="1:15" s="1" customFormat="1" ht="15" customHeight="1" x14ac:dyDescent="0.25">
      <c r="A42" s="287">
        <v>11</v>
      </c>
      <c r="B42" s="162">
        <v>30500</v>
      </c>
      <c r="C42" s="156" t="s">
        <v>30</v>
      </c>
      <c r="D42" s="176"/>
      <c r="E42" s="165"/>
      <c r="F42" s="165"/>
      <c r="G42" s="165"/>
      <c r="H42" s="165"/>
      <c r="I42" s="35"/>
      <c r="J42" s="8"/>
      <c r="K42" s="97"/>
      <c r="L42" s="98"/>
      <c r="M42" s="99"/>
      <c r="N42" s="114"/>
      <c r="O42" s="437"/>
    </row>
    <row r="43" spans="1:15" s="1" customFormat="1" ht="15" customHeight="1" x14ac:dyDescent="0.25">
      <c r="A43" s="287">
        <v>12</v>
      </c>
      <c r="B43" s="162">
        <v>30530</v>
      </c>
      <c r="C43" s="156" t="s">
        <v>31</v>
      </c>
      <c r="D43" s="176"/>
      <c r="E43" s="165"/>
      <c r="F43" s="165"/>
      <c r="G43" s="165"/>
      <c r="H43" s="165"/>
      <c r="I43" s="35"/>
      <c r="J43" s="8"/>
      <c r="K43" s="97"/>
      <c r="L43" s="98"/>
      <c r="M43" s="99"/>
      <c r="N43" s="114"/>
      <c r="O43" s="437"/>
    </row>
    <row r="44" spans="1:15" s="1" customFormat="1" ht="15" customHeight="1" x14ac:dyDescent="0.25">
      <c r="A44" s="289">
        <v>13</v>
      </c>
      <c r="B44" s="162">
        <v>30640</v>
      </c>
      <c r="C44" s="156" t="s">
        <v>32</v>
      </c>
      <c r="D44" s="176"/>
      <c r="E44" s="165"/>
      <c r="F44" s="165"/>
      <c r="G44" s="165"/>
      <c r="H44" s="165"/>
      <c r="I44" s="35"/>
      <c r="J44" s="8"/>
      <c r="K44" s="97"/>
      <c r="L44" s="98"/>
      <c r="M44" s="99"/>
      <c r="N44" s="114"/>
      <c r="O44" s="437"/>
    </row>
    <row r="45" spans="1:15" s="1" customFormat="1" ht="15" customHeight="1" x14ac:dyDescent="0.25">
      <c r="A45" s="287">
        <v>14</v>
      </c>
      <c r="B45" s="162">
        <v>30650</v>
      </c>
      <c r="C45" s="156" t="s">
        <v>33</v>
      </c>
      <c r="D45" s="176"/>
      <c r="E45" s="165"/>
      <c r="F45" s="165"/>
      <c r="G45" s="165"/>
      <c r="H45" s="165"/>
      <c r="I45" s="35"/>
      <c r="J45" s="8"/>
      <c r="K45" s="97"/>
      <c r="L45" s="98"/>
      <c r="M45" s="99"/>
      <c r="N45" s="114"/>
      <c r="O45" s="437"/>
    </row>
    <row r="46" spans="1:15" s="1" customFormat="1" ht="15" customHeight="1" x14ac:dyDescent="0.25">
      <c r="A46" s="287">
        <v>15</v>
      </c>
      <c r="B46" s="152">
        <v>30790</v>
      </c>
      <c r="C46" s="156" t="s">
        <v>34</v>
      </c>
      <c r="D46" s="176"/>
      <c r="E46" s="165"/>
      <c r="F46" s="165"/>
      <c r="G46" s="165"/>
      <c r="H46" s="165"/>
      <c r="I46" s="35"/>
      <c r="J46" s="8"/>
      <c r="K46" s="97"/>
      <c r="L46" s="98"/>
      <c r="M46" s="99"/>
      <c r="N46" s="114"/>
      <c r="O46" s="437"/>
    </row>
    <row r="47" spans="1:15" s="1" customFormat="1" ht="15" customHeight="1" x14ac:dyDescent="0.25">
      <c r="A47" s="287">
        <v>16</v>
      </c>
      <c r="B47" s="285">
        <v>30880</v>
      </c>
      <c r="C47" s="286" t="s">
        <v>133</v>
      </c>
      <c r="D47" s="176"/>
      <c r="E47" s="165"/>
      <c r="F47" s="165"/>
      <c r="G47" s="165"/>
      <c r="H47" s="165"/>
      <c r="I47" s="35"/>
      <c r="J47" s="8"/>
      <c r="K47" s="97"/>
      <c r="L47" s="98"/>
      <c r="M47" s="99"/>
      <c r="N47" s="114"/>
      <c r="O47" s="437"/>
    </row>
    <row r="48" spans="1:15" s="1" customFormat="1" ht="15" customHeight="1" x14ac:dyDescent="0.25">
      <c r="A48" s="287">
        <v>17</v>
      </c>
      <c r="B48" s="162">
        <v>30880</v>
      </c>
      <c r="C48" s="155" t="s">
        <v>35</v>
      </c>
      <c r="D48" s="176"/>
      <c r="E48" s="165"/>
      <c r="F48" s="165"/>
      <c r="G48" s="165"/>
      <c r="H48" s="165"/>
      <c r="I48" s="35"/>
      <c r="J48" s="8"/>
      <c r="K48" s="97"/>
      <c r="L48" s="98"/>
      <c r="M48" s="99"/>
      <c r="N48" s="114"/>
      <c r="O48" s="437"/>
    </row>
    <row r="49" spans="1:15" s="1" customFormat="1" ht="15" customHeight="1" x14ac:dyDescent="0.25">
      <c r="A49" s="287">
        <v>18</v>
      </c>
      <c r="B49" s="162">
        <v>30940</v>
      </c>
      <c r="C49" s="156" t="s">
        <v>36</v>
      </c>
      <c r="D49" s="176"/>
      <c r="E49" s="165"/>
      <c r="F49" s="165"/>
      <c r="G49" s="165"/>
      <c r="H49" s="165"/>
      <c r="I49" s="35"/>
      <c r="J49" s="8"/>
      <c r="K49" s="97"/>
      <c r="L49" s="98"/>
      <c r="M49" s="99"/>
      <c r="N49" s="114"/>
      <c r="O49" s="437"/>
    </row>
    <row r="50" spans="1:15" s="1" customFormat="1" ht="15" customHeight="1" thickBot="1" x14ac:dyDescent="0.3">
      <c r="A50" s="288">
        <v>19</v>
      </c>
      <c r="B50" s="131">
        <v>31480</v>
      </c>
      <c r="C50" s="156" t="s">
        <v>38</v>
      </c>
      <c r="D50" s="178"/>
      <c r="E50" s="147"/>
      <c r="F50" s="147"/>
      <c r="G50" s="147"/>
      <c r="H50" s="148"/>
      <c r="I50" s="35"/>
      <c r="J50" s="8"/>
      <c r="K50" s="101"/>
      <c r="L50" s="102"/>
      <c r="M50" s="103"/>
      <c r="N50" s="187"/>
      <c r="O50" s="440"/>
    </row>
    <row r="51" spans="1:15" s="1" customFormat="1" ht="15" customHeight="1" thickBot="1" x14ac:dyDescent="0.3">
      <c r="A51" s="28"/>
      <c r="B51" s="51"/>
      <c r="C51" s="32" t="s">
        <v>100</v>
      </c>
      <c r="D51" s="179">
        <f>SUM(D52:D70)</f>
        <v>0</v>
      </c>
      <c r="E51" s="30">
        <v>0</v>
      </c>
      <c r="F51" s="65">
        <v>0</v>
      </c>
      <c r="G51" s="30">
        <v>0</v>
      </c>
      <c r="H51" s="30">
        <v>0</v>
      </c>
      <c r="I51" s="64">
        <v>0</v>
      </c>
      <c r="J51" s="8"/>
      <c r="K51" s="110">
        <f t="shared" si="3"/>
        <v>0</v>
      </c>
      <c r="L51" s="111">
        <f>SUM(L52:L70)</f>
        <v>0</v>
      </c>
      <c r="M51" s="112"/>
      <c r="N51" s="442"/>
      <c r="O51" s="443"/>
    </row>
    <row r="52" spans="1:15" s="1" customFormat="1" ht="15" customHeight="1" x14ac:dyDescent="0.25">
      <c r="A52" s="11">
        <v>1</v>
      </c>
      <c r="B52" s="152">
        <v>40010</v>
      </c>
      <c r="C52" s="155" t="s">
        <v>118</v>
      </c>
      <c r="D52" s="180"/>
      <c r="E52" s="158"/>
      <c r="F52" s="158"/>
      <c r="G52" s="158"/>
      <c r="H52" s="158"/>
      <c r="I52" s="58"/>
      <c r="J52" s="8"/>
      <c r="K52" s="93"/>
      <c r="L52" s="94"/>
      <c r="M52" s="95"/>
      <c r="N52" s="445"/>
      <c r="O52" s="446"/>
    </row>
    <row r="53" spans="1:15" s="1" customFormat="1" ht="15" customHeight="1" x14ac:dyDescent="0.25">
      <c r="A53" s="9">
        <v>2</v>
      </c>
      <c r="B53" s="162">
        <v>40030</v>
      </c>
      <c r="C53" s="156" t="s">
        <v>124</v>
      </c>
      <c r="D53" s="176"/>
      <c r="E53" s="165"/>
      <c r="F53" s="165"/>
      <c r="G53" s="165"/>
      <c r="H53" s="165"/>
      <c r="I53" s="35"/>
      <c r="J53" s="8"/>
      <c r="K53" s="97"/>
      <c r="L53" s="98"/>
      <c r="M53" s="99"/>
      <c r="N53" s="114"/>
      <c r="O53" s="437"/>
    </row>
    <row r="54" spans="1:15" s="1" customFormat="1" ht="15" customHeight="1" x14ac:dyDescent="0.25">
      <c r="A54" s="9">
        <v>3</v>
      </c>
      <c r="B54" s="162">
        <v>40410</v>
      </c>
      <c r="C54" s="156" t="s">
        <v>48</v>
      </c>
      <c r="D54" s="176"/>
      <c r="E54" s="165"/>
      <c r="F54" s="165"/>
      <c r="G54" s="165"/>
      <c r="H54" s="165"/>
      <c r="I54" s="35"/>
      <c r="J54" s="8"/>
      <c r="K54" s="97"/>
      <c r="L54" s="98"/>
      <c r="M54" s="99"/>
      <c r="N54" s="114"/>
      <c r="O54" s="437"/>
    </row>
    <row r="55" spans="1:15" s="1" customFormat="1" ht="15" customHeight="1" x14ac:dyDescent="0.25">
      <c r="A55" s="9">
        <v>4</v>
      </c>
      <c r="B55" s="162">
        <v>40011</v>
      </c>
      <c r="C55" s="156" t="s">
        <v>39</v>
      </c>
      <c r="D55" s="176"/>
      <c r="E55" s="165"/>
      <c r="F55" s="165"/>
      <c r="G55" s="165"/>
      <c r="H55" s="165"/>
      <c r="I55" s="35"/>
      <c r="J55" s="8"/>
      <c r="K55" s="97"/>
      <c r="L55" s="98"/>
      <c r="M55" s="99"/>
      <c r="N55" s="114"/>
      <c r="O55" s="437"/>
    </row>
    <row r="56" spans="1:15" s="1" customFormat="1" ht="15" customHeight="1" x14ac:dyDescent="0.25">
      <c r="A56" s="9">
        <v>5</v>
      </c>
      <c r="B56" s="162">
        <v>40080</v>
      </c>
      <c r="C56" s="156" t="s">
        <v>41</v>
      </c>
      <c r="D56" s="176"/>
      <c r="E56" s="165"/>
      <c r="F56" s="165"/>
      <c r="G56" s="165"/>
      <c r="H56" s="165"/>
      <c r="I56" s="35"/>
      <c r="J56" s="8"/>
      <c r="K56" s="97"/>
      <c r="L56" s="98"/>
      <c r="M56" s="99"/>
      <c r="N56" s="114"/>
      <c r="O56" s="437"/>
    </row>
    <row r="57" spans="1:15" s="1" customFormat="1" ht="15" customHeight="1" x14ac:dyDescent="0.25">
      <c r="A57" s="9">
        <v>6</v>
      </c>
      <c r="B57" s="162">
        <v>40100</v>
      </c>
      <c r="C57" s="156" t="s">
        <v>42</v>
      </c>
      <c r="D57" s="176"/>
      <c r="E57" s="165"/>
      <c r="F57" s="165"/>
      <c r="G57" s="165"/>
      <c r="H57" s="165"/>
      <c r="I57" s="35"/>
      <c r="J57" s="8"/>
      <c r="K57" s="97"/>
      <c r="L57" s="98"/>
      <c r="M57" s="99"/>
      <c r="N57" s="114"/>
      <c r="O57" s="437"/>
    </row>
    <row r="58" spans="1:15" s="1" customFormat="1" ht="15" customHeight="1" x14ac:dyDescent="0.25">
      <c r="A58" s="9">
        <v>7</v>
      </c>
      <c r="B58" s="162">
        <v>40020</v>
      </c>
      <c r="C58" s="156" t="s">
        <v>119</v>
      </c>
      <c r="D58" s="176"/>
      <c r="E58" s="165"/>
      <c r="F58" s="165"/>
      <c r="G58" s="165"/>
      <c r="H58" s="165"/>
      <c r="I58" s="35"/>
      <c r="J58" s="8"/>
      <c r="K58" s="97"/>
      <c r="L58" s="98"/>
      <c r="M58" s="99"/>
      <c r="N58" s="114"/>
      <c r="O58" s="437"/>
    </row>
    <row r="59" spans="1:15" s="1" customFormat="1" ht="15" customHeight="1" x14ac:dyDescent="0.25">
      <c r="A59" s="9">
        <v>8</v>
      </c>
      <c r="B59" s="162">
        <v>40031</v>
      </c>
      <c r="C59" s="157" t="s">
        <v>40</v>
      </c>
      <c r="D59" s="176"/>
      <c r="E59" s="165"/>
      <c r="F59" s="165"/>
      <c r="G59" s="165"/>
      <c r="H59" s="165"/>
      <c r="I59" s="35"/>
      <c r="J59" s="8"/>
      <c r="K59" s="97"/>
      <c r="L59" s="98"/>
      <c r="M59" s="99"/>
      <c r="N59" s="114"/>
      <c r="O59" s="437"/>
    </row>
    <row r="60" spans="1:15" s="1" customFormat="1" ht="15" customHeight="1" x14ac:dyDescent="0.25">
      <c r="A60" s="9">
        <v>9</v>
      </c>
      <c r="B60" s="162">
        <v>40210</v>
      </c>
      <c r="C60" s="157" t="s">
        <v>44</v>
      </c>
      <c r="D60" s="176"/>
      <c r="E60" s="165"/>
      <c r="F60" s="165"/>
      <c r="G60" s="165"/>
      <c r="H60" s="165"/>
      <c r="I60" s="35"/>
      <c r="J60" s="8"/>
      <c r="K60" s="97"/>
      <c r="L60" s="98"/>
      <c r="M60" s="99"/>
      <c r="N60" s="114"/>
      <c r="O60" s="437"/>
    </row>
    <row r="61" spans="1:15" s="1" customFormat="1" ht="15" customHeight="1" x14ac:dyDescent="0.25">
      <c r="A61" s="9">
        <v>10</v>
      </c>
      <c r="B61" s="152">
        <v>40300</v>
      </c>
      <c r="C61" s="50" t="s">
        <v>45</v>
      </c>
      <c r="D61" s="176"/>
      <c r="E61" s="165"/>
      <c r="F61" s="165"/>
      <c r="G61" s="165"/>
      <c r="H61" s="165"/>
      <c r="I61" s="35"/>
      <c r="J61" s="8"/>
      <c r="K61" s="97"/>
      <c r="L61" s="98"/>
      <c r="M61" s="99"/>
      <c r="N61" s="114"/>
      <c r="O61" s="437"/>
    </row>
    <row r="62" spans="1:15" s="1" customFormat="1" ht="15" customHeight="1" x14ac:dyDescent="0.25">
      <c r="A62" s="9">
        <v>11</v>
      </c>
      <c r="B62" s="162">
        <v>40360</v>
      </c>
      <c r="C62" s="156" t="s">
        <v>46</v>
      </c>
      <c r="D62" s="176"/>
      <c r="E62" s="165"/>
      <c r="F62" s="165"/>
      <c r="G62" s="165"/>
      <c r="H62" s="165"/>
      <c r="I62" s="35"/>
      <c r="J62" s="8"/>
      <c r="K62" s="97"/>
      <c r="L62" s="98"/>
      <c r="M62" s="99"/>
      <c r="N62" s="114"/>
      <c r="O62" s="437"/>
    </row>
    <row r="63" spans="1:15" s="1" customFormat="1" ht="15" customHeight="1" x14ac:dyDescent="0.25">
      <c r="A63" s="9">
        <v>12</v>
      </c>
      <c r="B63" s="162">
        <v>40390</v>
      </c>
      <c r="C63" s="156" t="s">
        <v>47</v>
      </c>
      <c r="D63" s="176"/>
      <c r="E63" s="165"/>
      <c r="F63" s="165"/>
      <c r="G63" s="165"/>
      <c r="H63" s="165"/>
      <c r="I63" s="35"/>
      <c r="J63" s="8"/>
      <c r="K63" s="97"/>
      <c r="L63" s="98"/>
      <c r="M63" s="99"/>
      <c r="N63" s="114"/>
      <c r="O63" s="437"/>
    </row>
    <row r="64" spans="1:15" s="1" customFormat="1" ht="15" customHeight="1" x14ac:dyDescent="0.25">
      <c r="A64" s="9">
        <v>13</v>
      </c>
      <c r="B64" s="162">
        <v>40720</v>
      </c>
      <c r="C64" s="156" t="s">
        <v>120</v>
      </c>
      <c r="D64" s="176"/>
      <c r="E64" s="165"/>
      <c r="F64" s="165"/>
      <c r="G64" s="165"/>
      <c r="H64" s="165"/>
      <c r="I64" s="35"/>
      <c r="J64" s="8"/>
      <c r="K64" s="97"/>
      <c r="L64" s="98"/>
      <c r="M64" s="99"/>
      <c r="N64" s="114"/>
      <c r="O64" s="437"/>
    </row>
    <row r="65" spans="1:15" s="1" customFormat="1" ht="15" customHeight="1" x14ac:dyDescent="0.25">
      <c r="A65" s="9">
        <v>14</v>
      </c>
      <c r="B65" s="162">
        <v>40730</v>
      </c>
      <c r="C65" s="156" t="s">
        <v>49</v>
      </c>
      <c r="D65" s="176"/>
      <c r="E65" s="165"/>
      <c r="F65" s="165"/>
      <c r="G65" s="165"/>
      <c r="H65" s="165"/>
      <c r="I65" s="35"/>
      <c r="J65" s="8"/>
      <c r="K65" s="97"/>
      <c r="L65" s="98"/>
      <c r="M65" s="99"/>
      <c r="N65" s="114"/>
      <c r="O65" s="437"/>
    </row>
    <row r="66" spans="1:15" s="1" customFormat="1" ht="15" customHeight="1" x14ac:dyDescent="0.25">
      <c r="A66" s="9">
        <v>15</v>
      </c>
      <c r="B66" s="162">
        <v>40820</v>
      </c>
      <c r="C66" s="156" t="s">
        <v>50</v>
      </c>
      <c r="D66" s="176"/>
      <c r="E66" s="165"/>
      <c r="F66" s="165"/>
      <c r="G66" s="165"/>
      <c r="H66" s="165"/>
      <c r="I66" s="35"/>
      <c r="J66" s="8"/>
      <c r="K66" s="97"/>
      <c r="L66" s="98"/>
      <c r="M66" s="99"/>
      <c r="N66" s="114"/>
      <c r="O66" s="437"/>
    </row>
    <row r="67" spans="1:15" s="1" customFormat="1" ht="15" customHeight="1" x14ac:dyDescent="0.25">
      <c r="A67" s="9">
        <v>16</v>
      </c>
      <c r="B67" s="162">
        <v>40840</v>
      </c>
      <c r="C67" s="156" t="s">
        <v>51</v>
      </c>
      <c r="D67" s="176"/>
      <c r="E67" s="165"/>
      <c r="F67" s="165"/>
      <c r="G67" s="165"/>
      <c r="H67" s="165"/>
      <c r="I67" s="35"/>
      <c r="J67" s="8"/>
      <c r="K67" s="97"/>
      <c r="L67" s="98"/>
      <c r="M67" s="99"/>
      <c r="N67" s="114"/>
      <c r="O67" s="437"/>
    </row>
    <row r="68" spans="1:15" s="1" customFormat="1" ht="15" customHeight="1" x14ac:dyDescent="0.25">
      <c r="A68" s="9">
        <v>17</v>
      </c>
      <c r="B68" s="162">
        <v>40950</v>
      </c>
      <c r="C68" s="156" t="s">
        <v>52</v>
      </c>
      <c r="D68" s="176"/>
      <c r="E68" s="165"/>
      <c r="F68" s="165"/>
      <c r="G68" s="165"/>
      <c r="H68" s="165"/>
      <c r="I68" s="35"/>
      <c r="J68" s="8"/>
      <c r="K68" s="97"/>
      <c r="L68" s="98"/>
      <c r="M68" s="99"/>
      <c r="N68" s="114"/>
      <c r="O68" s="437"/>
    </row>
    <row r="69" spans="1:15" s="1" customFormat="1" ht="15" customHeight="1" x14ac:dyDescent="0.25">
      <c r="A69" s="9">
        <v>18</v>
      </c>
      <c r="B69" s="162">
        <v>40990</v>
      </c>
      <c r="C69" s="156" t="s">
        <v>53</v>
      </c>
      <c r="D69" s="176"/>
      <c r="E69" s="165"/>
      <c r="F69" s="165"/>
      <c r="G69" s="165"/>
      <c r="H69" s="70"/>
      <c r="I69" s="35"/>
      <c r="J69" s="8"/>
      <c r="K69" s="97"/>
      <c r="L69" s="98"/>
      <c r="M69" s="99"/>
      <c r="N69" s="114"/>
      <c r="O69" s="437"/>
    </row>
    <row r="70" spans="1:15" s="1" customFormat="1" ht="15" customHeight="1" thickBot="1" x14ac:dyDescent="0.3">
      <c r="A70" s="10">
        <v>19</v>
      </c>
      <c r="B70" s="143">
        <v>40133</v>
      </c>
      <c r="C70" s="48" t="s">
        <v>43</v>
      </c>
      <c r="D70" s="178"/>
      <c r="E70" s="147"/>
      <c r="F70" s="147"/>
      <c r="G70" s="147"/>
      <c r="H70" s="148"/>
      <c r="I70" s="57"/>
      <c r="J70" s="8"/>
      <c r="K70" s="101"/>
      <c r="L70" s="102"/>
      <c r="M70" s="103"/>
      <c r="N70" s="187"/>
      <c r="O70" s="440"/>
    </row>
    <row r="71" spans="1:15" s="1" customFormat="1" ht="15" customHeight="1" thickBot="1" x14ac:dyDescent="0.3">
      <c r="A71" s="28"/>
      <c r="B71" s="51"/>
      <c r="C71" s="25" t="s">
        <v>101</v>
      </c>
      <c r="D71" s="179">
        <f>SUM(D72:D86)</f>
        <v>0</v>
      </c>
      <c r="E71" s="30">
        <v>0</v>
      </c>
      <c r="F71" s="30">
        <v>0</v>
      </c>
      <c r="G71" s="30">
        <v>0</v>
      </c>
      <c r="H71" s="30">
        <v>0</v>
      </c>
      <c r="I71" s="31">
        <v>0</v>
      </c>
      <c r="J71" s="8"/>
      <c r="K71" s="110">
        <f t="shared" si="3"/>
        <v>0</v>
      </c>
      <c r="L71" s="111">
        <f>SUM(L72:L86)</f>
        <v>0</v>
      </c>
      <c r="M71" s="112"/>
      <c r="N71" s="442"/>
      <c r="O71" s="443"/>
    </row>
    <row r="72" spans="1:15" s="1" customFormat="1" ht="15" customHeight="1" x14ac:dyDescent="0.25">
      <c r="A72" s="11">
        <v>1</v>
      </c>
      <c r="B72" s="152">
        <v>50040</v>
      </c>
      <c r="C72" s="155" t="s">
        <v>55</v>
      </c>
      <c r="D72" s="180"/>
      <c r="E72" s="158"/>
      <c r="F72" s="158"/>
      <c r="G72" s="158"/>
      <c r="H72" s="158"/>
      <c r="I72" s="58"/>
      <c r="J72" s="8"/>
      <c r="K72" s="93"/>
      <c r="L72" s="94"/>
      <c r="M72" s="95"/>
      <c r="N72" s="445"/>
      <c r="O72" s="446"/>
    </row>
    <row r="73" spans="1:15" s="1" customFormat="1" ht="15" customHeight="1" x14ac:dyDescent="0.25">
      <c r="A73" s="9">
        <v>2</v>
      </c>
      <c r="B73" s="162">
        <v>50003</v>
      </c>
      <c r="C73" s="156" t="s">
        <v>54</v>
      </c>
      <c r="D73" s="176"/>
      <c r="E73" s="165"/>
      <c r="F73" s="165"/>
      <c r="G73" s="165"/>
      <c r="H73" s="165"/>
      <c r="I73" s="35"/>
      <c r="J73" s="8"/>
      <c r="K73" s="97"/>
      <c r="L73" s="98"/>
      <c r="M73" s="99"/>
      <c r="N73" s="114"/>
      <c r="O73" s="437"/>
    </row>
    <row r="74" spans="1:15" s="1" customFormat="1" ht="15" customHeight="1" x14ac:dyDescent="0.25">
      <c r="A74" s="9">
        <v>3</v>
      </c>
      <c r="B74" s="162">
        <v>50060</v>
      </c>
      <c r="C74" s="156" t="s">
        <v>57</v>
      </c>
      <c r="D74" s="176"/>
      <c r="E74" s="165"/>
      <c r="F74" s="165"/>
      <c r="G74" s="165"/>
      <c r="H74" s="165"/>
      <c r="I74" s="35"/>
      <c r="J74" s="8"/>
      <c r="K74" s="97"/>
      <c r="L74" s="98"/>
      <c r="M74" s="99"/>
      <c r="N74" s="114"/>
      <c r="O74" s="437"/>
    </row>
    <row r="75" spans="1:15" s="1" customFormat="1" ht="15" customHeight="1" x14ac:dyDescent="0.25">
      <c r="A75" s="9">
        <v>4</v>
      </c>
      <c r="B75" s="162">
        <v>50170</v>
      </c>
      <c r="C75" s="156" t="s">
        <v>58</v>
      </c>
      <c r="D75" s="176"/>
      <c r="E75" s="165"/>
      <c r="F75" s="165"/>
      <c r="G75" s="165"/>
      <c r="H75" s="165"/>
      <c r="I75" s="35"/>
      <c r="J75" s="8"/>
      <c r="K75" s="97"/>
      <c r="L75" s="98"/>
      <c r="M75" s="99"/>
      <c r="N75" s="114"/>
      <c r="O75" s="437"/>
    </row>
    <row r="76" spans="1:15" s="1" customFormat="1" ht="15" customHeight="1" x14ac:dyDescent="0.25">
      <c r="A76" s="9">
        <v>5</v>
      </c>
      <c r="B76" s="162">
        <v>50230</v>
      </c>
      <c r="C76" s="156" t="s">
        <v>59</v>
      </c>
      <c r="D76" s="176"/>
      <c r="E76" s="165"/>
      <c r="F76" s="165"/>
      <c r="G76" s="165"/>
      <c r="H76" s="165"/>
      <c r="I76" s="35"/>
      <c r="J76" s="8"/>
      <c r="K76" s="97"/>
      <c r="L76" s="98"/>
      <c r="M76" s="99"/>
      <c r="N76" s="114"/>
      <c r="O76" s="437"/>
    </row>
    <row r="77" spans="1:15" s="1" customFormat="1" ht="15" customHeight="1" x14ac:dyDescent="0.25">
      <c r="A77" s="9">
        <v>6</v>
      </c>
      <c r="B77" s="162">
        <v>50340</v>
      </c>
      <c r="C77" s="156" t="s">
        <v>60</v>
      </c>
      <c r="D77" s="176"/>
      <c r="E77" s="165"/>
      <c r="F77" s="165"/>
      <c r="G77" s="165"/>
      <c r="H77" s="165"/>
      <c r="I77" s="35"/>
      <c r="J77" s="8"/>
      <c r="K77" s="97"/>
      <c r="L77" s="98"/>
      <c r="M77" s="99"/>
      <c r="N77" s="114"/>
      <c r="O77" s="437"/>
    </row>
    <row r="78" spans="1:15" s="1" customFormat="1" ht="15" customHeight="1" x14ac:dyDescent="0.25">
      <c r="A78" s="9">
        <v>7</v>
      </c>
      <c r="B78" s="162">
        <v>50420</v>
      </c>
      <c r="C78" s="156" t="s">
        <v>61</v>
      </c>
      <c r="D78" s="176"/>
      <c r="E78" s="165"/>
      <c r="F78" s="165"/>
      <c r="G78" s="165"/>
      <c r="H78" s="165"/>
      <c r="I78" s="35"/>
      <c r="J78" s="8"/>
      <c r="K78" s="97"/>
      <c r="L78" s="98"/>
      <c r="M78" s="99"/>
      <c r="N78" s="114"/>
      <c r="O78" s="437"/>
    </row>
    <row r="79" spans="1:15" s="1" customFormat="1" ht="15" customHeight="1" x14ac:dyDescent="0.25">
      <c r="A79" s="9">
        <v>8</v>
      </c>
      <c r="B79" s="152">
        <v>50450</v>
      </c>
      <c r="C79" s="155" t="s">
        <v>62</v>
      </c>
      <c r="D79" s="176"/>
      <c r="E79" s="165"/>
      <c r="F79" s="165"/>
      <c r="G79" s="165"/>
      <c r="H79" s="165"/>
      <c r="I79" s="35"/>
      <c r="J79" s="8"/>
      <c r="K79" s="97"/>
      <c r="L79" s="98"/>
      <c r="M79" s="99"/>
      <c r="N79" s="114"/>
      <c r="O79" s="437"/>
    </row>
    <row r="80" spans="1:15" s="1" customFormat="1" ht="15" customHeight="1" x14ac:dyDescent="0.25">
      <c r="A80" s="9">
        <v>9</v>
      </c>
      <c r="B80" s="162">
        <v>50620</v>
      </c>
      <c r="C80" s="156" t="s">
        <v>63</v>
      </c>
      <c r="D80" s="176"/>
      <c r="E80" s="165"/>
      <c r="F80" s="165"/>
      <c r="G80" s="165"/>
      <c r="H80" s="165"/>
      <c r="I80" s="35"/>
      <c r="J80" s="8"/>
      <c r="K80" s="97"/>
      <c r="L80" s="98"/>
      <c r="M80" s="99"/>
      <c r="N80" s="114"/>
      <c r="O80" s="437"/>
    </row>
    <row r="81" spans="1:15" s="1" customFormat="1" ht="15" customHeight="1" x14ac:dyDescent="0.25">
      <c r="A81" s="9">
        <v>10</v>
      </c>
      <c r="B81" s="162">
        <v>50760</v>
      </c>
      <c r="C81" s="156" t="s">
        <v>64</v>
      </c>
      <c r="D81" s="176"/>
      <c r="E81" s="165"/>
      <c r="F81" s="165"/>
      <c r="G81" s="165"/>
      <c r="H81" s="165"/>
      <c r="I81" s="35"/>
      <c r="J81" s="8"/>
      <c r="K81" s="97"/>
      <c r="L81" s="98"/>
      <c r="M81" s="99"/>
      <c r="N81" s="114"/>
      <c r="O81" s="437"/>
    </row>
    <row r="82" spans="1:15" s="1" customFormat="1" ht="15" customHeight="1" x14ac:dyDescent="0.25">
      <c r="A82" s="9">
        <v>11</v>
      </c>
      <c r="B82" s="162">
        <v>50780</v>
      </c>
      <c r="C82" s="156" t="s">
        <v>65</v>
      </c>
      <c r="D82" s="176"/>
      <c r="E82" s="165"/>
      <c r="F82" s="165"/>
      <c r="G82" s="165"/>
      <c r="H82" s="165"/>
      <c r="I82" s="35"/>
      <c r="J82" s="8"/>
      <c r="K82" s="97"/>
      <c r="L82" s="98"/>
      <c r="M82" s="99"/>
      <c r="N82" s="114"/>
      <c r="O82" s="437"/>
    </row>
    <row r="83" spans="1:15" s="1" customFormat="1" ht="15" customHeight="1" x14ac:dyDescent="0.25">
      <c r="A83" s="293">
        <v>12</v>
      </c>
      <c r="B83" s="292">
        <v>50001</v>
      </c>
      <c r="C83" s="294" t="s">
        <v>130</v>
      </c>
      <c r="D83" s="176"/>
      <c r="E83" s="165"/>
      <c r="F83" s="165"/>
      <c r="G83" s="165"/>
      <c r="H83" s="165"/>
      <c r="I83" s="35"/>
      <c r="J83" s="8"/>
      <c r="K83" s="97"/>
      <c r="L83" s="98"/>
      <c r="M83" s="99"/>
      <c r="N83" s="114"/>
      <c r="O83" s="437"/>
    </row>
    <row r="84" spans="1:15" s="1" customFormat="1" ht="15" customHeight="1" x14ac:dyDescent="0.25">
      <c r="A84" s="9">
        <v>13</v>
      </c>
      <c r="B84" s="162">
        <v>50930</v>
      </c>
      <c r="C84" s="156" t="s">
        <v>66</v>
      </c>
      <c r="D84" s="176"/>
      <c r="E84" s="165"/>
      <c r="F84" s="165"/>
      <c r="G84" s="165"/>
      <c r="H84" s="165"/>
      <c r="I84" s="35"/>
      <c r="J84" s="8"/>
      <c r="K84" s="97"/>
      <c r="L84" s="98"/>
      <c r="M84" s="99"/>
      <c r="N84" s="114"/>
      <c r="O84" s="437"/>
    </row>
    <row r="85" spans="1:15" s="1" customFormat="1" ht="15" customHeight="1" x14ac:dyDescent="0.25">
      <c r="A85" s="9">
        <v>14</v>
      </c>
      <c r="B85" s="290">
        <v>51370</v>
      </c>
      <c r="C85" s="291" t="s">
        <v>134</v>
      </c>
      <c r="D85" s="181"/>
      <c r="E85" s="81"/>
      <c r="F85" s="81"/>
      <c r="G85" s="81"/>
      <c r="H85" s="82"/>
      <c r="I85" s="35"/>
      <c r="J85" s="8"/>
      <c r="K85" s="97"/>
      <c r="L85" s="98"/>
      <c r="M85" s="99"/>
      <c r="N85" s="114"/>
      <c r="O85" s="437"/>
    </row>
    <row r="86" spans="1:15" s="1" customFormat="1" ht="15" customHeight="1" thickBot="1" x14ac:dyDescent="0.3">
      <c r="A86" s="9">
        <v>15</v>
      </c>
      <c r="B86" s="143">
        <v>51370</v>
      </c>
      <c r="C86" s="156" t="s">
        <v>67</v>
      </c>
      <c r="D86" s="178"/>
      <c r="E86" s="147"/>
      <c r="F86" s="147"/>
      <c r="G86" s="147"/>
      <c r="H86" s="148"/>
      <c r="I86" s="35"/>
      <c r="J86" s="8"/>
      <c r="K86" s="101"/>
      <c r="L86" s="102"/>
      <c r="M86" s="103"/>
      <c r="N86" s="187"/>
      <c r="O86" s="440"/>
    </row>
    <row r="87" spans="1:15" s="1" customFormat="1" ht="15" customHeight="1" thickBot="1" x14ac:dyDescent="0.3">
      <c r="A87" s="28"/>
      <c r="B87" s="51"/>
      <c r="C87" s="32" t="s">
        <v>102</v>
      </c>
      <c r="D87" s="179">
        <f>SUM(D88:D118)</f>
        <v>0</v>
      </c>
      <c r="E87" s="30">
        <v>0</v>
      </c>
      <c r="F87" s="30">
        <v>0</v>
      </c>
      <c r="G87" s="30">
        <v>0</v>
      </c>
      <c r="H87" s="30">
        <v>0</v>
      </c>
      <c r="I87" s="31">
        <v>0</v>
      </c>
      <c r="J87" s="8"/>
      <c r="K87" s="110">
        <f t="shared" ref="K87:K119" si="7">D87</f>
        <v>0</v>
      </c>
      <c r="L87" s="111">
        <f>SUM(L88:L118)</f>
        <v>0</v>
      </c>
      <c r="M87" s="112"/>
      <c r="N87" s="442"/>
      <c r="O87" s="443"/>
    </row>
    <row r="88" spans="1:15" s="1" customFormat="1" ht="15" customHeight="1" x14ac:dyDescent="0.25">
      <c r="A88" s="11">
        <v>1</v>
      </c>
      <c r="B88" s="152">
        <v>60010</v>
      </c>
      <c r="C88" s="155" t="s">
        <v>121</v>
      </c>
      <c r="D88" s="180"/>
      <c r="E88" s="158"/>
      <c r="F88" s="158"/>
      <c r="G88" s="158"/>
      <c r="H88" s="158"/>
      <c r="I88" s="58"/>
      <c r="J88" s="8"/>
      <c r="K88" s="93"/>
      <c r="L88" s="94"/>
      <c r="M88" s="95"/>
      <c r="N88" s="445"/>
      <c r="O88" s="446"/>
    </row>
    <row r="89" spans="1:15" s="1" customFormat="1" ht="15" customHeight="1" x14ac:dyDescent="0.25">
      <c r="A89" s="9">
        <v>2</v>
      </c>
      <c r="B89" s="162">
        <v>60020</v>
      </c>
      <c r="C89" s="156" t="s">
        <v>69</v>
      </c>
      <c r="D89" s="176"/>
      <c r="E89" s="165"/>
      <c r="F89" s="165"/>
      <c r="G89" s="165"/>
      <c r="H89" s="165"/>
      <c r="I89" s="35"/>
      <c r="J89" s="8"/>
      <c r="K89" s="97"/>
      <c r="L89" s="98"/>
      <c r="M89" s="99"/>
      <c r="N89" s="114"/>
      <c r="O89" s="437"/>
    </row>
    <row r="90" spans="1:15" s="1" customFormat="1" ht="15" customHeight="1" x14ac:dyDescent="0.25">
      <c r="A90" s="9">
        <v>3</v>
      </c>
      <c r="B90" s="162">
        <v>60050</v>
      </c>
      <c r="C90" s="156" t="s">
        <v>70</v>
      </c>
      <c r="D90" s="176"/>
      <c r="E90" s="165"/>
      <c r="F90" s="165"/>
      <c r="G90" s="165"/>
      <c r="H90" s="165"/>
      <c r="I90" s="35"/>
      <c r="J90" s="8"/>
      <c r="K90" s="97"/>
      <c r="L90" s="98"/>
      <c r="M90" s="99"/>
      <c r="N90" s="114"/>
      <c r="O90" s="437"/>
    </row>
    <row r="91" spans="1:15" s="1" customFormat="1" ht="15" customHeight="1" x14ac:dyDescent="0.25">
      <c r="A91" s="9">
        <v>4</v>
      </c>
      <c r="B91" s="162">
        <v>60070</v>
      </c>
      <c r="C91" s="156" t="s">
        <v>71</v>
      </c>
      <c r="D91" s="176"/>
      <c r="E91" s="165"/>
      <c r="F91" s="165"/>
      <c r="G91" s="165"/>
      <c r="H91" s="165"/>
      <c r="I91" s="35"/>
      <c r="J91" s="8"/>
      <c r="K91" s="97"/>
      <c r="L91" s="98"/>
      <c r="M91" s="99"/>
      <c r="N91" s="114"/>
      <c r="O91" s="437"/>
    </row>
    <row r="92" spans="1:15" s="1" customFormat="1" ht="15" customHeight="1" x14ac:dyDescent="0.25">
      <c r="A92" s="9">
        <v>5</v>
      </c>
      <c r="B92" s="162">
        <v>60180</v>
      </c>
      <c r="C92" s="156" t="s">
        <v>72</v>
      </c>
      <c r="D92" s="176"/>
      <c r="E92" s="165"/>
      <c r="F92" s="165"/>
      <c r="G92" s="165"/>
      <c r="H92" s="165"/>
      <c r="I92" s="35"/>
      <c r="J92" s="8"/>
      <c r="K92" s="97"/>
      <c r="L92" s="98"/>
      <c r="M92" s="99"/>
      <c r="N92" s="114"/>
      <c r="O92" s="437"/>
    </row>
    <row r="93" spans="1:15" s="1" customFormat="1" ht="15" customHeight="1" x14ac:dyDescent="0.25">
      <c r="A93" s="9">
        <v>6</v>
      </c>
      <c r="B93" s="162">
        <v>60220</v>
      </c>
      <c r="C93" s="156" t="s">
        <v>135</v>
      </c>
      <c r="D93" s="176"/>
      <c r="E93" s="165"/>
      <c r="F93" s="165"/>
      <c r="G93" s="165"/>
      <c r="H93" s="165"/>
      <c r="I93" s="35"/>
      <c r="J93" s="8"/>
      <c r="K93" s="97"/>
      <c r="L93" s="98"/>
      <c r="M93" s="99"/>
      <c r="N93" s="114"/>
      <c r="O93" s="437"/>
    </row>
    <row r="94" spans="1:15" s="1" customFormat="1" ht="15" customHeight="1" x14ac:dyDescent="0.25">
      <c r="A94" s="295">
        <v>7</v>
      </c>
      <c r="B94" s="162">
        <v>60240</v>
      </c>
      <c r="C94" s="156" t="s">
        <v>73</v>
      </c>
      <c r="D94" s="176"/>
      <c r="E94" s="165"/>
      <c r="F94" s="165"/>
      <c r="G94" s="165"/>
      <c r="H94" s="165"/>
      <c r="I94" s="35"/>
      <c r="J94" s="8"/>
      <c r="K94" s="97"/>
      <c r="L94" s="98"/>
      <c r="M94" s="99"/>
      <c r="N94" s="114"/>
      <c r="O94" s="437"/>
    </row>
    <row r="95" spans="1:15" s="1" customFormat="1" ht="15" customHeight="1" x14ac:dyDescent="0.25">
      <c r="A95" s="295">
        <v>8</v>
      </c>
      <c r="B95" s="162">
        <v>60560</v>
      </c>
      <c r="C95" s="156" t="s">
        <v>74</v>
      </c>
      <c r="D95" s="176"/>
      <c r="E95" s="165"/>
      <c r="F95" s="165"/>
      <c r="G95" s="165"/>
      <c r="H95" s="165"/>
      <c r="I95" s="35"/>
      <c r="J95" s="8"/>
      <c r="K95" s="97"/>
      <c r="L95" s="98"/>
      <c r="M95" s="99"/>
      <c r="N95" s="114"/>
      <c r="O95" s="437"/>
    </row>
    <row r="96" spans="1:15" s="1" customFormat="1" ht="15" customHeight="1" x14ac:dyDescent="0.25">
      <c r="A96" s="295">
        <v>9</v>
      </c>
      <c r="B96" s="162">
        <v>60660</v>
      </c>
      <c r="C96" s="156" t="s">
        <v>75</v>
      </c>
      <c r="D96" s="176"/>
      <c r="E96" s="165"/>
      <c r="F96" s="165"/>
      <c r="G96" s="165"/>
      <c r="H96" s="165"/>
      <c r="I96" s="35"/>
      <c r="J96" s="8"/>
      <c r="K96" s="97"/>
      <c r="L96" s="98"/>
      <c r="M96" s="99"/>
      <c r="N96" s="114"/>
      <c r="O96" s="437"/>
    </row>
    <row r="97" spans="1:15" s="1" customFormat="1" ht="15" customHeight="1" x14ac:dyDescent="0.25">
      <c r="A97" s="295">
        <v>10</v>
      </c>
      <c r="B97" s="162">
        <v>60001</v>
      </c>
      <c r="C97" s="156" t="s">
        <v>68</v>
      </c>
      <c r="D97" s="176"/>
      <c r="E97" s="165"/>
      <c r="F97" s="165"/>
      <c r="G97" s="165"/>
      <c r="H97" s="165"/>
      <c r="I97" s="35"/>
      <c r="J97" s="8"/>
      <c r="K97" s="97"/>
      <c r="L97" s="98"/>
      <c r="M97" s="99"/>
      <c r="N97" s="114"/>
      <c r="O97" s="437"/>
    </row>
    <row r="98" spans="1:15" s="1" customFormat="1" ht="15" customHeight="1" x14ac:dyDescent="0.25">
      <c r="A98" s="295">
        <v>11</v>
      </c>
      <c r="B98" s="162">
        <v>60701</v>
      </c>
      <c r="C98" s="156" t="s">
        <v>76</v>
      </c>
      <c r="D98" s="176"/>
      <c r="E98" s="165"/>
      <c r="F98" s="165"/>
      <c r="G98" s="165"/>
      <c r="H98" s="165"/>
      <c r="I98" s="35"/>
      <c r="J98" s="8"/>
      <c r="K98" s="97"/>
      <c r="L98" s="98"/>
      <c r="M98" s="99"/>
      <c r="N98" s="114"/>
      <c r="O98" s="437"/>
    </row>
    <row r="99" spans="1:15" s="1" customFormat="1" ht="15" customHeight="1" x14ac:dyDescent="0.25">
      <c r="A99" s="295">
        <v>12</v>
      </c>
      <c r="B99" s="162">
        <v>60850</v>
      </c>
      <c r="C99" s="157" t="s">
        <v>77</v>
      </c>
      <c r="D99" s="176"/>
      <c r="E99" s="165"/>
      <c r="F99" s="165"/>
      <c r="G99" s="165"/>
      <c r="H99" s="165"/>
      <c r="I99" s="35"/>
      <c r="J99" s="8"/>
      <c r="K99" s="97"/>
      <c r="L99" s="98"/>
      <c r="M99" s="99"/>
      <c r="N99" s="114"/>
      <c r="O99" s="437"/>
    </row>
    <row r="100" spans="1:15" s="1" customFormat="1" ht="15" customHeight="1" x14ac:dyDescent="0.25">
      <c r="A100" s="295">
        <v>13</v>
      </c>
      <c r="B100" s="162">
        <v>60910</v>
      </c>
      <c r="C100" s="156" t="s">
        <v>78</v>
      </c>
      <c r="D100" s="176"/>
      <c r="E100" s="165"/>
      <c r="F100" s="165"/>
      <c r="G100" s="165"/>
      <c r="H100" s="165"/>
      <c r="I100" s="35"/>
      <c r="J100" s="8"/>
      <c r="K100" s="97"/>
      <c r="L100" s="98"/>
      <c r="M100" s="99"/>
      <c r="N100" s="114"/>
      <c r="O100" s="437"/>
    </row>
    <row r="101" spans="1:15" s="1" customFormat="1" ht="15" customHeight="1" x14ac:dyDescent="0.25">
      <c r="A101" s="295">
        <v>14</v>
      </c>
      <c r="B101" s="162">
        <v>60980</v>
      </c>
      <c r="C101" s="156" t="s">
        <v>79</v>
      </c>
      <c r="D101" s="176"/>
      <c r="E101" s="165"/>
      <c r="F101" s="165"/>
      <c r="G101" s="165"/>
      <c r="H101" s="165"/>
      <c r="I101" s="35"/>
      <c r="J101" s="8"/>
      <c r="K101" s="97"/>
      <c r="L101" s="98"/>
      <c r="M101" s="99"/>
      <c r="N101" s="114"/>
      <c r="O101" s="437"/>
    </row>
    <row r="102" spans="1:15" s="1" customFormat="1" ht="15" customHeight="1" x14ac:dyDescent="0.25">
      <c r="A102" s="295">
        <v>15</v>
      </c>
      <c r="B102" s="162">
        <v>61080</v>
      </c>
      <c r="C102" s="156" t="s">
        <v>80</v>
      </c>
      <c r="D102" s="176"/>
      <c r="E102" s="165"/>
      <c r="F102" s="165"/>
      <c r="G102" s="165"/>
      <c r="H102" s="165"/>
      <c r="I102" s="35"/>
      <c r="J102" s="8"/>
      <c r="K102" s="97"/>
      <c r="L102" s="98"/>
      <c r="M102" s="99"/>
      <c r="N102" s="114"/>
      <c r="O102" s="437"/>
    </row>
    <row r="103" spans="1:15" s="1" customFormat="1" ht="15" customHeight="1" x14ac:dyDescent="0.25">
      <c r="A103" s="295">
        <v>16</v>
      </c>
      <c r="B103" s="162">
        <v>61150</v>
      </c>
      <c r="C103" s="156" t="s">
        <v>81</v>
      </c>
      <c r="D103" s="176"/>
      <c r="E103" s="165"/>
      <c r="F103" s="165"/>
      <c r="G103" s="165"/>
      <c r="H103" s="165"/>
      <c r="I103" s="35"/>
      <c r="J103" s="8"/>
      <c r="K103" s="97"/>
      <c r="L103" s="98"/>
      <c r="M103" s="99"/>
      <c r="N103" s="114"/>
      <c r="O103" s="437"/>
    </row>
    <row r="104" spans="1:15" s="1" customFormat="1" ht="15" customHeight="1" x14ac:dyDescent="0.25">
      <c r="A104" s="295">
        <v>17</v>
      </c>
      <c r="B104" s="162">
        <v>61210</v>
      </c>
      <c r="C104" s="156" t="s">
        <v>82</v>
      </c>
      <c r="D104" s="176"/>
      <c r="E104" s="165"/>
      <c r="F104" s="165"/>
      <c r="G104" s="165"/>
      <c r="H104" s="165"/>
      <c r="I104" s="35"/>
      <c r="J104" s="8"/>
      <c r="K104" s="97"/>
      <c r="L104" s="98"/>
      <c r="M104" s="99"/>
      <c r="N104" s="114"/>
      <c r="O104" s="437"/>
    </row>
    <row r="105" spans="1:15" s="1" customFormat="1" ht="15" customHeight="1" x14ac:dyDescent="0.25">
      <c r="A105" s="295">
        <v>18</v>
      </c>
      <c r="B105" s="162">
        <v>61290</v>
      </c>
      <c r="C105" s="156" t="s">
        <v>83</v>
      </c>
      <c r="D105" s="176"/>
      <c r="E105" s="165"/>
      <c r="F105" s="165"/>
      <c r="G105" s="165"/>
      <c r="H105" s="165"/>
      <c r="I105" s="35"/>
      <c r="J105" s="8"/>
      <c r="K105" s="97"/>
      <c r="L105" s="98"/>
      <c r="M105" s="99"/>
      <c r="N105" s="114"/>
      <c r="O105" s="437"/>
    </row>
    <row r="106" spans="1:15" s="1" customFormat="1" ht="15" customHeight="1" x14ac:dyDescent="0.25">
      <c r="A106" s="296">
        <v>19</v>
      </c>
      <c r="B106" s="162">
        <v>61340</v>
      </c>
      <c r="C106" s="156" t="s">
        <v>84</v>
      </c>
      <c r="D106" s="176"/>
      <c r="E106" s="165"/>
      <c r="F106" s="165"/>
      <c r="G106" s="165"/>
      <c r="H106" s="165"/>
      <c r="I106" s="35"/>
      <c r="J106" s="8"/>
      <c r="K106" s="97"/>
      <c r="L106" s="98"/>
      <c r="M106" s="99"/>
      <c r="N106" s="114"/>
      <c r="O106" s="437"/>
    </row>
    <row r="107" spans="1:15" s="1" customFormat="1" ht="15" customHeight="1" x14ac:dyDescent="0.25">
      <c r="A107" s="295">
        <v>20</v>
      </c>
      <c r="B107" s="162">
        <v>61390</v>
      </c>
      <c r="C107" s="156" t="s">
        <v>85</v>
      </c>
      <c r="D107" s="176"/>
      <c r="E107" s="165"/>
      <c r="F107" s="165"/>
      <c r="G107" s="165"/>
      <c r="H107" s="165"/>
      <c r="I107" s="35"/>
      <c r="J107" s="8"/>
      <c r="K107" s="97"/>
      <c r="L107" s="98"/>
      <c r="M107" s="99"/>
      <c r="N107" s="114"/>
      <c r="O107" s="437"/>
    </row>
    <row r="108" spans="1:15" s="1" customFormat="1" ht="15" customHeight="1" x14ac:dyDescent="0.25">
      <c r="A108" s="295">
        <v>21</v>
      </c>
      <c r="B108" s="162">
        <v>61410</v>
      </c>
      <c r="C108" s="156" t="s">
        <v>86</v>
      </c>
      <c r="D108" s="176"/>
      <c r="E108" s="165"/>
      <c r="F108" s="165"/>
      <c r="G108" s="165"/>
      <c r="H108" s="165"/>
      <c r="I108" s="35"/>
      <c r="J108" s="8"/>
      <c r="K108" s="97"/>
      <c r="L108" s="98"/>
      <c r="M108" s="99"/>
      <c r="N108" s="114"/>
      <c r="O108" s="437"/>
    </row>
    <row r="109" spans="1:15" s="1" customFormat="1" ht="15" customHeight="1" x14ac:dyDescent="0.25">
      <c r="A109" s="295">
        <v>22</v>
      </c>
      <c r="B109" s="162">
        <v>61430</v>
      </c>
      <c r="C109" s="156" t="s">
        <v>106</v>
      </c>
      <c r="D109" s="176"/>
      <c r="E109" s="165"/>
      <c r="F109" s="165"/>
      <c r="G109" s="165"/>
      <c r="H109" s="165"/>
      <c r="I109" s="35"/>
      <c r="J109" s="8"/>
      <c r="K109" s="97"/>
      <c r="L109" s="98"/>
      <c r="M109" s="99"/>
      <c r="N109" s="114"/>
      <c r="O109" s="437"/>
    </row>
    <row r="110" spans="1:15" s="1" customFormat="1" ht="15" customHeight="1" x14ac:dyDescent="0.25">
      <c r="A110" s="295">
        <v>23</v>
      </c>
      <c r="B110" s="162">
        <v>61440</v>
      </c>
      <c r="C110" s="156" t="s">
        <v>87</v>
      </c>
      <c r="D110" s="176"/>
      <c r="E110" s="165"/>
      <c r="F110" s="165"/>
      <c r="G110" s="165"/>
      <c r="H110" s="165"/>
      <c r="I110" s="35"/>
      <c r="J110" s="8"/>
      <c r="K110" s="97"/>
      <c r="L110" s="98"/>
      <c r="M110" s="99"/>
      <c r="N110" s="114"/>
      <c r="O110" s="437"/>
    </row>
    <row r="111" spans="1:15" s="1" customFormat="1" ht="15" customHeight="1" x14ac:dyDescent="0.25">
      <c r="A111" s="295">
        <v>24</v>
      </c>
      <c r="B111" s="162">
        <v>61450</v>
      </c>
      <c r="C111" s="156" t="s">
        <v>105</v>
      </c>
      <c r="D111" s="176"/>
      <c r="E111" s="165"/>
      <c r="F111" s="165"/>
      <c r="G111" s="165"/>
      <c r="H111" s="165"/>
      <c r="I111" s="35"/>
      <c r="J111" s="8"/>
      <c r="K111" s="97"/>
      <c r="L111" s="98"/>
      <c r="M111" s="99"/>
      <c r="N111" s="114"/>
      <c r="O111" s="437"/>
    </row>
    <row r="112" spans="1:15" s="1" customFormat="1" ht="15" customHeight="1" x14ac:dyDescent="0.25">
      <c r="A112" s="295">
        <v>25</v>
      </c>
      <c r="B112" s="162">
        <v>61470</v>
      </c>
      <c r="C112" s="156" t="s">
        <v>88</v>
      </c>
      <c r="D112" s="176"/>
      <c r="E112" s="165"/>
      <c r="F112" s="165"/>
      <c r="G112" s="165"/>
      <c r="H112" s="165"/>
      <c r="I112" s="35"/>
      <c r="J112" s="8"/>
      <c r="K112" s="97"/>
      <c r="L112" s="98"/>
      <c r="M112" s="99"/>
      <c r="N112" s="114"/>
      <c r="O112" s="437"/>
    </row>
    <row r="113" spans="1:15" s="1" customFormat="1" ht="15" customHeight="1" x14ac:dyDescent="0.25">
      <c r="A113" s="295">
        <v>26</v>
      </c>
      <c r="B113" s="162">
        <v>61490</v>
      </c>
      <c r="C113" s="156" t="s">
        <v>107</v>
      </c>
      <c r="D113" s="176"/>
      <c r="E113" s="165"/>
      <c r="F113" s="165"/>
      <c r="G113" s="165"/>
      <c r="H113" s="165"/>
      <c r="I113" s="35"/>
      <c r="J113" s="8"/>
      <c r="K113" s="97"/>
      <c r="L113" s="98"/>
      <c r="M113" s="99"/>
      <c r="N113" s="114"/>
      <c r="O113" s="437"/>
    </row>
    <row r="114" spans="1:15" s="1" customFormat="1" ht="15" customHeight="1" x14ac:dyDescent="0.25">
      <c r="A114" s="295">
        <v>27</v>
      </c>
      <c r="B114" s="162">
        <v>61500</v>
      </c>
      <c r="C114" s="156" t="s">
        <v>108</v>
      </c>
      <c r="D114" s="176"/>
      <c r="E114" s="165"/>
      <c r="F114" s="165"/>
      <c r="G114" s="165"/>
      <c r="H114" s="165"/>
      <c r="I114" s="35"/>
      <c r="J114" s="8"/>
      <c r="K114" s="97"/>
      <c r="L114" s="98"/>
      <c r="M114" s="99"/>
      <c r="N114" s="114"/>
      <c r="O114" s="437"/>
    </row>
    <row r="115" spans="1:15" s="1" customFormat="1" ht="15" customHeight="1" x14ac:dyDescent="0.25">
      <c r="A115" s="295">
        <v>28</v>
      </c>
      <c r="B115" s="162">
        <v>61510</v>
      </c>
      <c r="C115" s="156" t="s">
        <v>89</v>
      </c>
      <c r="D115" s="182"/>
      <c r="E115" s="83"/>
      <c r="F115" s="83"/>
      <c r="G115" s="83"/>
      <c r="H115" s="84"/>
      <c r="I115" s="35"/>
      <c r="J115" s="8"/>
      <c r="K115" s="97"/>
      <c r="L115" s="98"/>
      <c r="M115" s="99"/>
      <c r="N115" s="114"/>
      <c r="O115" s="437"/>
    </row>
    <row r="116" spans="1:15" s="1" customFormat="1" ht="15" customHeight="1" x14ac:dyDescent="0.25">
      <c r="A116" s="297">
        <v>29</v>
      </c>
      <c r="B116" s="152">
        <v>61520</v>
      </c>
      <c r="C116" s="156" t="s">
        <v>109</v>
      </c>
      <c r="D116" s="183"/>
      <c r="E116" s="85"/>
      <c r="F116" s="85"/>
      <c r="G116" s="85"/>
      <c r="H116" s="85"/>
      <c r="I116" s="35"/>
      <c r="J116" s="8"/>
      <c r="K116" s="97"/>
      <c r="L116" s="98"/>
      <c r="M116" s="99"/>
      <c r="N116" s="114"/>
      <c r="O116" s="437"/>
    </row>
    <row r="117" spans="1:15" s="1" customFormat="1" ht="15" customHeight="1" x14ac:dyDescent="0.25">
      <c r="A117" s="297">
        <v>30</v>
      </c>
      <c r="B117" s="162">
        <v>61540</v>
      </c>
      <c r="C117" s="155" t="s">
        <v>103</v>
      </c>
      <c r="D117" s="176"/>
      <c r="E117" s="165"/>
      <c r="F117" s="165"/>
      <c r="G117" s="165"/>
      <c r="H117" s="165"/>
      <c r="I117" s="35"/>
      <c r="J117" s="8"/>
      <c r="K117" s="97"/>
      <c r="L117" s="98"/>
      <c r="M117" s="99"/>
      <c r="N117" s="114"/>
      <c r="O117" s="437"/>
    </row>
    <row r="118" spans="1:15" s="1" customFormat="1" ht="15" customHeight="1" thickBot="1" x14ac:dyDescent="0.3">
      <c r="A118" s="11">
        <v>31</v>
      </c>
      <c r="B118" s="162">
        <v>61560</v>
      </c>
      <c r="C118" s="156" t="s">
        <v>113</v>
      </c>
      <c r="D118" s="176"/>
      <c r="E118" s="165"/>
      <c r="F118" s="165"/>
      <c r="G118" s="165"/>
      <c r="H118" s="70"/>
      <c r="I118" s="35"/>
      <c r="J118" s="8"/>
      <c r="K118" s="97"/>
      <c r="L118" s="98"/>
      <c r="M118" s="99"/>
      <c r="N118" s="114"/>
      <c r="O118" s="437"/>
    </row>
    <row r="119" spans="1:15" s="1" customFormat="1" ht="15" customHeight="1" thickBot="1" x14ac:dyDescent="0.3">
      <c r="A119" s="28"/>
      <c r="B119" s="51"/>
      <c r="C119" s="25" t="s">
        <v>104</v>
      </c>
      <c r="D119" s="179">
        <f>SUM(D120:D128)</f>
        <v>0</v>
      </c>
      <c r="E119" s="30">
        <v>0</v>
      </c>
      <c r="F119" s="30">
        <v>0</v>
      </c>
      <c r="G119" s="30">
        <v>0</v>
      </c>
      <c r="H119" s="30">
        <v>0</v>
      </c>
      <c r="I119" s="31">
        <v>0</v>
      </c>
      <c r="J119" s="8"/>
      <c r="K119" s="110">
        <f t="shared" si="7"/>
        <v>0</v>
      </c>
      <c r="L119" s="111">
        <f>SUM(L120:L128)</f>
        <v>0</v>
      </c>
      <c r="M119" s="112"/>
      <c r="N119" s="442"/>
      <c r="O119" s="443"/>
    </row>
    <row r="120" spans="1:15" s="1" customFormat="1" ht="15" customHeight="1" x14ac:dyDescent="0.25">
      <c r="A120" s="7">
        <v>1</v>
      </c>
      <c r="B120" s="170">
        <v>70020</v>
      </c>
      <c r="C120" s="166" t="s">
        <v>90</v>
      </c>
      <c r="D120" s="184"/>
      <c r="E120" s="172"/>
      <c r="F120" s="172"/>
      <c r="G120" s="172"/>
      <c r="H120" s="172"/>
      <c r="I120" s="34"/>
      <c r="J120" s="8"/>
      <c r="K120" s="93"/>
      <c r="L120" s="94"/>
      <c r="M120" s="95"/>
      <c r="N120" s="445"/>
      <c r="O120" s="446"/>
    </row>
    <row r="121" spans="1:15" s="1" customFormat="1" ht="15" customHeight="1" x14ac:dyDescent="0.25">
      <c r="A121" s="9">
        <v>2</v>
      </c>
      <c r="B121" s="162">
        <v>70110</v>
      </c>
      <c r="C121" s="167" t="s">
        <v>93</v>
      </c>
      <c r="D121" s="176"/>
      <c r="E121" s="165"/>
      <c r="F121" s="165"/>
      <c r="G121" s="165"/>
      <c r="H121" s="165"/>
      <c r="I121" s="35"/>
      <c r="J121" s="8"/>
      <c r="K121" s="97"/>
      <c r="L121" s="98"/>
      <c r="M121" s="99"/>
      <c r="N121" s="114"/>
      <c r="O121" s="437"/>
    </row>
    <row r="122" spans="1:15" s="1" customFormat="1" ht="15" customHeight="1" x14ac:dyDescent="0.25">
      <c r="A122" s="11">
        <v>3</v>
      </c>
      <c r="B122" s="162">
        <v>70021</v>
      </c>
      <c r="C122" s="167" t="s">
        <v>91</v>
      </c>
      <c r="D122" s="176"/>
      <c r="E122" s="165"/>
      <c r="F122" s="165"/>
      <c r="G122" s="165"/>
      <c r="H122" s="165"/>
      <c r="I122" s="35"/>
      <c r="J122" s="8"/>
      <c r="K122" s="97"/>
      <c r="L122" s="98"/>
      <c r="M122" s="99"/>
      <c r="N122" s="114"/>
      <c r="O122" s="437"/>
    </row>
    <row r="123" spans="1:15" s="1" customFormat="1" ht="15" customHeight="1" x14ac:dyDescent="0.25">
      <c r="A123" s="9">
        <v>4</v>
      </c>
      <c r="B123" s="162">
        <v>70040</v>
      </c>
      <c r="C123" s="167" t="s">
        <v>92</v>
      </c>
      <c r="D123" s="176"/>
      <c r="E123" s="165"/>
      <c r="F123" s="165"/>
      <c r="G123" s="165"/>
      <c r="H123" s="165"/>
      <c r="I123" s="35"/>
      <c r="J123" s="8"/>
      <c r="K123" s="97"/>
      <c r="L123" s="98"/>
      <c r="M123" s="99"/>
      <c r="N123" s="114"/>
      <c r="O123" s="437"/>
    </row>
    <row r="124" spans="1:15" s="1" customFormat="1" ht="15" customHeight="1" x14ac:dyDescent="0.25">
      <c r="A124" s="9">
        <v>5</v>
      </c>
      <c r="B124" s="162">
        <v>70100</v>
      </c>
      <c r="C124" s="167" t="s">
        <v>123</v>
      </c>
      <c r="D124" s="176"/>
      <c r="E124" s="165"/>
      <c r="F124" s="165"/>
      <c r="G124" s="165"/>
      <c r="H124" s="165"/>
      <c r="I124" s="35"/>
      <c r="J124" s="8"/>
      <c r="K124" s="97"/>
      <c r="L124" s="98"/>
      <c r="M124" s="99"/>
      <c r="N124" s="114"/>
      <c r="O124" s="437"/>
    </row>
    <row r="125" spans="1:15" s="1" customFormat="1" ht="15" customHeight="1" x14ac:dyDescent="0.25">
      <c r="A125" s="9">
        <v>6</v>
      </c>
      <c r="B125" s="162">
        <v>70270</v>
      </c>
      <c r="C125" s="167" t="s">
        <v>94</v>
      </c>
      <c r="D125" s="176"/>
      <c r="E125" s="165"/>
      <c r="F125" s="165"/>
      <c r="G125" s="165"/>
      <c r="H125" s="165"/>
      <c r="I125" s="35"/>
      <c r="J125" s="8"/>
      <c r="K125" s="97"/>
      <c r="L125" s="98"/>
      <c r="M125" s="99"/>
      <c r="N125" s="114"/>
      <c r="O125" s="437"/>
    </row>
    <row r="126" spans="1:15" s="1" customFormat="1" ht="15" customHeight="1" x14ac:dyDescent="0.25">
      <c r="A126" s="9">
        <v>7</v>
      </c>
      <c r="B126" s="163">
        <v>70510</v>
      </c>
      <c r="C126" s="167" t="s">
        <v>95</v>
      </c>
      <c r="D126" s="176"/>
      <c r="E126" s="165"/>
      <c r="F126" s="165"/>
      <c r="G126" s="165"/>
      <c r="H126" s="165"/>
      <c r="I126" s="35"/>
      <c r="J126" s="8"/>
      <c r="K126" s="97"/>
      <c r="L126" s="98"/>
      <c r="M126" s="99"/>
      <c r="N126" s="114"/>
      <c r="O126" s="437"/>
    </row>
    <row r="127" spans="1:15" s="1" customFormat="1" ht="15" customHeight="1" x14ac:dyDescent="0.25">
      <c r="A127" s="9">
        <v>8</v>
      </c>
      <c r="B127" s="163">
        <v>10880</v>
      </c>
      <c r="C127" s="167" t="s">
        <v>112</v>
      </c>
      <c r="D127" s="176"/>
      <c r="E127" s="165"/>
      <c r="F127" s="165"/>
      <c r="G127" s="165"/>
      <c r="H127" s="165"/>
      <c r="I127" s="35"/>
      <c r="J127" s="8"/>
      <c r="K127" s="97"/>
      <c r="L127" s="98"/>
      <c r="M127" s="99"/>
      <c r="N127" s="114"/>
      <c r="O127" s="437"/>
    </row>
    <row r="128" spans="1:15" s="1" customFormat="1" ht="15" customHeight="1" thickBot="1" x14ac:dyDescent="0.3">
      <c r="A128" s="61">
        <v>9</v>
      </c>
      <c r="B128" s="164">
        <v>10890</v>
      </c>
      <c r="C128" s="168" t="s">
        <v>114</v>
      </c>
      <c r="D128" s="150"/>
      <c r="E128" s="147"/>
      <c r="F128" s="147"/>
      <c r="G128" s="147"/>
      <c r="H128" s="148"/>
      <c r="I128" s="62"/>
      <c r="J128" s="8"/>
      <c r="K128" s="106"/>
      <c r="L128" s="107"/>
      <c r="M128" s="108"/>
      <c r="N128" s="174"/>
      <c r="O128" s="448"/>
    </row>
    <row r="129" spans="1:15" ht="15" customHeight="1" x14ac:dyDescent="0.25">
      <c r="A129" s="12"/>
      <c r="B129" s="12"/>
      <c r="C129" s="12"/>
      <c r="D129" s="424" t="s">
        <v>96</v>
      </c>
      <c r="E129" s="424"/>
      <c r="F129" s="424"/>
      <c r="G129" s="424"/>
      <c r="H129" s="424"/>
      <c r="I129" s="33">
        <f>AVERAGE(I7,I9:I16,I18:I30,I32:I50,I52:I70,I72:I86,I88:I118,I120:I128)</f>
        <v>4.4285000000000005</v>
      </c>
      <c r="J129" s="336"/>
      <c r="M129" s="17"/>
      <c r="N129" s="17"/>
      <c r="O129" s="17"/>
    </row>
    <row r="130" spans="1:15" ht="15" customHeight="1" x14ac:dyDescent="0.25">
      <c r="A130" s="12"/>
      <c r="B130" s="12"/>
      <c r="C130" s="12"/>
      <c r="D130" s="12"/>
      <c r="E130" s="13"/>
      <c r="F130" s="13"/>
      <c r="G130" s="14"/>
      <c r="H130" s="14"/>
      <c r="I130" s="15"/>
      <c r="J130" s="4"/>
      <c r="M130" s="55"/>
    </row>
    <row r="131" spans="1:15" x14ac:dyDescent="0.25">
      <c r="A131" s="4"/>
      <c r="B131" s="4"/>
      <c r="C131" s="4"/>
      <c r="D131" s="4"/>
      <c r="E131" s="4"/>
      <c r="F131" s="4"/>
      <c r="G131" s="4"/>
      <c r="H131" s="4"/>
      <c r="I131" s="5"/>
      <c r="J131" s="4"/>
    </row>
  </sheetData>
  <mergeCells count="8">
    <mergeCell ref="I4:I5"/>
    <mergeCell ref="D129:H129"/>
    <mergeCell ref="C2:D2"/>
    <mergeCell ref="A4:A5"/>
    <mergeCell ref="B4:B5"/>
    <mergeCell ref="C4:C5"/>
    <mergeCell ref="D4:D5"/>
    <mergeCell ref="E4:H4"/>
  </mergeCells>
  <conditionalFormatting sqref="I6:I129">
    <cfRule type="cellIs" dxfId="172" priority="14" operator="greaterThanOrEqual">
      <formula>4.5</formula>
    </cfRule>
    <cfRule type="cellIs" dxfId="171" priority="13" operator="between">
      <formula>$I$129</formula>
      <formula>4.5</formula>
    </cfRule>
    <cfRule type="cellIs" dxfId="170" priority="12" operator="between">
      <formula>$I$129</formula>
      <formula>3.5</formula>
    </cfRule>
    <cfRule type="cellIs" dxfId="169" priority="11" operator="lessThan">
      <formula>3.5</formula>
    </cfRule>
    <cfRule type="containsBlanks" dxfId="168" priority="10">
      <formula>LEN(TRIM(I6))=0</formula>
    </cfRule>
    <cfRule type="cellIs" dxfId="167" priority="9" operator="equal">
      <formula>$I$129</formula>
    </cfRule>
    <cfRule type="cellIs" dxfId="166" priority="8" operator="equal">
      <formula>0</formula>
    </cfRule>
  </conditionalFormatting>
  <conditionalFormatting sqref="N7:O128">
    <cfRule type="cellIs" dxfId="165" priority="7" operator="greaterThanOrEqual">
      <formula>10</formula>
    </cfRule>
    <cfRule type="cellIs" dxfId="164" priority="6" operator="between">
      <formula>1</formula>
      <formula>10</formula>
    </cfRule>
    <cfRule type="cellIs" dxfId="163" priority="5" operator="equal">
      <formula>0</formula>
    </cfRule>
    <cfRule type="containsBlanks" dxfId="162" priority="4">
      <formula>LEN(TRIM(N7))=0</formula>
    </cfRule>
  </conditionalFormatting>
  <conditionalFormatting sqref="M7:M128">
    <cfRule type="cellIs" dxfId="160" priority="3" operator="greaterThanOrEqual">
      <formula>90</formula>
    </cfRule>
    <cfRule type="cellIs" dxfId="161" priority="2" operator="between">
      <formula>$M$6</formula>
      <formula>90</formula>
    </cfRule>
    <cfRule type="containsBlanks" dxfId="159" priority="1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140</v>
      </c>
    </row>
    <row r="2" spans="1:16" ht="18" customHeight="1" x14ac:dyDescent="0.25">
      <c r="A2" s="4"/>
      <c r="B2" s="4"/>
      <c r="C2" s="425" t="s">
        <v>139</v>
      </c>
      <c r="D2" s="425"/>
      <c r="E2" s="16"/>
      <c r="F2" s="16"/>
      <c r="G2" s="16"/>
      <c r="H2" s="16"/>
      <c r="I2" s="19">
        <v>2020</v>
      </c>
      <c r="J2" s="4"/>
      <c r="K2" s="20"/>
      <c r="L2" s="3" t="s">
        <v>142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5"/>
      <c r="L3" s="3" t="s">
        <v>141</v>
      </c>
    </row>
    <row r="4" spans="1:16" ht="18" customHeight="1" thickBot="1" x14ac:dyDescent="0.3">
      <c r="A4" s="418" t="s">
        <v>0</v>
      </c>
      <c r="B4" s="420" t="s">
        <v>1</v>
      </c>
      <c r="C4" s="428" t="s">
        <v>2</v>
      </c>
      <c r="D4" s="430" t="s">
        <v>3</v>
      </c>
      <c r="E4" s="432" t="s">
        <v>4</v>
      </c>
      <c r="F4" s="433"/>
      <c r="G4" s="433"/>
      <c r="H4" s="434"/>
      <c r="I4" s="422" t="s">
        <v>111</v>
      </c>
      <c r="J4" s="4"/>
      <c r="K4" s="6"/>
      <c r="L4" s="3" t="s">
        <v>143</v>
      </c>
    </row>
    <row r="5" spans="1:16" ht="30" customHeight="1" thickBot="1" x14ac:dyDescent="0.3">
      <c r="A5" s="426"/>
      <c r="B5" s="427"/>
      <c r="C5" s="429"/>
      <c r="D5" s="431"/>
      <c r="E5" s="18">
        <v>2</v>
      </c>
      <c r="F5" s="18">
        <v>3</v>
      </c>
      <c r="G5" s="18">
        <v>4</v>
      </c>
      <c r="H5" s="18">
        <v>5</v>
      </c>
      <c r="I5" s="423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36">
        <f>D7+D8+D17+D30+D48+D68+D83+D115</f>
        <v>0</v>
      </c>
      <c r="E6" s="190">
        <v>0</v>
      </c>
      <c r="F6" s="190">
        <v>0</v>
      </c>
      <c r="G6" s="190">
        <v>0</v>
      </c>
      <c r="H6" s="190">
        <v>0</v>
      </c>
      <c r="I6" s="186">
        <v>0</v>
      </c>
      <c r="J6" s="8"/>
      <c r="K6" s="110">
        <f>D6</f>
        <v>0</v>
      </c>
      <c r="L6" s="111">
        <f>L7+L8+L17+L30+L48+L68+L83+L115</f>
        <v>0</v>
      </c>
      <c r="M6" s="112">
        <v>0</v>
      </c>
      <c r="N6" s="111">
        <f>N7+N8+N17+N30+N48+N68+N83+N115</f>
        <v>0</v>
      </c>
      <c r="O6" s="113">
        <v>0</v>
      </c>
      <c r="P6" s="55"/>
    </row>
    <row r="7" spans="1:16" ht="15" customHeight="1" thickBot="1" x14ac:dyDescent="0.3">
      <c r="A7" s="191">
        <v>1</v>
      </c>
      <c r="B7" s="164">
        <v>50050</v>
      </c>
      <c r="C7" s="192" t="s">
        <v>56</v>
      </c>
      <c r="D7" s="161"/>
      <c r="E7" s="158"/>
      <c r="F7" s="158"/>
      <c r="G7" s="158"/>
      <c r="H7" s="158"/>
      <c r="I7" s="189"/>
      <c r="J7" s="8"/>
      <c r="K7" s="89"/>
      <c r="L7" s="90"/>
      <c r="M7" s="91"/>
      <c r="N7" s="188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26">
        <f>SUM(D9:D16)</f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68" si="0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9">
        <v>1</v>
      </c>
      <c r="B9" s="39">
        <v>10002</v>
      </c>
      <c r="C9" s="72" t="s">
        <v>6</v>
      </c>
      <c r="D9" s="116"/>
      <c r="E9" s="115"/>
      <c r="F9" s="115"/>
      <c r="G9" s="115"/>
      <c r="H9" s="115"/>
      <c r="I9" s="35"/>
      <c r="J9" s="8"/>
      <c r="K9" s="97"/>
      <c r="L9" s="98"/>
      <c r="M9" s="99"/>
      <c r="N9" s="114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16"/>
      <c r="E10" s="115"/>
      <c r="F10" s="115"/>
      <c r="G10" s="115"/>
      <c r="H10" s="115"/>
      <c r="I10" s="35"/>
      <c r="J10" s="8"/>
      <c r="K10" s="97"/>
      <c r="L10" s="98"/>
      <c r="M10" s="99"/>
      <c r="N10" s="114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96"/>
      <c r="E11" s="197"/>
      <c r="F11" s="197"/>
      <c r="G11" s="197"/>
      <c r="H11" s="197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95"/>
      <c r="E12" s="197"/>
      <c r="F12" s="197"/>
      <c r="G12" s="197"/>
      <c r="H12" s="197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99"/>
      <c r="E13" s="198"/>
      <c r="F13" s="198"/>
      <c r="G13" s="198"/>
      <c r="H13" s="198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16"/>
      <c r="E14" s="115"/>
      <c r="F14" s="115"/>
      <c r="G14" s="115"/>
      <c r="H14" s="115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201"/>
      <c r="E15" s="200"/>
      <c r="F15" s="200"/>
      <c r="G15" s="200"/>
      <c r="H15" s="20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10">
        <v>8</v>
      </c>
      <c r="B16" s="40">
        <v>10860</v>
      </c>
      <c r="C16" s="74" t="s">
        <v>115</v>
      </c>
      <c r="D16" s="201"/>
      <c r="E16" s="200"/>
      <c r="F16" s="200"/>
      <c r="G16" s="200"/>
      <c r="H16" s="200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29">
        <f>SUM(D18:D29)</f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0"/>
        <v>0</v>
      </c>
      <c r="L17" s="111">
        <f>SUM(L18:L29)</f>
        <v>0</v>
      </c>
      <c r="M17" s="112"/>
      <c r="N17" s="111">
        <f>SUM(N18:N29)</f>
        <v>0</v>
      </c>
      <c r="O17" s="113"/>
    </row>
    <row r="18" spans="1:15" s="1" customFormat="1" ht="15" customHeight="1" x14ac:dyDescent="0.25">
      <c r="A18" s="11">
        <v>1</v>
      </c>
      <c r="B18" s="117">
        <v>20040</v>
      </c>
      <c r="C18" s="119" t="s">
        <v>12</v>
      </c>
      <c r="D18" s="128"/>
      <c r="E18" s="122"/>
      <c r="F18" s="122"/>
      <c r="G18" s="122"/>
      <c r="H18" s="122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118">
        <v>20061</v>
      </c>
      <c r="C19" s="120" t="s">
        <v>13</v>
      </c>
      <c r="D19" s="126"/>
      <c r="E19" s="123"/>
      <c r="F19" s="123"/>
      <c r="G19" s="123"/>
      <c r="H19" s="123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118">
        <v>21020</v>
      </c>
      <c r="C20" s="120" t="s">
        <v>21</v>
      </c>
      <c r="D20" s="126"/>
      <c r="E20" s="123"/>
      <c r="F20" s="123"/>
      <c r="G20" s="123"/>
      <c r="H20" s="123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117">
        <v>20060</v>
      </c>
      <c r="C21" s="119" t="s">
        <v>116</v>
      </c>
      <c r="D21" s="202"/>
      <c r="E21" s="203"/>
      <c r="F21" s="203"/>
      <c r="G21" s="203"/>
      <c r="H21" s="203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118">
        <v>20400</v>
      </c>
      <c r="C22" s="121" t="s">
        <v>15</v>
      </c>
      <c r="D22" s="126"/>
      <c r="E22" s="123"/>
      <c r="F22" s="123"/>
      <c r="G22" s="123"/>
      <c r="H22" s="123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118">
        <v>20080</v>
      </c>
      <c r="C23" s="120" t="s">
        <v>14</v>
      </c>
      <c r="D23" s="205"/>
      <c r="E23" s="204"/>
      <c r="F23" s="204"/>
      <c r="G23" s="204"/>
      <c r="H23" s="204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118">
        <v>20460</v>
      </c>
      <c r="C24" s="120" t="s">
        <v>16</v>
      </c>
      <c r="D24" s="126"/>
      <c r="E24" s="123"/>
      <c r="F24" s="123"/>
      <c r="G24" s="123"/>
      <c r="H24" s="123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118">
        <v>20550</v>
      </c>
      <c r="C25" s="120" t="s">
        <v>17</v>
      </c>
      <c r="D25" s="208"/>
      <c r="E25" s="207"/>
      <c r="F25" s="207"/>
      <c r="G25" s="207"/>
      <c r="H25" s="206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118">
        <v>20630</v>
      </c>
      <c r="C26" s="120" t="s">
        <v>18</v>
      </c>
      <c r="D26" s="208"/>
      <c r="E26" s="207"/>
      <c r="F26" s="207"/>
      <c r="G26" s="206"/>
      <c r="H26" s="206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118">
        <v>20810</v>
      </c>
      <c r="C27" s="120" t="s">
        <v>19</v>
      </c>
      <c r="D27" s="126"/>
      <c r="E27" s="123"/>
      <c r="F27" s="123"/>
      <c r="G27" s="123"/>
      <c r="H27" s="123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118">
        <v>20900</v>
      </c>
      <c r="C28" s="120" t="s">
        <v>20</v>
      </c>
      <c r="D28" s="126"/>
      <c r="E28" s="123"/>
      <c r="F28" s="123"/>
      <c r="G28" s="123"/>
      <c r="H28" s="123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118">
        <v>21350</v>
      </c>
      <c r="C29" s="120" t="s">
        <v>22</v>
      </c>
      <c r="D29" s="127"/>
      <c r="E29" s="124"/>
      <c r="F29" s="124"/>
      <c r="G29" s="124"/>
      <c r="H29" s="125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29">
        <f>SUM(D31:D47)</f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110">
        <f t="shared" si="0"/>
        <v>0</v>
      </c>
      <c r="L30" s="111">
        <f>SUM(L31:L47)</f>
        <v>0</v>
      </c>
      <c r="M30" s="112"/>
      <c r="N30" s="111">
        <f>SUM(N31:N47)</f>
        <v>0</v>
      </c>
      <c r="O30" s="113"/>
    </row>
    <row r="31" spans="1:15" s="1" customFormat="1" ht="15" customHeight="1" x14ac:dyDescent="0.25">
      <c r="A31" s="11">
        <v>1</v>
      </c>
      <c r="B31" s="129">
        <v>30070</v>
      </c>
      <c r="C31" s="132" t="s">
        <v>24</v>
      </c>
      <c r="D31" s="211"/>
      <c r="E31" s="212"/>
      <c r="F31" s="212"/>
      <c r="G31" s="212"/>
      <c r="H31" s="212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130">
        <v>30480</v>
      </c>
      <c r="C32" s="133" t="s">
        <v>117</v>
      </c>
      <c r="D32" s="137"/>
      <c r="E32" s="134"/>
      <c r="F32" s="134"/>
      <c r="G32" s="134"/>
      <c r="H32" s="134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130">
        <v>30460</v>
      </c>
      <c r="C33" s="133" t="s">
        <v>29</v>
      </c>
      <c r="D33" s="213"/>
      <c r="E33" s="215"/>
      <c r="F33" s="215"/>
      <c r="G33" s="215"/>
      <c r="H33" s="214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130">
        <v>30030</v>
      </c>
      <c r="C34" s="133" t="s">
        <v>23</v>
      </c>
      <c r="D34" s="216"/>
      <c r="E34" s="217"/>
      <c r="F34" s="217"/>
      <c r="G34" s="217"/>
      <c r="H34" s="217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130">
        <v>31000</v>
      </c>
      <c r="C35" s="133" t="s">
        <v>37</v>
      </c>
      <c r="D35" s="216"/>
      <c r="E35" s="217"/>
      <c r="F35" s="217"/>
      <c r="G35" s="217"/>
      <c r="H35" s="217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130">
        <v>30130</v>
      </c>
      <c r="C36" s="133" t="s">
        <v>25</v>
      </c>
      <c r="D36" s="137"/>
      <c r="E36" s="134"/>
      <c r="F36" s="134"/>
      <c r="G36" s="134"/>
      <c r="H36" s="134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130">
        <v>30160</v>
      </c>
      <c r="C37" s="133" t="s">
        <v>26</v>
      </c>
      <c r="D37" s="219"/>
      <c r="E37" s="218"/>
      <c r="F37" s="218"/>
      <c r="G37" s="218"/>
      <c r="H37" s="218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8</v>
      </c>
      <c r="B38" s="130">
        <v>30310</v>
      </c>
      <c r="C38" s="133" t="s">
        <v>27</v>
      </c>
      <c r="D38" s="137"/>
      <c r="E38" s="134"/>
      <c r="F38" s="134"/>
      <c r="G38" s="134"/>
      <c r="H38" s="134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130">
        <v>30440</v>
      </c>
      <c r="C39" s="133" t="s">
        <v>28</v>
      </c>
      <c r="D39" s="137"/>
      <c r="E39" s="134"/>
      <c r="F39" s="134"/>
      <c r="G39" s="134"/>
      <c r="H39" s="134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10</v>
      </c>
      <c r="B40" s="130">
        <v>30500</v>
      </c>
      <c r="C40" s="133" t="s">
        <v>30</v>
      </c>
      <c r="D40" s="137"/>
      <c r="E40" s="134"/>
      <c r="F40" s="134"/>
      <c r="G40" s="134"/>
      <c r="H40" s="134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9">
        <v>11</v>
      </c>
      <c r="B41" s="130">
        <v>30530</v>
      </c>
      <c r="C41" s="133" t="s">
        <v>31</v>
      </c>
      <c r="D41" s="221"/>
      <c r="E41" s="220"/>
      <c r="F41" s="220"/>
      <c r="G41" s="220"/>
      <c r="H41" s="134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9">
        <v>12</v>
      </c>
      <c r="B42" s="130">
        <v>30640</v>
      </c>
      <c r="C42" s="133" t="s">
        <v>32</v>
      </c>
      <c r="D42" s="137"/>
      <c r="E42" s="134"/>
      <c r="F42" s="134"/>
      <c r="G42" s="134"/>
      <c r="H42" s="134"/>
      <c r="I42" s="35"/>
      <c r="J42" s="8"/>
      <c r="K42" s="97"/>
      <c r="L42" s="98"/>
      <c r="M42" s="99"/>
      <c r="N42" s="98"/>
      <c r="O42" s="100"/>
    </row>
    <row r="43" spans="1:15" s="1" customFormat="1" ht="15" customHeight="1" x14ac:dyDescent="0.25">
      <c r="A43" s="9">
        <v>13</v>
      </c>
      <c r="B43" s="130">
        <v>30650</v>
      </c>
      <c r="C43" s="133" t="s">
        <v>33</v>
      </c>
      <c r="D43" s="223"/>
      <c r="E43" s="222"/>
      <c r="F43" s="222"/>
      <c r="G43" s="222"/>
      <c r="H43" s="134"/>
      <c r="I43" s="35"/>
      <c r="J43" s="8"/>
      <c r="K43" s="97"/>
      <c r="L43" s="98"/>
      <c r="M43" s="99"/>
      <c r="N43" s="98"/>
      <c r="O43" s="100"/>
    </row>
    <row r="44" spans="1:15" s="1" customFormat="1" ht="15" customHeight="1" x14ac:dyDescent="0.25">
      <c r="A44" s="9">
        <v>14</v>
      </c>
      <c r="B44" s="129">
        <v>30790</v>
      </c>
      <c r="C44" s="133" t="s">
        <v>34</v>
      </c>
      <c r="D44" s="137"/>
      <c r="E44" s="134"/>
      <c r="F44" s="134"/>
      <c r="G44" s="134"/>
      <c r="H44" s="134"/>
      <c r="I44" s="35"/>
      <c r="J44" s="8"/>
      <c r="K44" s="97"/>
      <c r="L44" s="98"/>
      <c r="M44" s="99"/>
      <c r="N44" s="98"/>
      <c r="O44" s="100"/>
    </row>
    <row r="45" spans="1:15" s="1" customFormat="1" ht="15" customHeight="1" x14ac:dyDescent="0.25">
      <c r="A45" s="9">
        <v>15</v>
      </c>
      <c r="B45" s="130">
        <v>30880</v>
      </c>
      <c r="C45" s="132" t="s">
        <v>35</v>
      </c>
      <c r="D45" s="137"/>
      <c r="E45" s="134"/>
      <c r="F45" s="134"/>
      <c r="G45" s="134"/>
      <c r="H45" s="134"/>
      <c r="I45" s="35"/>
      <c r="J45" s="8"/>
      <c r="K45" s="97"/>
      <c r="L45" s="98"/>
      <c r="M45" s="99"/>
      <c r="N45" s="98"/>
      <c r="O45" s="100"/>
    </row>
    <row r="46" spans="1:15" s="1" customFormat="1" ht="15" customHeight="1" x14ac:dyDescent="0.25">
      <c r="A46" s="9">
        <v>16</v>
      </c>
      <c r="B46" s="130">
        <v>30940</v>
      </c>
      <c r="C46" s="133" t="s">
        <v>36</v>
      </c>
      <c r="D46" s="225"/>
      <c r="E46" s="224"/>
      <c r="F46" s="224"/>
      <c r="G46" s="224"/>
      <c r="H46" s="224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131">
        <v>31480</v>
      </c>
      <c r="C47" s="133" t="s">
        <v>38</v>
      </c>
      <c r="D47" s="138"/>
      <c r="E47" s="135"/>
      <c r="F47" s="135"/>
      <c r="G47" s="135"/>
      <c r="H47" s="136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29">
        <f>SUM(D49:D67)</f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110">
        <f t="shared" si="0"/>
        <v>0</v>
      </c>
      <c r="L48" s="111">
        <f>SUM(L49:L67)</f>
        <v>0</v>
      </c>
      <c r="M48" s="112"/>
      <c r="N48" s="111">
        <f>SUM(N49:N67)</f>
        <v>0</v>
      </c>
      <c r="O48" s="11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226"/>
      <c r="E49" s="227"/>
      <c r="F49" s="227"/>
      <c r="G49" s="227"/>
      <c r="H49" s="227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40"/>
      <c r="E50" s="139"/>
      <c r="F50" s="139"/>
      <c r="G50" s="139"/>
      <c r="H50" s="139"/>
      <c r="I50" s="35"/>
      <c r="J50" s="8"/>
      <c r="K50" s="97"/>
      <c r="L50" s="98"/>
      <c r="M50" s="99"/>
      <c r="N50" s="114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228"/>
      <c r="E51" s="229"/>
      <c r="F51" s="229"/>
      <c r="G51" s="229"/>
      <c r="H51" s="229"/>
      <c r="I51" s="35"/>
      <c r="J51" s="8"/>
      <c r="K51" s="97"/>
      <c r="L51" s="98"/>
      <c r="M51" s="99"/>
      <c r="N51" s="114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40"/>
      <c r="E52" s="139"/>
      <c r="F52" s="139"/>
      <c r="G52" s="139"/>
      <c r="H52" s="139"/>
      <c r="I52" s="35"/>
      <c r="J52" s="8"/>
      <c r="K52" s="97"/>
      <c r="L52" s="98"/>
      <c r="M52" s="99"/>
      <c r="N52" s="114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230"/>
      <c r="E53" s="231"/>
      <c r="F53" s="231"/>
      <c r="G53" s="231"/>
      <c r="H53" s="231"/>
      <c r="I53" s="35"/>
      <c r="J53" s="8"/>
      <c r="K53" s="97"/>
      <c r="L53" s="98"/>
      <c r="M53" s="99"/>
      <c r="N53" s="114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230"/>
      <c r="E54" s="231"/>
      <c r="F54" s="231"/>
      <c r="G54" s="231"/>
      <c r="H54" s="231"/>
      <c r="I54" s="35"/>
      <c r="J54" s="8"/>
      <c r="K54" s="97"/>
      <c r="L54" s="98"/>
      <c r="M54" s="99"/>
      <c r="N54" s="114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40"/>
      <c r="E55" s="139"/>
      <c r="F55" s="139"/>
      <c r="G55" s="139"/>
      <c r="H55" s="139"/>
      <c r="I55" s="35"/>
      <c r="J55" s="8"/>
      <c r="K55" s="97"/>
      <c r="L55" s="98"/>
      <c r="M55" s="99"/>
      <c r="N55" s="114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40"/>
      <c r="E56" s="139"/>
      <c r="F56" s="139"/>
      <c r="G56" s="139"/>
      <c r="H56" s="139"/>
      <c r="I56" s="35"/>
      <c r="J56" s="8"/>
      <c r="K56" s="97"/>
      <c r="L56" s="98"/>
      <c r="M56" s="99"/>
      <c r="N56" s="114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234"/>
      <c r="E57" s="233"/>
      <c r="F57" s="233"/>
      <c r="G57" s="233"/>
      <c r="H57" s="233"/>
      <c r="I57" s="35"/>
      <c r="J57" s="8"/>
      <c r="K57" s="97"/>
      <c r="L57" s="98"/>
      <c r="M57" s="99"/>
      <c r="N57" s="98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234"/>
      <c r="E58" s="233"/>
      <c r="F58" s="233"/>
      <c r="G58" s="233"/>
      <c r="H58" s="232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40"/>
      <c r="E59" s="139"/>
      <c r="F59" s="139"/>
      <c r="G59" s="139"/>
      <c r="H59" s="139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40"/>
      <c r="E60" s="139"/>
      <c r="F60" s="139"/>
      <c r="G60" s="139"/>
      <c r="H60" s="139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40"/>
      <c r="E61" s="139"/>
      <c r="F61" s="139"/>
      <c r="G61" s="139"/>
      <c r="H61" s="139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239"/>
      <c r="E62" s="238"/>
      <c r="F62" s="238"/>
      <c r="G62" s="139"/>
      <c r="H62" s="139"/>
      <c r="I62" s="35"/>
      <c r="J62" s="8"/>
      <c r="K62" s="97"/>
      <c r="L62" s="98"/>
      <c r="M62" s="99"/>
      <c r="N62" s="114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40"/>
      <c r="E63" s="139"/>
      <c r="F63" s="139"/>
      <c r="G63" s="139"/>
      <c r="H63" s="139"/>
      <c r="I63" s="35"/>
      <c r="J63" s="8"/>
      <c r="K63" s="97"/>
      <c r="L63" s="98"/>
      <c r="M63" s="99"/>
      <c r="N63" s="114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237"/>
      <c r="E64" s="236"/>
      <c r="F64" s="236"/>
      <c r="G64" s="236"/>
      <c r="H64" s="235"/>
      <c r="I64" s="35"/>
      <c r="J64" s="8"/>
      <c r="K64" s="97"/>
      <c r="L64" s="98"/>
      <c r="M64" s="99"/>
      <c r="N64" s="114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237"/>
      <c r="E65" s="236"/>
      <c r="F65" s="236"/>
      <c r="G65" s="236"/>
      <c r="H65" s="236"/>
      <c r="I65" s="35"/>
      <c r="J65" s="8"/>
      <c r="K65" s="97"/>
      <c r="L65" s="98"/>
      <c r="M65" s="99"/>
      <c r="N65" s="114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237"/>
      <c r="E66" s="236"/>
      <c r="F66" s="236"/>
      <c r="G66" s="236"/>
      <c r="H66" s="236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237"/>
      <c r="E67" s="236"/>
      <c r="F67" s="236"/>
      <c r="G67" s="236"/>
      <c r="H67" s="236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29">
        <f>SUM(D69:D82)</f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110">
        <f t="shared" si="0"/>
        <v>0</v>
      </c>
      <c r="L68" s="111">
        <f>SUM(L69:L82)</f>
        <v>0</v>
      </c>
      <c r="M68" s="112"/>
      <c r="N68" s="111">
        <f>SUM(N69:N82)</f>
        <v>0</v>
      </c>
      <c r="O68" s="113"/>
    </row>
    <row r="69" spans="1:15" s="1" customFormat="1" ht="15" customHeight="1" x14ac:dyDescent="0.25">
      <c r="A69" s="11">
        <v>1</v>
      </c>
      <c r="B69" s="141">
        <v>50040</v>
      </c>
      <c r="C69" s="144" t="s">
        <v>55</v>
      </c>
      <c r="D69" s="240"/>
      <c r="E69" s="241"/>
      <c r="F69" s="241"/>
      <c r="G69" s="241"/>
      <c r="H69" s="241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142">
        <v>50003</v>
      </c>
      <c r="C70" s="145" t="s">
        <v>54</v>
      </c>
      <c r="D70" s="240"/>
      <c r="E70" s="241"/>
      <c r="F70" s="241"/>
      <c r="G70" s="241"/>
      <c r="H70" s="241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142">
        <v>50060</v>
      </c>
      <c r="C71" s="145" t="s">
        <v>57</v>
      </c>
      <c r="D71" s="149"/>
      <c r="E71" s="146"/>
      <c r="F71" s="146"/>
      <c r="G71" s="146"/>
      <c r="H71" s="146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142">
        <v>50170</v>
      </c>
      <c r="C72" s="145" t="s">
        <v>58</v>
      </c>
      <c r="D72" s="242"/>
      <c r="E72" s="244"/>
      <c r="F72" s="244"/>
      <c r="G72" s="244"/>
      <c r="H72" s="243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142">
        <v>50230</v>
      </c>
      <c r="C73" s="145" t="s">
        <v>59</v>
      </c>
      <c r="D73" s="242"/>
      <c r="E73" s="244"/>
      <c r="F73" s="244"/>
      <c r="G73" s="244"/>
      <c r="H73" s="244"/>
      <c r="I73" s="35"/>
      <c r="J73" s="8"/>
      <c r="K73" s="97"/>
      <c r="L73" s="98"/>
      <c r="M73" s="99"/>
      <c r="N73" s="114"/>
      <c r="O73" s="100"/>
    </row>
    <row r="74" spans="1:15" s="1" customFormat="1" ht="15" customHeight="1" x14ac:dyDescent="0.25">
      <c r="A74" s="9">
        <v>6</v>
      </c>
      <c r="B74" s="142">
        <v>50340</v>
      </c>
      <c r="C74" s="145" t="s">
        <v>60</v>
      </c>
      <c r="D74" s="149"/>
      <c r="E74" s="146"/>
      <c r="F74" s="146"/>
      <c r="G74" s="146"/>
      <c r="H74" s="146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142">
        <v>50420</v>
      </c>
      <c r="C75" s="145" t="s">
        <v>61</v>
      </c>
      <c r="D75" s="149"/>
      <c r="E75" s="146"/>
      <c r="F75" s="146"/>
      <c r="G75" s="146"/>
      <c r="H75" s="146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141">
        <v>50450</v>
      </c>
      <c r="C76" s="144" t="s">
        <v>62</v>
      </c>
      <c r="D76" s="245"/>
      <c r="E76" s="247"/>
      <c r="F76" s="247"/>
      <c r="G76" s="247"/>
      <c r="H76" s="247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142">
        <v>50620</v>
      </c>
      <c r="C77" s="145" t="s">
        <v>63</v>
      </c>
      <c r="D77" s="249"/>
      <c r="E77" s="248"/>
      <c r="F77" s="248"/>
      <c r="G77" s="248"/>
      <c r="H77" s="246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142">
        <v>50760</v>
      </c>
      <c r="C78" s="145" t="s">
        <v>64</v>
      </c>
      <c r="D78" s="249"/>
      <c r="E78" s="248"/>
      <c r="F78" s="248"/>
      <c r="G78" s="248"/>
      <c r="H78" s="248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142">
        <v>50780</v>
      </c>
      <c r="C79" s="145" t="s">
        <v>65</v>
      </c>
      <c r="D79" s="149"/>
      <c r="E79" s="146"/>
      <c r="F79" s="146"/>
      <c r="G79" s="146"/>
      <c r="H79" s="146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9">
        <v>12</v>
      </c>
      <c r="B80" s="142">
        <v>50001</v>
      </c>
      <c r="C80" s="145" t="s">
        <v>130</v>
      </c>
      <c r="D80" s="149"/>
      <c r="E80" s="146"/>
      <c r="F80" s="146"/>
      <c r="G80" s="146"/>
      <c r="H80" s="146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142">
        <v>50930</v>
      </c>
      <c r="C81" s="145" t="s">
        <v>66</v>
      </c>
      <c r="D81" s="149"/>
      <c r="E81" s="146"/>
      <c r="F81" s="146"/>
      <c r="G81" s="146"/>
      <c r="H81" s="146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143">
        <v>51370</v>
      </c>
      <c r="C82" s="145" t="s">
        <v>67</v>
      </c>
      <c r="D82" s="150"/>
      <c r="E82" s="147"/>
      <c r="F82" s="147"/>
      <c r="G82" s="147"/>
      <c r="H82" s="148"/>
      <c r="I82" s="35"/>
      <c r="J82" s="8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29">
        <f>SUM(D84:D114)</f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110">
        <f t="shared" ref="K83:K115" si="1">D83</f>
        <v>0</v>
      </c>
      <c r="L83" s="111">
        <f>SUM(L84:L114)</f>
        <v>0</v>
      </c>
      <c r="M83" s="112"/>
      <c r="N83" s="111">
        <f>SUM(N84:N114)</f>
        <v>0</v>
      </c>
      <c r="O83" s="113"/>
    </row>
    <row r="84" spans="1:15" s="1" customFormat="1" ht="15" customHeight="1" x14ac:dyDescent="0.25">
      <c r="A84" s="11">
        <v>1</v>
      </c>
      <c r="B84" s="152">
        <v>60010</v>
      </c>
      <c r="C84" s="155" t="s">
        <v>121</v>
      </c>
      <c r="D84" s="251"/>
      <c r="E84" s="250"/>
      <c r="F84" s="250"/>
      <c r="G84" s="250"/>
      <c r="H84" s="158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153">
        <v>60020</v>
      </c>
      <c r="C85" s="156" t="s">
        <v>69</v>
      </c>
      <c r="D85" s="160"/>
      <c r="E85" s="159"/>
      <c r="F85" s="159"/>
      <c r="G85" s="159"/>
      <c r="H85" s="159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153">
        <v>60050</v>
      </c>
      <c r="C86" s="156" t="s">
        <v>70</v>
      </c>
      <c r="D86" s="160"/>
      <c r="E86" s="159"/>
      <c r="F86" s="159"/>
      <c r="G86" s="159"/>
      <c r="H86" s="159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153">
        <v>60070</v>
      </c>
      <c r="C87" s="156" t="s">
        <v>71</v>
      </c>
      <c r="D87" s="160"/>
      <c r="E87" s="159"/>
      <c r="F87" s="159"/>
      <c r="G87" s="159"/>
      <c r="H87" s="159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153">
        <v>60180</v>
      </c>
      <c r="C88" s="156" t="s">
        <v>72</v>
      </c>
      <c r="D88" s="160"/>
      <c r="E88" s="159"/>
      <c r="F88" s="159"/>
      <c r="G88" s="159"/>
      <c r="H88" s="159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153">
        <v>60240</v>
      </c>
      <c r="C89" s="156" t="s">
        <v>73</v>
      </c>
      <c r="D89" s="160"/>
      <c r="E89" s="159"/>
      <c r="F89" s="159"/>
      <c r="G89" s="159"/>
      <c r="H89" s="159"/>
      <c r="I89" s="35"/>
      <c r="J89" s="8"/>
      <c r="K89" s="97"/>
      <c r="L89" s="98"/>
      <c r="M89" s="99"/>
      <c r="N89" s="114"/>
      <c r="O89" s="100"/>
    </row>
    <row r="90" spans="1:15" s="1" customFormat="1" ht="15" customHeight="1" x14ac:dyDescent="0.25">
      <c r="A90" s="9">
        <v>7</v>
      </c>
      <c r="B90" s="153">
        <v>60560</v>
      </c>
      <c r="C90" s="156" t="s">
        <v>74</v>
      </c>
      <c r="D90" s="255"/>
      <c r="E90" s="254"/>
      <c r="F90" s="254"/>
      <c r="G90" s="254"/>
      <c r="H90" s="253"/>
      <c r="I90" s="35"/>
      <c r="J90" s="8"/>
      <c r="K90" s="97"/>
      <c r="L90" s="98"/>
      <c r="M90" s="99"/>
      <c r="N90" s="98"/>
      <c r="O90" s="100"/>
    </row>
    <row r="91" spans="1:15" s="1" customFormat="1" ht="15" customHeight="1" x14ac:dyDescent="0.25">
      <c r="A91" s="9">
        <v>8</v>
      </c>
      <c r="B91" s="153">
        <v>60660</v>
      </c>
      <c r="C91" s="156" t="s">
        <v>75</v>
      </c>
      <c r="D91" s="255"/>
      <c r="E91" s="254"/>
      <c r="F91" s="254"/>
      <c r="G91" s="254"/>
      <c r="H91" s="256"/>
      <c r="I91" s="35"/>
      <c r="J91" s="8"/>
      <c r="K91" s="97"/>
      <c r="L91" s="98"/>
      <c r="M91" s="99"/>
      <c r="N91" s="98"/>
      <c r="O91" s="100"/>
    </row>
    <row r="92" spans="1:15" s="1" customFormat="1" ht="15" customHeight="1" x14ac:dyDescent="0.25">
      <c r="A92" s="9">
        <v>9</v>
      </c>
      <c r="B92" s="153">
        <v>60001</v>
      </c>
      <c r="C92" s="156" t="s">
        <v>68</v>
      </c>
      <c r="D92" s="255"/>
      <c r="E92" s="254"/>
      <c r="F92" s="254"/>
      <c r="G92" s="254"/>
      <c r="H92" s="256"/>
      <c r="I92" s="35"/>
      <c r="J92" s="8"/>
      <c r="K92" s="97"/>
      <c r="L92" s="98"/>
      <c r="M92" s="99"/>
      <c r="N92" s="114"/>
      <c r="O92" s="100"/>
    </row>
    <row r="93" spans="1:15" s="1" customFormat="1" ht="15" customHeight="1" x14ac:dyDescent="0.25">
      <c r="A93" s="9">
        <v>10</v>
      </c>
      <c r="B93" s="153">
        <v>60701</v>
      </c>
      <c r="C93" s="156" t="s">
        <v>76</v>
      </c>
      <c r="D93" s="255"/>
      <c r="E93" s="254"/>
      <c r="F93" s="254"/>
      <c r="G93" s="254"/>
      <c r="H93" s="256"/>
      <c r="I93" s="35"/>
      <c r="J93" s="8"/>
      <c r="K93" s="97"/>
      <c r="L93" s="98"/>
      <c r="M93" s="99"/>
      <c r="N93" s="114"/>
      <c r="O93" s="100"/>
    </row>
    <row r="94" spans="1:15" s="1" customFormat="1" ht="15" customHeight="1" x14ac:dyDescent="0.25">
      <c r="A94" s="9">
        <v>11</v>
      </c>
      <c r="B94" s="153">
        <v>60850</v>
      </c>
      <c r="C94" s="157" t="s">
        <v>77</v>
      </c>
      <c r="D94" s="255"/>
      <c r="E94" s="254"/>
      <c r="F94" s="254"/>
      <c r="G94" s="254"/>
      <c r="H94" s="252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153">
        <v>60910</v>
      </c>
      <c r="C95" s="156" t="s">
        <v>78</v>
      </c>
      <c r="D95" s="160"/>
      <c r="E95" s="159"/>
      <c r="F95" s="159"/>
      <c r="G95" s="159"/>
      <c r="H95" s="159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153">
        <v>60980</v>
      </c>
      <c r="C96" s="156" t="s">
        <v>79</v>
      </c>
      <c r="D96" s="258"/>
      <c r="E96" s="257"/>
      <c r="F96" s="257"/>
      <c r="G96" s="257"/>
      <c r="H96" s="259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153">
        <v>61080</v>
      </c>
      <c r="C97" s="156" t="s">
        <v>80</v>
      </c>
      <c r="D97" s="258"/>
      <c r="E97" s="257"/>
      <c r="F97" s="257"/>
      <c r="G97" s="257"/>
      <c r="H97" s="259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153">
        <v>61150</v>
      </c>
      <c r="C98" s="156" t="s">
        <v>81</v>
      </c>
      <c r="D98" s="160"/>
      <c r="E98" s="159"/>
      <c r="F98" s="159"/>
      <c r="G98" s="159"/>
      <c r="H98" s="159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153">
        <v>61210</v>
      </c>
      <c r="C99" s="156" t="s">
        <v>82</v>
      </c>
      <c r="D99" s="160"/>
      <c r="E99" s="159"/>
      <c r="F99" s="159"/>
      <c r="G99" s="159"/>
      <c r="H99" s="159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153">
        <v>61290</v>
      </c>
      <c r="C100" s="156" t="s">
        <v>83</v>
      </c>
      <c r="D100" s="160"/>
      <c r="E100" s="159"/>
      <c r="F100" s="159"/>
      <c r="G100" s="159"/>
      <c r="H100" s="159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153">
        <v>61340</v>
      </c>
      <c r="C101" s="156" t="s">
        <v>84</v>
      </c>
      <c r="D101" s="160"/>
      <c r="E101" s="159"/>
      <c r="F101" s="159"/>
      <c r="G101" s="159"/>
      <c r="H101" s="159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153">
        <v>61390</v>
      </c>
      <c r="C102" s="156" t="s">
        <v>85</v>
      </c>
      <c r="D102" s="261"/>
      <c r="E102" s="260"/>
      <c r="F102" s="260"/>
      <c r="G102" s="260"/>
      <c r="H102" s="260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153">
        <v>61410</v>
      </c>
      <c r="C103" s="156" t="s">
        <v>86</v>
      </c>
      <c r="D103" s="160"/>
      <c r="E103" s="159"/>
      <c r="F103" s="159"/>
      <c r="G103" s="159"/>
      <c r="H103" s="159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153">
        <v>61430</v>
      </c>
      <c r="C104" s="156" t="s">
        <v>106</v>
      </c>
      <c r="D104" s="263"/>
      <c r="E104" s="262"/>
      <c r="F104" s="262"/>
      <c r="G104" s="262"/>
      <c r="H104" s="262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153">
        <v>61440</v>
      </c>
      <c r="C105" s="156" t="s">
        <v>87</v>
      </c>
      <c r="D105" s="160"/>
      <c r="E105" s="159"/>
      <c r="F105" s="159"/>
      <c r="G105" s="159"/>
      <c r="H105" s="159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153">
        <v>61450</v>
      </c>
      <c r="C106" s="156" t="s">
        <v>105</v>
      </c>
      <c r="D106" s="265"/>
      <c r="E106" s="264"/>
      <c r="F106" s="264"/>
      <c r="G106" s="264"/>
      <c r="H106" s="159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153">
        <v>61470</v>
      </c>
      <c r="C107" s="156" t="s">
        <v>88</v>
      </c>
      <c r="D107" s="160"/>
      <c r="E107" s="159"/>
      <c r="F107" s="159"/>
      <c r="G107" s="159"/>
      <c r="H107" s="159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153">
        <v>61490</v>
      </c>
      <c r="C108" s="156" t="s">
        <v>107</v>
      </c>
      <c r="D108" s="268"/>
      <c r="E108" s="267"/>
      <c r="F108" s="267"/>
      <c r="G108" s="267"/>
      <c r="H108" s="266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153">
        <v>61500</v>
      </c>
      <c r="C109" s="156" t="s">
        <v>108</v>
      </c>
      <c r="D109" s="268"/>
      <c r="E109" s="267"/>
      <c r="F109" s="267"/>
      <c r="G109" s="267"/>
      <c r="H109" s="267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153">
        <v>61510</v>
      </c>
      <c r="C110" s="156" t="s">
        <v>89</v>
      </c>
      <c r="D110" s="268"/>
      <c r="E110" s="267"/>
      <c r="F110" s="267"/>
      <c r="G110" s="267"/>
      <c r="H110" s="267"/>
      <c r="I110" s="35"/>
      <c r="J110" s="8"/>
      <c r="K110" s="97"/>
      <c r="L110" s="98"/>
      <c r="M110" s="99"/>
      <c r="N110" s="114"/>
      <c r="O110" s="100"/>
    </row>
    <row r="111" spans="1:15" s="1" customFormat="1" ht="15" customHeight="1" x14ac:dyDescent="0.25">
      <c r="A111" s="9">
        <v>28</v>
      </c>
      <c r="B111" s="152">
        <v>61520</v>
      </c>
      <c r="C111" s="156" t="s">
        <v>109</v>
      </c>
      <c r="D111" s="268"/>
      <c r="E111" s="267"/>
      <c r="F111" s="267"/>
      <c r="G111" s="267"/>
      <c r="H111" s="267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153">
        <v>61540</v>
      </c>
      <c r="C112" s="155" t="s">
        <v>103</v>
      </c>
      <c r="D112" s="268"/>
      <c r="E112" s="267"/>
      <c r="F112" s="267"/>
      <c r="G112" s="267"/>
      <c r="H112" s="267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153">
        <v>61560</v>
      </c>
      <c r="C113" s="156" t="s">
        <v>113</v>
      </c>
      <c r="D113" s="268"/>
      <c r="E113" s="267"/>
      <c r="F113" s="267"/>
      <c r="G113" s="267"/>
      <c r="H113" s="267"/>
      <c r="I113" s="35"/>
      <c r="J113" s="8"/>
      <c r="K113" s="97"/>
      <c r="L113" s="98"/>
      <c r="M113" s="438"/>
      <c r="N113" s="114"/>
      <c r="O113" s="437"/>
    </row>
    <row r="114" spans="1:15" s="1" customFormat="1" ht="15" customHeight="1" thickBot="1" x14ac:dyDescent="0.3">
      <c r="A114" s="59">
        <v>31</v>
      </c>
      <c r="B114" s="154">
        <v>61570</v>
      </c>
      <c r="C114" s="151" t="s">
        <v>122</v>
      </c>
      <c r="D114" s="268"/>
      <c r="E114" s="268"/>
      <c r="F114" s="268"/>
      <c r="G114" s="267"/>
      <c r="H114" s="267"/>
      <c r="I114" s="60"/>
      <c r="J114" s="8"/>
      <c r="K114" s="101"/>
      <c r="L114" s="102"/>
      <c r="M114" s="439"/>
      <c r="N114" s="187"/>
      <c r="O114" s="440"/>
    </row>
    <row r="115" spans="1:15" s="1" customFormat="1" ht="15" customHeight="1" thickBot="1" x14ac:dyDescent="0.3">
      <c r="A115" s="28"/>
      <c r="B115" s="51"/>
      <c r="C115" s="25" t="s">
        <v>104</v>
      </c>
      <c r="D115" s="29">
        <f>SUM(D116:D124)</f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110">
        <f t="shared" si="1"/>
        <v>0</v>
      </c>
      <c r="L115" s="111">
        <f>SUM(L116:L124)</f>
        <v>0</v>
      </c>
      <c r="M115" s="441"/>
      <c r="N115" s="442">
        <f>SUM(N116:N124)</f>
        <v>0</v>
      </c>
      <c r="O115" s="443"/>
    </row>
    <row r="116" spans="1:15" s="1" customFormat="1" ht="15" customHeight="1" x14ac:dyDescent="0.25">
      <c r="A116" s="7">
        <v>1</v>
      </c>
      <c r="B116" s="170">
        <v>70020</v>
      </c>
      <c r="C116" s="166" t="s">
        <v>90</v>
      </c>
      <c r="D116" s="171"/>
      <c r="E116" s="172"/>
      <c r="F116" s="172"/>
      <c r="G116" s="172"/>
      <c r="H116" s="172"/>
      <c r="I116" s="34"/>
      <c r="J116" s="8"/>
      <c r="K116" s="93"/>
      <c r="L116" s="94"/>
      <c r="M116" s="444"/>
      <c r="N116" s="445"/>
      <c r="O116" s="446"/>
    </row>
    <row r="117" spans="1:15" s="1" customFormat="1" ht="15" customHeight="1" x14ac:dyDescent="0.25">
      <c r="A117" s="9">
        <v>2</v>
      </c>
      <c r="B117" s="162">
        <v>70110</v>
      </c>
      <c r="C117" s="167" t="s">
        <v>93</v>
      </c>
      <c r="D117" s="169"/>
      <c r="E117" s="165"/>
      <c r="F117" s="165"/>
      <c r="G117" s="165"/>
      <c r="H117" s="165"/>
      <c r="I117" s="35"/>
      <c r="J117" s="8"/>
      <c r="K117" s="97"/>
      <c r="L117" s="98"/>
      <c r="M117" s="438"/>
      <c r="N117" s="114"/>
      <c r="O117" s="437"/>
    </row>
    <row r="118" spans="1:15" s="1" customFormat="1" ht="15" customHeight="1" x14ac:dyDescent="0.25">
      <c r="A118" s="11">
        <v>3</v>
      </c>
      <c r="B118" s="162">
        <v>70021</v>
      </c>
      <c r="C118" s="167" t="s">
        <v>91</v>
      </c>
      <c r="D118" s="169"/>
      <c r="E118" s="165"/>
      <c r="F118" s="165"/>
      <c r="G118" s="165"/>
      <c r="H118" s="165"/>
      <c r="I118" s="35"/>
      <c r="J118" s="8"/>
      <c r="K118" s="97"/>
      <c r="L118" s="98"/>
      <c r="M118" s="438"/>
      <c r="N118" s="114"/>
      <c r="O118" s="437"/>
    </row>
    <row r="119" spans="1:15" s="1" customFormat="1" ht="15" customHeight="1" x14ac:dyDescent="0.25">
      <c r="A119" s="9">
        <v>4</v>
      </c>
      <c r="B119" s="162">
        <v>70040</v>
      </c>
      <c r="C119" s="167" t="s">
        <v>92</v>
      </c>
      <c r="D119" s="169"/>
      <c r="E119" s="165"/>
      <c r="F119" s="165"/>
      <c r="G119" s="165"/>
      <c r="H119" s="165"/>
      <c r="I119" s="35"/>
      <c r="J119" s="8"/>
      <c r="K119" s="97"/>
      <c r="L119" s="98"/>
      <c r="M119" s="438"/>
      <c r="N119" s="114"/>
      <c r="O119" s="437"/>
    </row>
    <row r="120" spans="1:15" s="1" customFormat="1" ht="15" customHeight="1" x14ac:dyDescent="0.25">
      <c r="A120" s="9">
        <v>5</v>
      </c>
      <c r="B120" s="162">
        <v>70100</v>
      </c>
      <c r="C120" s="167" t="s">
        <v>123</v>
      </c>
      <c r="D120" s="193"/>
      <c r="E120" s="209"/>
      <c r="F120" s="209"/>
      <c r="G120" s="209"/>
      <c r="H120" s="210"/>
      <c r="I120" s="35"/>
      <c r="J120" s="8"/>
      <c r="K120" s="97"/>
      <c r="L120" s="98"/>
      <c r="M120" s="438"/>
      <c r="N120" s="114"/>
      <c r="O120" s="437"/>
    </row>
    <row r="121" spans="1:15" s="1" customFormat="1" ht="15" customHeight="1" x14ac:dyDescent="0.25">
      <c r="A121" s="9">
        <v>6</v>
      </c>
      <c r="B121" s="162">
        <v>70270</v>
      </c>
      <c r="C121" s="167" t="s">
        <v>94</v>
      </c>
      <c r="D121" s="271"/>
      <c r="E121" s="194"/>
      <c r="F121" s="194"/>
      <c r="G121" s="194"/>
      <c r="H121" s="194"/>
      <c r="I121" s="35"/>
      <c r="J121" s="8"/>
      <c r="K121" s="97"/>
      <c r="L121" s="98"/>
      <c r="M121" s="438"/>
      <c r="N121" s="114"/>
      <c r="O121" s="437"/>
    </row>
    <row r="122" spans="1:15" s="1" customFormat="1" ht="15" customHeight="1" x14ac:dyDescent="0.25">
      <c r="A122" s="9">
        <v>7</v>
      </c>
      <c r="B122" s="163">
        <v>70510</v>
      </c>
      <c r="C122" s="167" t="s">
        <v>95</v>
      </c>
      <c r="D122" s="269"/>
      <c r="E122" s="272"/>
      <c r="F122" s="272"/>
      <c r="G122" s="272"/>
      <c r="H122" s="272"/>
      <c r="I122" s="35"/>
      <c r="J122" s="8"/>
      <c r="K122" s="97"/>
      <c r="L122" s="98"/>
      <c r="M122" s="438"/>
      <c r="N122" s="114"/>
      <c r="O122" s="437"/>
    </row>
    <row r="123" spans="1:15" s="1" customFormat="1" ht="15" customHeight="1" x14ac:dyDescent="0.25">
      <c r="A123" s="9">
        <v>8</v>
      </c>
      <c r="B123" s="163">
        <v>10880</v>
      </c>
      <c r="C123" s="167" t="s">
        <v>112</v>
      </c>
      <c r="D123" s="269"/>
      <c r="E123" s="272"/>
      <c r="F123" s="272"/>
      <c r="G123" s="272"/>
      <c r="H123" s="272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164">
        <v>10890</v>
      </c>
      <c r="C124" s="168" t="s">
        <v>114</v>
      </c>
      <c r="D124" s="270"/>
      <c r="E124" s="273"/>
      <c r="F124" s="273"/>
      <c r="G124" s="273"/>
      <c r="H124" s="273"/>
      <c r="I124" s="62"/>
      <c r="J124" s="8"/>
      <c r="K124" s="106"/>
      <c r="L124" s="107"/>
      <c r="M124" s="108"/>
      <c r="N124" s="107"/>
      <c r="O124" s="109"/>
    </row>
    <row r="125" spans="1:15" ht="15" customHeight="1" x14ac:dyDescent="0.25">
      <c r="A125" s="12"/>
      <c r="B125" s="12"/>
      <c r="C125" s="12"/>
      <c r="D125" s="435" t="s">
        <v>96</v>
      </c>
      <c r="E125" s="435"/>
      <c r="F125" s="435"/>
      <c r="G125" s="435"/>
      <c r="H125" s="436"/>
      <c r="I125" s="33">
        <v>0</v>
      </c>
      <c r="J125" s="4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7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</cols>
  <sheetData>
    <row r="1" spans="1:16" ht="18" customHeight="1" x14ac:dyDescent="0.25">
      <c r="K1" s="173"/>
      <c r="L1" s="3" t="s">
        <v>140</v>
      </c>
    </row>
    <row r="2" spans="1:16" ht="18" customHeight="1" x14ac:dyDescent="0.25">
      <c r="A2" s="4"/>
      <c r="B2" s="4"/>
      <c r="C2" s="425" t="s">
        <v>139</v>
      </c>
      <c r="D2" s="425"/>
      <c r="E2" s="16"/>
      <c r="F2" s="16"/>
      <c r="G2" s="16"/>
      <c r="H2" s="16"/>
      <c r="I2" s="19">
        <v>2021</v>
      </c>
      <c r="J2" s="4"/>
      <c r="K2" s="20"/>
      <c r="L2" s="3" t="s">
        <v>142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175"/>
      <c r="L3" s="3" t="s">
        <v>141</v>
      </c>
    </row>
    <row r="4" spans="1:16" ht="18" customHeight="1" thickBot="1" x14ac:dyDescent="0.3">
      <c r="A4" s="418" t="s">
        <v>0</v>
      </c>
      <c r="B4" s="420" t="s">
        <v>1</v>
      </c>
      <c r="C4" s="428" t="s">
        <v>2</v>
      </c>
      <c r="D4" s="430" t="s">
        <v>3</v>
      </c>
      <c r="E4" s="432" t="s">
        <v>4</v>
      </c>
      <c r="F4" s="433"/>
      <c r="G4" s="433"/>
      <c r="H4" s="434"/>
      <c r="I4" s="422" t="s">
        <v>111</v>
      </c>
      <c r="J4" s="4"/>
      <c r="K4" s="6"/>
      <c r="L4" s="3" t="s">
        <v>143</v>
      </c>
    </row>
    <row r="5" spans="1:16" ht="30" customHeight="1" thickBot="1" x14ac:dyDescent="0.3">
      <c r="A5" s="426"/>
      <c r="B5" s="427"/>
      <c r="C5" s="429"/>
      <c r="D5" s="431"/>
      <c r="E5" s="18">
        <v>2</v>
      </c>
      <c r="F5" s="18">
        <v>3</v>
      </c>
      <c r="G5" s="18">
        <v>4</v>
      </c>
      <c r="H5" s="18">
        <v>5</v>
      </c>
      <c r="I5" s="423"/>
      <c r="J5" s="4"/>
      <c r="K5" s="86" t="s">
        <v>126</v>
      </c>
      <c r="L5" s="87" t="s">
        <v>127</v>
      </c>
      <c r="M5" s="87" t="s">
        <v>136</v>
      </c>
      <c r="N5" s="87" t="s">
        <v>128</v>
      </c>
      <c r="O5" s="88" t="s">
        <v>129</v>
      </c>
    </row>
    <row r="6" spans="1:16" ht="15" customHeight="1" thickBot="1" x14ac:dyDescent="0.3">
      <c r="A6" s="23"/>
      <c r="B6" s="24"/>
      <c r="C6" s="21" t="s">
        <v>110</v>
      </c>
      <c r="D6" s="185">
        <f>D7+D8+D17+D30+D48+D68+D83+D115</f>
        <v>0</v>
      </c>
      <c r="E6" s="78">
        <v>0</v>
      </c>
      <c r="F6" s="79">
        <v>0</v>
      </c>
      <c r="G6" s="79">
        <v>0</v>
      </c>
      <c r="H6" s="80">
        <v>0</v>
      </c>
      <c r="I6" s="186">
        <v>0</v>
      </c>
      <c r="J6" s="8"/>
      <c r="K6" s="110">
        <f>D6</f>
        <v>0</v>
      </c>
      <c r="L6" s="111">
        <f>L7+L8+L17+L30+L48+L68+L83+L115</f>
        <v>0</v>
      </c>
      <c r="M6" s="112">
        <v>0</v>
      </c>
      <c r="N6" s="111">
        <f>N7+N8+N17+N30+N48+N68+N83+N115</f>
        <v>0</v>
      </c>
      <c r="O6" s="113">
        <v>0</v>
      </c>
      <c r="P6" s="55"/>
    </row>
    <row r="7" spans="1:16" ht="15" customHeight="1" thickBot="1" x14ac:dyDescent="0.3">
      <c r="A7" s="27">
        <v>1</v>
      </c>
      <c r="B7" s="51">
        <v>50050</v>
      </c>
      <c r="C7" s="45" t="s">
        <v>56</v>
      </c>
      <c r="D7" s="176"/>
      <c r="E7" s="67"/>
      <c r="F7" s="67"/>
      <c r="G7" s="67"/>
      <c r="H7" s="67"/>
      <c r="I7" s="37"/>
      <c r="J7" s="8"/>
      <c r="K7" s="89"/>
      <c r="L7" s="90"/>
      <c r="M7" s="91"/>
      <c r="N7" s="90"/>
      <c r="O7" s="92"/>
      <c r="P7" s="55"/>
    </row>
    <row r="8" spans="1:16" ht="15" customHeight="1" thickBot="1" x14ac:dyDescent="0.3">
      <c r="A8" s="23"/>
      <c r="B8" s="51"/>
      <c r="C8" s="25" t="s">
        <v>97</v>
      </c>
      <c r="D8" s="177">
        <v>0</v>
      </c>
      <c r="E8" s="54">
        <v>0</v>
      </c>
      <c r="F8" s="54">
        <v>0</v>
      </c>
      <c r="G8" s="54">
        <v>0</v>
      </c>
      <c r="H8" s="54">
        <v>0</v>
      </c>
      <c r="I8" s="53">
        <v>0</v>
      </c>
      <c r="J8" s="8"/>
      <c r="K8" s="110">
        <f t="shared" ref="K8:K68" si="0">D8</f>
        <v>0</v>
      </c>
      <c r="L8" s="111">
        <f>SUM(L9:L16)</f>
        <v>0</v>
      </c>
      <c r="M8" s="112"/>
      <c r="N8" s="111">
        <f>SUM(N9:N16)</f>
        <v>0</v>
      </c>
      <c r="O8" s="113"/>
    </row>
    <row r="9" spans="1:16" s="1" customFormat="1" ht="15" customHeight="1" x14ac:dyDescent="0.25">
      <c r="A9" s="11">
        <v>1</v>
      </c>
      <c r="B9" s="39">
        <v>10002</v>
      </c>
      <c r="C9" s="72" t="s">
        <v>6</v>
      </c>
      <c r="D9" s="176"/>
      <c r="E9" s="67"/>
      <c r="F9" s="67"/>
      <c r="G9" s="67"/>
      <c r="H9" s="67"/>
      <c r="I9" s="35"/>
      <c r="J9" s="8"/>
      <c r="K9" s="97"/>
      <c r="L9" s="98"/>
      <c r="M9" s="99"/>
      <c r="N9" s="98"/>
      <c r="O9" s="100"/>
    </row>
    <row r="10" spans="1:16" s="1" customFormat="1" ht="15" customHeight="1" x14ac:dyDescent="0.25">
      <c r="A10" s="9">
        <v>2</v>
      </c>
      <c r="B10" s="39">
        <v>10090</v>
      </c>
      <c r="C10" s="73" t="s">
        <v>8</v>
      </c>
      <c r="D10" s="176"/>
      <c r="E10" s="67"/>
      <c r="F10" s="67"/>
      <c r="G10" s="67"/>
      <c r="H10" s="67"/>
      <c r="I10" s="35"/>
      <c r="J10" s="8"/>
      <c r="K10" s="97"/>
      <c r="L10" s="98"/>
      <c r="M10" s="99"/>
      <c r="N10" s="98"/>
      <c r="O10" s="100"/>
    </row>
    <row r="11" spans="1:16" s="1" customFormat="1" ht="15" customHeight="1" x14ac:dyDescent="0.25">
      <c r="A11" s="9">
        <v>3</v>
      </c>
      <c r="B11" s="39">
        <v>10004</v>
      </c>
      <c r="C11" s="73" t="s">
        <v>7</v>
      </c>
      <c r="D11" s="176"/>
      <c r="E11" s="67"/>
      <c r="F11" s="67"/>
      <c r="G11" s="67"/>
      <c r="H11" s="67"/>
      <c r="I11" s="35"/>
      <c r="J11" s="8"/>
      <c r="K11" s="97"/>
      <c r="L11" s="98"/>
      <c r="M11" s="99"/>
      <c r="N11" s="98"/>
      <c r="O11" s="100"/>
    </row>
    <row r="12" spans="1:16" s="1" customFormat="1" ht="15" customHeight="1" x14ac:dyDescent="0.25">
      <c r="A12" s="9">
        <v>4</v>
      </c>
      <c r="B12" s="39">
        <v>10001</v>
      </c>
      <c r="C12" s="72" t="s">
        <v>5</v>
      </c>
      <c r="D12" s="176"/>
      <c r="E12" s="67"/>
      <c r="F12" s="67"/>
      <c r="G12" s="67"/>
      <c r="H12" s="67"/>
      <c r="I12" s="35"/>
      <c r="J12" s="8"/>
      <c r="K12" s="97"/>
      <c r="L12" s="98"/>
      <c r="M12" s="99"/>
      <c r="N12" s="98"/>
      <c r="O12" s="100"/>
    </row>
    <row r="13" spans="1:16" s="1" customFormat="1" ht="15" customHeight="1" x14ac:dyDescent="0.25">
      <c r="A13" s="9">
        <v>5</v>
      </c>
      <c r="B13" s="39">
        <v>10120</v>
      </c>
      <c r="C13" s="73" t="s">
        <v>9</v>
      </c>
      <c r="D13" s="176"/>
      <c r="E13" s="67"/>
      <c r="F13" s="67"/>
      <c r="G13" s="67"/>
      <c r="H13" s="67"/>
      <c r="I13" s="35"/>
      <c r="J13" s="8"/>
      <c r="K13" s="97"/>
      <c r="L13" s="98"/>
      <c r="M13" s="99"/>
      <c r="N13" s="98"/>
      <c r="O13" s="100"/>
    </row>
    <row r="14" spans="1:16" s="1" customFormat="1" ht="15" customHeight="1" x14ac:dyDescent="0.25">
      <c r="A14" s="9">
        <v>6</v>
      </c>
      <c r="B14" s="39">
        <v>10190</v>
      </c>
      <c r="C14" s="73" t="s">
        <v>10</v>
      </c>
      <c r="D14" s="176"/>
      <c r="E14" s="67"/>
      <c r="F14" s="67"/>
      <c r="G14" s="67"/>
      <c r="H14" s="67"/>
      <c r="I14" s="35"/>
      <c r="J14" s="8"/>
      <c r="K14" s="97"/>
      <c r="L14" s="98"/>
      <c r="M14" s="99"/>
      <c r="N14" s="98"/>
      <c r="O14" s="100"/>
    </row>
    <row r="15" spans="1:16" s="1" customFormat="1" ht="15" customHeight="1" x14ac:dyDescent="0.25">
      <c r="A15" s="9">
        <v>7</v>
      </c>
      <c r="B15" s="39">
        <v>10320</v>
      </c>
      <c r="C15" s="73" t="s">
        <v>11</v>
      </c>
      <c r="D15" s="176"/>
      <c r="E15" s="67"/>
      <c r="F15" s="67"/>
      <c r="G15" s="67"/>
      <c r="H15" s="70"/>
      <c r="I15" s="35"/>
      <c r="J15" s="8"/>
      <c r="K15" s="97"/>
      <c r="L15" s="98"/>
      <c r="M15" s="99"/>
      <c r="N15" s="98"/>
      <c r="O15" s="100"/>
    </row>
    <row r="16" spans="1:16" s="1" customFormat="1" ht="15" customHeight="1" thickBot="1" x14ac:dyDescent="0.3">
      <c r="A16" s="9">
        <v>8</v>
      </c>
      <c r="B16" s="40">
        <v>10860</v>
      </c>
      <c r="C16" s="74" t="s">
        <v>115</v>
      </c>
      <c r="D16" s="178"/>
      <c r="E16" s="68"/>
      <c r="F16" s="68"/>
      <c r="G16" s="68"/>
      <c r="H16" s="69"/>
      <c r="I16" s="57"/>
      <c r="J16" s="8"/>
      <c r="K16" s="101"/>
      <c r="L16" s="102"/>
      <c r="M16" s="103"/>
      <c r="N16" s="102"/>
      <c r="O16" s="104"/>
    </row>
    <row r="17" spans="1:15" s="1" customFormat="1" ht="15" customHeight="1" thickBot="1" x14ac:dyDescent="0.3">
      <c r="A17" s="28"/>
      <c r="B17" s="52"/>
      <c r="C17" s="25" t="s">
        <v>98</v>
      </c>
      <c r="D17" s="179">
        <v>0</v>
      </c>
      <c r="E17" s="30">
        <v>0</v>
      </c>
      <c r="F17" s="30">
        <v>0</v>
      </c>
      <c r="G17" s="30">
        <v>0</v>
      </c>
      <c r="H17" s="30">
        <v>0</v>
      </c>
      <c r="I17" s="31">
        <v>0</v>
      </c>
      <c r="J17" s="56"/>
      <c r="K17" s="110">
        <f t="shared" si="0"/>
        <v>0</v>
      </c>
      <c r="L17" s="111">
        <f>SUM(L18:L29)</f>
        <v>0</v>
      </c>
      <c r="M17" s="112"/>
      <c r="N17" s="111">
        <f>SUM(N18:N29)</f>
        <v>0</v>
      </c>
      <c r="O17" s="113"/>
    </row>
    <row r="18" spans="1:15" s="1" customFormat="1" ht="15" customHeight="1" x14ac:dyDescent="0.25">
      <c r="A18" s="11">
        <v>1</v>
      </c>
      <c r="B18" s="38">
        <v>20040</v>
      </c>
      <c r="C18" s="46" t="s">
        <v>12</v>
      </c>
      <c r="D18" s="180"/>
      <c r="E18" s="66"/>
      <c r="F18" s="66"/>
      <c r="G18" s="66"/>
      <c r="H18" s="66"/>
      <c r="I18" s="58"/>
      <c r="J18" s="8"/>
      <c r="K18" s="93"/>
      <c r="L18" s="94"/>
      <c r="M18" s="95"/>
      <c r="N18" s="94"/>
      <c r="O18" s="96"/>
    </row>
    <row r="19" spans="1:15" s="1" customFormat="1" ht="15" customHeight="1" x14ac:dyDescent="0.25">
      <c r="A19" s="9">
        <v>2</v>
      </c>
      <c r="B19" s="39">
        <v>20061</v>
      </c>
      <c r="C19" s="47" t="s">
        <v>13</v>
      </c>
      <c r="D19" s="176"/>
      <c r="E19" s="67"/>
      <c r="F19" s="67"/>
      <c r="G19" s="67"/>
      <c r="H19" s="67"/>
      <c r="I19" s="35"/>
      <c r="J19" s="8"/>
      <c r="K19" s="97"/>
      <c r="L19" s="98"/>
      <c r="M19" s="99"/>
      <c r="N19" s="98"/>
      <c r="O19" s="100"/>
    </row>
    <row r="20" spans="1:15" s="1" customFormat="1" ht="15" customHeight="1" x14ac:dyDescent="0.25">
      <c r="A20" s="9">
        <v>3</v>
      </c>
      <c r="B20" s="39">
        <v>21020</v>
      </c>
      <c r="C20" s="47" t="s">
        <v>21</v>
      </c>
      <c r="D20" s="176"/>
      <c r="E20" s="67"/>
      <c r="F20" s="67"/>
      <c r="G20" s="67"/>
      <c r="H20" s="67"/>
      <c r="I20" s="35"/>
      <c r="J20" s="8"/>
      <c r="K20" s="97"/>
      <c r="L20" s="98"/>
      <c r="M20" s="99"/>
      <c r="N20" s="98"/>
      <c r="O20" s="100"/>
    </row>
    <row r="21" spans="1:15" s="1" customFormat="1" ht="15" customHeight="1" x14ac:dyDescent="0.25">
      <c r="A21" s="9">
        <v>4</v>
      </c>
      <c r="B21" s="38">
        <v>20060</v>
      </c>
      <c r="C21" s="46" t="s">
        <v>116</v>
      </c>
      <c r="D21" s="176"/>
      <c r="E21" s="67"/>
      <c r="F21" s="67"/>
      <c r="G21" s="67"/>
      <c r="H21" s="67"/>
      <c r="I21" s="35"/>
      <c r="J21" s="8"/>
      <c r="K21" s="97"/>
      <c r="L21" s="98"/>
      <c r="M21" s="99"/>
      <c r="N21" s="98"/>
      <c r="O21" s="100"/>
    </row>
    <row r="22" spans="1:15" s="1" customFormat="1" ht="15" customHeight="1" x14ac:dyDescent="0.25">
      <c r="A22" s="9">
        <v>5</v>
      </c>
      <c r="B22" s="39">
        <v>20400</v>
      </c>
      <c r="C22" s="49" t="s">
        <v>15</v>
      </c>
      <c r="D22" s="176"/>
      <c r="E22" s="67"/>
      <c r="F22" s="67"/>
      <c r="G22" s="67"/>
      <c r="H22" s="67"/>
      <c r="I22" s="35"/>
      <c r="J22" s="8"/>
      <c r="K22" s="97"/>
      <c r="L22" s="98"/>
      <c r="M22" s="99"/>
      <c r="N22" s="98"/>
      <c r="O22" s="100"/>
    </row>
    <row r="23" spans="1:15" s="1" customFormat="1" ht="15" customHeight="1" x14ac:dyDescent="0.25">
      <c r="A23" s="9">
        <v>6</v>
      </c>
      <c r="B23" s="39">
        <v>20080</v>
      </c>
      <c r="C23" s="47" t="s">
        <v>14</v>
      </c>
      <c r="D23" s="176"/>
      <c r="E23" s="67"/>
      <c r="F23" s="67"/>
      <c r="G23" s="67"/>
      <c r="H23" s="67"/>
      <c r="I23" s="35"/>
      <c r="J23" s="8"/>
      <c r="K23" s="97"/>
      <c r="L23" s="98"/>
      <c r="M23" s="99"/>
      <c r="N23" s="98"/>
      <c r="O23" s="100"/>
    </row>
    <row r="24" spans="1:15" s="1" customFormat="1" ht="15" customHeight="1" x14ac:dyDescent="0.25">
      <c r="A24" s="9">
        <v>7</v>
      </c>
      <c r="B24" s="39">
        <v>20460</v>
      </c>
      <c r="C24" s="47" t="s">
        <v>16</v>
      </c>
      <c r="D24" s="176"/>
      <c r="E24" s="67"/>
      <c r="F24" s="67"/>
      <c r="G24" s="67"/>
      <c r="H24" s="67"/>
      <c r="I24" s="35"/>
      <c r="J24" s="8"/>
      <c r="K24" s="97"/>
      <c r="L24" s="98"/>
      <c r="M24" s="99"/>
      <c r="N24" s="98"/>
      <c r="O24" s="100"/>
    </row>
    <row r="25" spans="1:15" s="1" customFormat="1" ht="15" customHeight="1" x14ac:dyDescent="0.25">
      <c r="A25" s="9">
        <v>8</v>
      </c>
      <c r="B25" s="39">
        <v>20550</v>
      </c>
      <c r="C25" s="47" t="s">
        <v>17</v>
      </c>
      <c r="D25" s="176"/>
      <c r="E25" s="67"/>
      <c r="F25" s="67"/>
      <c r="G25" s="67"/>
      <c r="H25" s="67"/>
      <c r="I25" s="35"/>
      <c r="J25" s="8"/>
      <c r="K25" s="97"/>
      <c r="L25" s="98"/>
      <c r="M25" s="99"/>
      <c r="N25" s="98"/>
      <c r="O25" s="100"/>
    </row>
    <row r="26" spans="1:15" s="1" customFormat="1" ht="15" customHeight="1" x14ac:dyDescent="0.25">
      <c r="A26" s="9">
        <v>9</v>
      </c>
      <c r="B26" s="39">
        <v>20630</v>
      </c>
      <c r="C26" s="47" t="s">
        <v>18</v>
      </c>
      <c r="D26" s="176"/>
      <c r="E26" s="67"/>
      <c r="F26" s="67"/>
      <c r="G26" s="67"/>
      <c r="H26" s="67"/>
      <c r="I26" s="35"/>
      <c r="J26" s="8"/>
      <c r="K26" s="97"/>
      <c r="L26" s="98"/>
      <c r="M26" s="99"/>
      <c r="N26" s="98"/>
      <c r="O26" s="100"/>
    </row>
    <row r="27" spans="1:15" s="1" customFormat="1" ht="15" customHeight="1" x14ac:dyDescent="0.25">
      <c r="A27" s="9">
        <v>10</v>
      </c>
      <c r="B27" s="39">
        <v>20810</v>
      </c>
      <c r="C27" s="47" t="s">
        <v>19</v>
      </c>
      <c r="D27" s="176"/>
      <c r="E27" s="67"/>
      <c r="F27" s="67"/>
      <c r="G27" s="67"/>
      <c r="H27" s="67"/>
      <c r="I27" s="35"/>
      <c r="J27" s="8"/>
      <c r="K27" s="97"/>
      <c r="L27" s="98"/>
      <c r="M27" s="99"/>
      <c r="N27" s="98"/>
      <c r="O27" s="100"/>
    </row>
    <row r="28" spans="1:15" s="1" customFormat="1" ht="15" customHeight="1" x14ac:dyDescent="0.25">
      <c r="A28" s="9">
        <v>11</v>
      </c>
      <c r="B28" s="39">
        <v>20900</v>
      </c>
      <c r="C28" s="47" t="s">
        <v>20</v>
      </c>
      <c r="D28" s="176"/>
      <c r="E28" s="67"/>
      <c r="F28" s="67"/>
      <c r="G28" s="67"/>
      <c r="H28" s="67"/>
      <c r="I28" s="35"/>
      <c r="J28" s="8"/>
      <c r="K28" s="97"/>
      <c r="L28" s="98"/>
      <c r="M28" s="99"/>
      <c r="N28" s="98"/>
      <c r="O28" s="100"/>
    </row>
    <row r="29" spans="1:15" s="1" customFormat="1" ht="15" customHeight="1" thickBot="1" x14ac:dyDescent="0.3">
      <c r="A29" s="9">
        <v>12</v>
      </c>
      <c r="B29" s="39">
        <v>21350</v>
      </c>
      <c r="C29" s="47" t="s">
        <v>22</v>
      </c>
      <c r="D29" s="178"/>
      <c r="E29" s="68"/>
      <c r="F29" s="68"/>
      <c r="G29" s="68"/>
      <c r="H29" s="69"/>
      <c r="I29" s="35"/>
      <c r="J29" s="8"/>
      <c r="K29" s="101"/>
      <c r="L29" s="102"/>
      <c r="M29" s="103"/>
      <c r="N29" s="102"/>
      <c r="O29" s="104"/>
    </row>
    <row r="30" spans="1:15" s="1" customFormat="1" ht="15" customHeight="1" thickBot="1" x14ac:dyDescent="0.3">
      <c r="A30" s="28"/>
      <c r="B30" s="51"/>
      <c r="C30" s="25" t="s">
        <v>99</v>
      </c>
      <c r="D30" s="179">
        <v>0</v>
      </c>
      <c r="E30" s="63">
        <v>0</v>
      </c>
      <c r="F30" s="30">
        <v>0</v>
      </c>
      <c r="G30" s="30">
        <v>0</v>
      </c>
      <c r="H30" s="30">
        <v>0</v>
      </c>
      <c r="I30" s="64">
        <v>0</v>
      </c>
      <c r="J30" s="8"/>
      <c r="K30" s="110">
        <f t="shared" si="0"/>
        <v>0</v>
      </c>
      <c r="L30" s="111">
        <f>SUM(L31:L47)</f>
        <v>0</v>
      </c>
      <c r="M30" s="112"/>
      <c r="N30" s="111">
        <f>SUM(N31:N47)</f>
        <v>0</v>
      </c>
      <c r="O30" s="113"/>
    </row>
    <row r="31" spans="1:15" s="1" customFormat="1" ht="15" customHeight="1" x14ac:dyDescent="0.25">
      <c r="A31" s="11">
        <v>1</v>
      </c>
      <c r="B31" s="38">
        <v>30070</v>
      </c>
      <c r="C31" s="46" t="s">
        <v>24</v>
      </c>
      <c r="D31" s="180"/>
      <c r="E31" s="66"/>
      <c r="F31" s="66"/>
      <c r="G31" s="66"/>
      <c r="H31" s="66"/>
      <c r="I31" s="58"/>
      <c r="J31" s="8"/>
      <c r="K31" s="93"/>
      <c r="L31" s="94"/>
      <c r="M31" s="95"/>
      <c r="N31" s="94"/>
      <c r="O31" s="96"/>
    </row>
    <row r="32" spans="1:15" s="1" customFormat="1" ht="15" customHeight="1" x14ac:dyDescent="0.25">
      <c r="A32" s="9">
        <v>2</v>
      </c>
      <c r="B32" s="39">
        <v>30480</v>
      </c>
      <c r="C32" s="47" t="s">
        <v>117</v>
      </c>
      <c r="D32" s="176"/>
      <c r="E32" s="67"/>
      <c r="F32" s="67"/>
      <c r="G32" s="67"/>
      <c r="H32" s="67"/>
      <c r="I32" s="35"/>
      <c r="J32" s="8"/>
      <c r="K32" s="97"/>
      <c r="L32" s="98"/>
      <c r="M32" s="99"/>
      <c r="N32" s="98"/>
      <c r="O32" s="100"/>
    </row>
    <row r="33" spans="1:15" s="1" customFormat="1" ht="15" customHeight="1" x14ac:dyDescent="0.25">
      <c r="A33" s="9">
        <v>3</v>
      </c>
      <c r="B33" s="39">
        <v>30460</v>
      </c>
      <c r="C33" s="47" t="s">
        <v>29</v>
      </c>
      <c r="D33" s="176"/>
      <c r="E33" s="67"/>
      <c r="F33" s="67"/>
      <c r="G33" s="67"/>
      <c r="H33" s="67"/>
      <c r="I33" s="35"/>
      <c r="J33" s="8"/>
      <c r="K33" s="97"/>
      <c r="L33" s="98"/>
      <c r="M33" s="99"/>
      <c r="N33" s="98"/>
      <c r="O33" s="100"/>
    </row>
    <row r="34" spans="1:15" s="1" customFormat="1" ht="15" customHeight="1" x14ac:dyDescent="0.25">
      <c r="A34" s="9">
        <v>4</v>
      </c>
      <c r="B34" s="39">
        <v>30030</v>
      </c>
      <c r="C34" s="47" t="s">
        <v>23</v>
      </c>
      <c r="D34" s="176"/>
      <c r="E34" s="67"/>
      <c r="F34" s="67"/>
      <c r="G34" s="67"/>
      <c r="H34" s="67"/>
      <c r="I34" s="35"/>
      <c r="J34" s="8"/>
      <c r="K34" s="97"/>
      <c r="L34" s="98"/>
      <c r="M34" s="99"/>
      <c r="N34" s="98"/>
      <c r="O34" s="100"/>
    </row>
    <row r="35" spans="1:15" s="1" customFormat="1" ht="15" customHeight="1" x14ac:dyDescent="0.25">
      <c r="A35" s="9">
        <v>5</v>
      </c>
      <c r="B35" s="39">
        <v>31000</v>
      </c>
      <c r="C35" s="47" t="s">
        <v>37</v>
      </c>
      <c r="D35" s="176"/>
      <c r="E35" s="67"/>
      <c r="F35" s="67"/>
      <c r="G35" s="67"/>
      <c r="H35" s="67"/>
      <c r="I35" s="35"/>
      <c r="J35" s="8"/>
      <c r="K35" s="97"/>
      <c r="L35" s="98"/>
      <c r="M35" s="99"/>
      <c r="N35" s="98"/>
      <c r="O35" s="100"/>
    </row>
    <row r="36" spans="1:15" s="1" customFormat="1" ht="15" customHeight="1" x14ac:dyDescent="0.25">
      <c r="A36" s="9">
        <v>6</v>
      </c>
      <c r="B36" s="39">
        <v>30130</v>
      </c>
      <c r="C36" s="47" t="s">
        <v>25</v>
      </c>
      <c r="D36" s="176"/>
      <c r="E36" s="67"/>
      <c r="F36" s="67"/>
      <c r="G36" s="67"/>
      <c r="H36" s="67"/>
      <c r="I36" s="35"/>
      <c r="J36" s="8"/>
      <c r="K36" s="97"/>
      <c r="L36" s="98"/>
      <c r="M36" s="99"/>
      <c r="N36" s="114"/>
      <c r="O36" s="100"/>
    </row>
    <row r="37" spans="1:15" s="1" customFormat="1" ht="15" customHeight="1" x14ac:dyDescent="0.25">
      <c r="A37" s="9">
        <v>7</v>
      </c>
      <c r="B37" s="39">
        <v>30160</v>
      </c>
      <c r="C37" s="47" t="s">
        <v>26</v>
      </c>
      <c r="D37" s="176"/>
      <c r="E37" s="67"/>
      <c r="F37" s="67"/>
      <c r="G37" s="67"/>
      <c r="H37" s="67"/>
      <c r="I37" s="35"/>
      <c r="J37" s="8"/>
      <c r="K37" s="97"/>
      <c r="L37" s="98"/>
      <c r="M37" s="99"/>
      <c r="N37" s="114"/>
      <c r="O37" s="100"/>
    </row>
    <row r="38" spans="1:15" s="1" customFormat="1" ht="15" customHeight="1" x14ac:dyDescent="0.25">
      <c r="A38" s="9">
        <v>8</v>
      </c>
      <c r="B38" s="39">
        <v>30310</v>
      </c>
      <c r="C38" s="47" t="s">
        <v>27</v>
      </c>
      <c r="D38" s="176"/>
      <c r="E38" s="67"/>
      <c r="F38" s="67"/>
      <c r="G38" s="67"/>
      <c r="H38" s="67"/>
      <c r="I38" s="35"/>
      <c r="J38" s="8"/>
      <c r="K38" s="97"/>
      <c r="L38" s="98"/>
      <c r="M38" s="99"/>
      <c r="N38" s="114"/>
      <c r="O38" s="100"/>
    </row>
    <row r="39" spans="1:15" s="1" customFormat="1" ht="15" customHeight="1" x14ac:dyDescent="0.25">
      <c r="A39" s="9">
        <v>9</v>
      </c>
      <c r="B39" s="39">
        <v>30440</v>
      </c>
      <c r="C39" s="47" t="s">
        <v>28</v>
      </c>
      <c r="D39" s="176"/>
      <c r="E39" s="67"/>
      <c r="F39" s="67"/>
      <c r="G39" s="67"/>
      <c r="H39" s="67"/>
      <c r="I39" s="35"/>
      <c r="J39" s="8"/>
      <c r="K39" s="97"/>
      <c r="L39" s="98"/>
      <c r="M39" s="99"/>
      <c r="N39" s="114"/>
      <c r="O39" s="100"/>
    </row>
    <row r="40" spans="1:15" s="1" customFormat="1" ht="15" customHeight="1" x14ac:dyDescent="0.25">
      <c r="A40" s="9">
        <v>10</v>
      </c>
      <c r="B40" s="39">
        <v>30500</v>
      </c>
      <c r="C40" s="47" t="s">
        <v>30</v>
      </c>
      <c r="D40" s="176"/>
      <c r="E40" s="67"/>
      <c r="F40" s="67"/>
      <c r="G40" s="67"/>
      <c r="H40" s="67"/>
      <c r="I40" s="35"/>
      <c r="J40" s="8"/>
      <c r="K40" s="97"/>
      <c r="L40" s="98"/>
      <c r="M40" s="99"/>
      <c r="N40" s="114"/>
      <c r="O40" s="100"/>
    </row>
    <row r="41" spans="1:15" s="1" customFormat="1" ht="15" customHeight="1" x14ac:dyDescent="0.25">
      <c r="A41" s="9">
        <v>11</v>
      </c>
      <c r="B41" s="39">
        <v>30530</v>
      </c>
      <c r="C41" s="47" t="s">
        <v>31</v>
      </c>
      <c r="D41" s="176"/>
      <c r="E41" s="67"/>
      <c r="F41" s="67"/>
      <c r="G41" s="67"/>
      <c r="H41" s="67"/>
      <c r="I41" s="35"/>
      <c r="J41" s="8"/>
      <c r="K41" s="97"/>
      <c r="L41" s="98"/>
      <c r="M41" s="99"/>
      <c r="N41" s="114"/>
      <c r="O41" s="100"/>
    </row>
    <row r="42" spans="1:15" s="1" customFormat="1" ht="15" customHeight="1" x14ac:dyDescent="0.25">
      <c r="A42" s="9">
        <v>12</v>
      </c>
      <c r="B42" s="39">
        <v>30640</v>
      </c>
      <c r="C42" s="47" t="s">
        <v>32</v>
      </c>
      <c r="D42" s="176"/>
      <c r="E42" s="67"/>
      <c r="F42" s="67"/>
      <c r="G42" s="67"/>
      <c r="H42" s="67"/>
      <c r="I42" s="35"/>
      <c r="J42" s="8"/>
      <c r="K42" s="97"/>
      <c r="L42" s="98"/>
      <c r="M42" s="99"/>
      <c r="N42" s="114"/>
      <c r="O42" s="100"/>
    </row>
    <row r="43" spans="1:15" s="1" customFormat="1" ht="15" customHeight="1" x14ac:dyDescent="0.25">
      <c r="A43" s="9">
        <v>13</v>
      </c>
      <c r="B43" s="39">
        <v>30650</v>
      </c>
      <c r="C43" s="47" t="s">
        <v>33</v>
      </c>
      <c r="D43" s="176"/>
      <c r="E43" s="67"/>
      <c r="F43" s="67"/>
      <c r="G43" s="67"/>
      <c r="H43" s="67"/>
      <c r="I43" s="35"/>
      <c r="J43" s="8"/>
      <c r="K43" s="97"/>
      <c r="L43" s="98"/>
      <c r="M43" s="99"/>
      <c r="N43" s="114"/>
      <c r="O43" s="100"/>
    </row>
    <row r="44" spans="1:15" s="1" customFormat="1" ht="15" customHeight="1" x14ac:dyDescent="0.25">
      <c r="A44" s="9">
        <v>14</v>
      </c>
      <c r="B44" s="38">
        <v>30790</v>
      </c>
      <c r="C44" s="47" t="s">
        <v>34</v>
      </c>
      <c r="D44" s="176"/>
      <c r="E44" s="67"/>
      <c r="F44" s="67"/>
      <c r="G44" s="67"/>
      <c r="H44" s="67"/>
      <c r="I44" s="35"/>
      <c r="J44" s="8"/>
      <c r="K44" s="97"/>
      <c r="L44" s="98"/>
      <c r="M44" s="99"/>
      <c r="N44" s="114"/>
      <c r="O44" s="100"/>
    </row>
    <row r="45" spans="1:15" s="1" customFormat="1" ht="15" customHeight="1" x14ac:dyDescent="0.25">
      <c r="A45" s="9">
        <v>15</v>
      </c>
      <c r="B45" s="39">
        <v>30880</v>
      </c>
      <c r="C45" s="46" t="s">
        <v>35</v>
      </c>
      <c r="D45" s="176"/>
      <c r="E45" s="67"/>
      <c r="F45" s="67"/>
      <c r="G45" s="67"/>
      <c r="H45" s="67"/>
      <c r="I45" s="35"/>
      <c r="J45" s="8"/>
      <c r="K45" s="97"/>
      <c r="L45" s="98"/>
      <c r="M45" s="99"/>
      <c r="N45" s="114"/>
      <c r="O45" s="100"/>
    </row>
    <row r="46" spans="1:15" s="1" customFormat="1" ht="15" customHeight="1" x14ac:dyDescent="0.25">
      <c r="A46" s="9">
        <v>16</v>
      </c>
      <c r="B46" s="39">
        <v>30940</v>
      </c>
      <c r="C46" s="47" t="s">
        <v>36</v>
      </c>
      <c r="D46" s="176"/>
      <c r="E46" s="67"/>
      <c r="F46" s="67"/>
      <c r="G46" s="67"/>
      <c r="H46" s="67"/>
      <c r="I46" s="35"/>
      <c r="J46" s="8"/>
      <c r="K46" s="97"/>
      <c r="L46" s="98"/>
      <c r="M46" s="99"/>
      <c r="N46" s="98"/>
      <c r="O46" s="100"/>
    </row>
    <row r="47" spans="1:15" s="1" customFormat="1" ht="15" customHeight="1" thickBot="1" x14ac:dyDescent="0.3">
      <c r="A47" s="9">
        <v>17</v>
      </c>
      <c r="B47" s="42">
        <v>31480</v>
      </c>
      <c r="C47" s="47" t="s">
        <v>38</v>
      </c>
      <c r="D47" s="178"/>
      <c r="E47" s="68"/>
      <c r="F47" s="68"/>
      <c r="G47" s="68"/>
      <c r="H47" s="69"/>
      <c r="I47" s="35"/>
      <c r="J47" s="8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28"/>
      <c r="B48" s="51"/>
      <c r="C48" s="32" t="s">
        <v>100</v>
      </c>
      <c r="D48" s="179">
        <v>0</v>
      </c>
      <c r="E48" s="30">
        <v>0</v>
      </c>
      <c r="F48" s="65">
        <v>0</v>
      </c>
      <c r="G48" s="30">
        <v>0</v>
      </c>
      <c r="H48" s="30">
        <v>0</v>
      </c>
      <c r="I48" s="64">
        <v>0</v>
      </c>
      <c r="J48" s="8"/>
      <c r="K48" s="110">
        <f t="shared" si="0"/>
        <v>0</v>
      </c>
      <c r="L48" s="111">
        <f>SUM(L49:L67)</f>
        <v>0</v>
      </c>
      <c r="M48" s="112"/>
      <c r="N48" s="111">
        <f>SUM(N49:N67)</f>
        <v>0</v>
      </c>
      <c r="O48" s="113"/>
    </row>
    <row r="49" spans="1:15" s="1" customFormat="1" ht="15" customHeight="1" x14ac:dyDescent="0.25">
      <c r="A49" s="11">
        <v>1</v>
      </c>
      <c r="B49" s="38">
        <v>40010</v>
      </c>
      <c r="C49" s="46" t="s">
        <v>118</v>
      </c>
      <c r="D49" s="180"/>
      <c r="E49" s="66"/>
      <c r="F49" s="66"/>
      <c r="G49" s="66"/>
      <c r="H49" s="66"/>
      <c r="I49" s="58"/>
      <c r="J49" s="8"/>
      <c r="K49" s="93"/>
      <c r="L49" s="94"/>
      <c r="M49" s="95"/>
      <c r="N49" s="94"/>
      <c r="O49" s="96"/>
    </row>
    <row r="50" spans="1:15" s="1" customFormat="1" ht="15" customHeight="1" x14ac:dyDescent="0.25">
      <c r="A50" s="9">
        <v>2</v>
      </c>
      <c r="B50" s="39">
        <v>40030</v>
      </c>
      <c r="C50" s="47" t="s">
        <v>124</v>
      </c>
      <c r="D50" s="176"/>
      <c r="E50" s="67"/>
      <c r="F50" s="67"/>
      <c r="G50" s="67"/>
      <c r="H50" s="67"/>
      <c r="I50" s="35"/>
      <c r="J50" s="8"/>
      <c r="K50" s="97"/>
      <c r="L50" s="98"/>
      <c r="M50" s="99"/>
      <c r="N50" s="98"/>
      <c r="O50" s="100"/>
    </row>
    <row r="51" spans="1:15" s="1" customFormat="1" ht="15" customHeight="1" x14ac:dyDescent="0.25">
      <c r="A51" s="9">
        <v>3</v>
      </c>
      <c r="B51" s="39">
        <v>40410</v>
      </c>
      <c r="C51" s="47" t="s">
        <v>48</v>
      </c>
      <c r="D51" s="176"/>
      <c r="E51" s="67"/>
      <c r="F51" s="67"/>
      <c r="G51" s="67"/>
      <c r="H51" s="67"/>
      <c r="I51" s="35"/>
      <c r="J51" s="8"/>
      <c r="K51" s="97"/>
      <c r="L51" s="98"/>
      <c r="M51" s="99"/>
      <c r="N51" s="98"/>
      <c r="O51" s="100"/>
    </row>
    <row r="52" spans="1:15" s="1" customFormat="1" ht="15" customHeight="1" x14ac:dyDescent="0.25">
      <c r="A52" s="9">
        <v>4</v>
      </c>
      <c r="B52" s="39">
        <v>40011</v>
      </c>
      <c r="C52" s="47" t="s">
        <v>39</v>
      </c>
      <c r="D52" s="176"/>
      <c r="E52" s="67"/>
      <c r="F52" s="67"/>
      <c r="G52" s="67"/>
      <c r="H52" s="67"/>
      <c r="I52" s="35"/>
      <c r="J52" s="8"/>
      <c r="K52" s="97"/>
      <c r="L52" s="98"/>
      <c r="M52" s="99"/>
      <c r="N52" s="98"/>
      <c r="O52" s="100"/>
    </row>
    <row r="53" spans="1:15" s="1" customFormat="1" ht="15" customHeight="1" x14ac:dyDescent="0.25">
      <c r="A53" s="9">
        <v>5</v>
      </c>
      <c r="B53" s="39">
        <v>40080</v>
      </c>
      <c r="C53" s="47" t="s">
        <v>41</v>
      </c>
      <c r="D53" s="176"/>
      <c r="E53" s="67"/>
      <c r="F53" s="67"/>
      <c r="G53" s="67"/>
      <c r="H53" s="67"/>
      <c r="I53" s="35"/>
      <c r="J53" s="8"/>
      <c r="K53" s="97"/>
      <c r="L53" s="98"/>
      <c r="M53" s="99"/>
      <c r="N53" s="98"/>
      <c r="O53" s="100"/>
    </row>
    <row r="54" spans="1:15" s="1" customFormat="1" ht="15" customHeight="1" x14ac:dyDescent="0.25">
      <c r="A54" s="9">
        <v>6</v>
      </c>
      <c r="B54" s="39">
        <v>40100</v>
      </c>
      <c r="C54" s="47" t="s">
        <v>42</v>
      </c>
      <c r="D54" s="176"/>
      <c r="E54" s="67"/>
      <c r="F54" s="67"/>
      <c r="G54" s="67"/>
      <c r="H54" s="67"/>
      <c r="I54" s="35"/>
      <c r="J54" s="8"/>
      <c r="K54" s="97"/>
      <c r="L54" s="98"/>
      <c r="M54" s="99"/>
      <c r="N54" s="98"/>
      <c r="O54" s="100"/>
    </row>
    <row r="55" spans="1:15" s="1" customFormat="1" ht="15" customHeight="1" x14ac:dyDescent="0.25">
      <c r="A55" s="9">
        <v>7</v>
      </c>
      <c r="B55" s="39">
        <v>40020</v>
      </c>
      <c r="C55" s="47" t="s">
        <v>119</v>
      </c>
      <c r="D55" s="176"/>
      <c r="E55" s="67"/>
      <c r="F55" s="67"/>
      <c r="G55" s="67"/>
      <c r="H55" s="67"/>
      <c r="I55" s="35"/>
      <c r="J55" s="8"/>
      <c r="K55" s="97"/>
      <c r="L55" s="98"/>
      <c r="M55" s="99"/>
      <c r="N55" s="98"/>
      <c r="O55" s="100"/>
    </row>
    <row r="56" spans="1:15" s="1" customFormat="1" ht="15" customHeight="1" x14ac:dyDescent="0.25">
      <c r="A56" s="9">
        <v>8</v>
      </c>
      <c r="B56" s="39">
        <v>40031</v>
      </c>
      <c r="C56" s="49" t="s">
        <v>40</v>
      </c>
      <c r="D56" s="176"/>
      <c r="E56" s="67"/>
      <c r="F56" s="67"/>
      <c r="G56" s="67"/>
      <c r="H56" s="67"/>
      <c r="I56" s="35"/>
      <c r="J56" s="8"/>
      <c r="K56" s="97"/>
      <c r="L56" s="98"/>
      <c r="M56" s="99"/>
      <c r="N56" s="98"/>
      <c r="O56" s="100"/>
    </row>
    <row r="57" spans="1:15" s="1" customFormat="1" ht="15" customHeight="1" x14ac:dyDescent="0.25">
      <c r="A57" s="9">
        <v>9</v>
      </c>
      <c r="B57" s="39">
        <v>40210</v>
      </c>
      <c r="C57" s="49" t="s">
        <v>44</v>
      </c>
      <c r="D57" s="176"/>
      <c r="E57" s="67"/>
      <c r="F57" s="67"/>
      <c r="G57" s="67"/>
      <c r="H57" s="67"/>
      <c r="I57" s="35"/>
      <c r="J57" s="8"/>
      <c r="K57" s="97"/>
      <c r="L57" s="98"/>
      <c r="M57" s="99"/>
      <c r="N57" s="114"/>
      <c r="O57" s="100"/>
    </row>
    <row r="58" spans="1:15" s="1" customFormat="1" ht="15" customHeight="1" x14ac:dyDescent="0.25">
      <c r="A58" s="9">
        <v>10</v>
      </c>
      <c r="B58" s="38">
        <v>40300</v>
      </c>
      <c r="C58" s="50" t="s">
        <v>45</v>
      </c>
      <c r="D58" s="176"/>
      <c r="E58" s="67"/>
      <c r="F58" s="67"/>
      <c r="G58" s="67"/>
      <c r="H58" s="67"/>
      <c r="I58" s="35"/>
      <c r="J58" s="8"/>
      <c r="K58" s="97"/>
      <c r="L58" s="98"/>
      <c r="M58" s="99"/>
      <c r="N58" s="98"/>
      <c r="O58" s="100"/>
    </row>
    <row r="59" spans="1:15" s="1" customFormat="1" ht="15" customHeight="1" x14ac:dyDescent="0.25">
      <c r="A59" s="9">
        <v>11</v>
      </c>
      <c r="B59" s="39">
        <v>40360</v>
      </c>
      <c r="C59" s="47" t="s">
        <v>46</v>
      </c>
      <c r="D59" s="176"/>
      <c r="E59" s="67"/>
      <c r="F59" s="67"/>
      <c r="G59" s="67"/>
      <c r="H59" s="67"/>
      <c r="I59" s="35"/>
      <c r="J59" s="8"/>
      <c r="K59" s="97"/>
      <c r="L59" s="98"/>
      <c r="M59" s="99"/>
      <c r="N59" s="98"/>
      <c r="O59" s="100"/>
    </row>
    <row r="60" spans="1:15" s="1" customFormat="1" ht="15" customHeight="1" x14ac:dyDescent="0.25">
      <c r="A60" s="9">
        <v>12</v>
      </c>
      <c r="B60" s="39">
        <v>40390</v>
      </c>
      <c r="C60" s="47" t="s">
        <v>47</v>
      </c>
      <c r="D60" s="176"/>
      <c r="E60" s="67"/>
      <c r="F60" s="67"/>
      <c r="G60" s="67"/>
      <c r="H60" s="67"/>
      <c r="I60" s="35"/>
      <c r="J60" s="8"/>
      <c r="K60" s="97"/>
      <c r="L60" s="98"/>
      <c r="M60" s="99"/>
      <c r="N60" s="98"/>
      <c r="O60" s="100"/>
    </row>
    <row r="61" spans="1:15" s="1" customFormat="1" ht="15" customHeight="1" x14ac:dyDescent="0.25">
      <c r="A61" s="9">
        <v>13</v>
      </c>
      <c r="B61" s="39">
        <v>40720</v>
      </c>
      <c r="C61" s="47" t="s">
        <v>120</v>
      </c>
      <c r="D61" s="176"/>
      <c r="E61" s="67"/>
      <c r="F61" s="67"/>
      <c r="G61" s="67"/>
      <c r="H61" s="67"/>
      <c r="I61" s="35"/>
      <c r="J61" s="8"/>
      <c r="K61" s="97"/>
      <c r="L61" s="98"/>
      <c r="M61" s="99"/>
      <c r="N61" s="98"/>
      <c r="O61" s="100"/>
    </row>
    <row r="62" spans="1:15" s="1" customFormat="1" ht="15" customHeight="1" x14ac:dyDescent="0.25">
      <c r="A62" s="9">
        <v>14</v>
      </c>
      <c r="B62" s="39">
        <v>40730</v>
      </c>
      <c r="C62" s="47" t="s">
        <v>49</v>
      </c>
      <c r="D62" s="176"/>
      <c r="E62" s="67"/>
      <c r="F62" s="67"/>
      <c r="G62" s="67"/>
      <c r="H62" s="67"/>
      <c r="I62" s="35"/>
      <c r="J62" s="8"/>
      <c r="K62" s="97"/>
      <c r="L62" s="98"/>
      <c r="M62" s="99"/>
      <c r="N62" s="98"/>
      <c r="O62" s="100"/>
    </row>
    <row r="63" spans="1:15" s="1" customFormat="1" ht="15" customHeight="1" x14ac:dyDescent="0.25">
      <c r="A63" s="9">
        <v>15</v>
      </c>
      <c r="B63" s="39">
        <v>40820</v>
      </c>
      <c r="C63" s="47" t="s">
        <v>50</v>
      </c>
      <c r="D63" s="176"/>
      <c r="E63" s="67"/>
      <c r="F63" s="67"/>
      <c r="G63" s="67"/>
      <c r="H63" s="67"/>
      <c r="I63" s="35"/>
      <c r="J63" s="8"/>
      <c r="K63" s="97"/>
      <c r="L63" s="98"/>
      <c r="M63" s="99"/>
      <c r="N63" s="98"/>
      <c r="O63" s="100"/>
    </row>
    <row r="64" spans="1:15" s="1" customFormat="1" ht="15" customHeight="1" x14ac:dyDescent="0.25">
      <c r="A64" s="9">
        <v>16</v>
      </c>
      <c r="B64" s="39">
        <v>40840</v>
      </c>
      <c r="C64" s="47" t="s">
        <v>51</v>
      </c>
      <c r="D64" s="176"/>
      <c r="E64" s="67"/>
      <c r="F64" s="67"/>
      <c r="G64" s="67"/>
      <c r="H64" s="67"/>
      <c r="I64" s="35"/>
      <c r="J64" s="8"/>
      <c r="K64" s="97"/>
      <c r="L64" s="98"/>
      <c r="M64" s="99"/>
      <c r="N64" s="98"/>
      <c r="O64" s="100"/>
    </row>
    <row r="65" spans="1:15" s="1" customFormat="1" ht="15" customHeight="1" x14ac:dyDescent="0.25">
      <c r="A65" s="9">
        <v>17</v>
      </c>
      <c r="B65" s="39">
        <v>40950</v>
      </c>
      <c r="C65" s="47" t="s">
        <v>52</v>
      </c>
      <c r="D65" s="176"/>
      <c r="E65" s="67"/>
      <c r="F65" s="67"/>
      <c r="G65" s="67"/>
      <c r="H65" s="67"/>
      <c r="I65" s="35"/>
      <c r="J65" s="8"/>
      <c r="K65" s="97"/>
      <c r="L65" s="98"/>
      <c r="M65" s="99"/>
      <c r="N65" s="114"/>
      <c r="O65" s="100"/>
    </row>
    <row r="66" spans="1:15" s="1" customFormat="1" ht="15" customHeight="1" x14ac:dyDescent="0.25">
      <c r="A66" s="9">
        <v>18</v>
      </c>
      <c r="B66" s="39">
        <v>40990</v>
      </c>
      <c r="C66" s="47" t="s">
        <v>53</v>
      </c>
      <c r="D66" s="176"/>
      <c r="E66" s="67"/>
      <c r="F66" s="67"/>
      <c r="G66" s="67"/>
      <c r="H66" s="70"/>
      <c r="I66" s="35"/>
      <c r="J66" s="8"/>
      <c r="K66" s="97"/>
      <c r="L66" s="98"/>
      <c r="M66" s="99"/>
      <c r="N66" s="98"/>
      <c r="O66" s="100"/>
    </row>
    <row r="67" spans="1:15" s="1" customFormat="1" ht="15" customHeight="1" thickBot="1" x14ac:dyDescent="0.3">
      <c r="A67" s="10">
        <v>19</v>
      </c>
      <c r="B67" s="41">
        <v>40133</v>
      </c>
      <c r="C67" s="48" t="s">
        <v>43</v>
      </c>
      <c r="D67" s="178"/>
      <c r="E67" s="68"/>
      <c r="F67" s="68"/>
      <c r="G67" s="68"/>
      <c r="H67" s="69"/>
      <c r="I67" s="57"/>
      <c r="J67" s="8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28"/>
      <c r="B68" s="51"/>
      <c r="C68" s="25" t="s">
        <v>101</v>
      </c>
      <c r="D68" s="179">
        <v>0</v>
      </c>
      <c r="E68" s="30">
        <v>0</v>
      </c>
      <c r="F68" s="30">
        <v>0</v>
      </c>
      <c r="G68" s="30">
        <v>0</v>
      </c>
      <c r="H68" s="30">
        <v>0</v>
      </c>
      <c r="I68" s="31">
        <v>0</v>
      </c>
      <c r="J68" s="8"/>
      <c r="K68" s="110">
        <f t="shared" si="0"/>
        <v>0</v>
      </c>
      <c r="L68" s="111">
        <f>SUM(L69:L82)</f>
        <v>0</v>
      </c>
      <c r="M68" s="112"/>
      <c r="N68" s="111">
        <f>SUM(N69:N82)</f>
        <v>0</v>
      </c>
      <c r="O68" s="113"/>
    </row>
    <row r="69" spans="1:15" s="1" customFormat="1" ht="15" customHeight="1" x14ac:dyDescent="0.25">
      <c r="A69" s="11">
        <v>1</v>
      </c>
      <c r="B69" s="38">
        <v>50040</v>
      </c>
      <c r="C69" s="46" t="s">
        <v>55</v>
      </c>
      <c r="D69" s="180"/>
      <c r="E69" s="66"/>
      <c r="F69" s="66"/>
      <c r="G69" s="66"/>
      <c r="H69" s="66"/>
      <c r="I69" s="58"/>
      <c r="J69" s="8"/>
      <c r="K69" s="93"/>
      <c r="L69" s="94"/>
      <c r="M69" s="95"/>
      <c r="N69" s="94"/>
      <c r="O69" s="96"/>
    </row>
    <row r="70" spans="1:15" s="1" customFormat="1" ht="15" customHeight="1" x14ac:dyDescent="0.25">
      <c r="A70" s="9">
        <v>2</v>
      </c>
      <c r="B70" s="39">
        <v>50003</v>
      </c>
      <c r="C70" s="47" t="s">
        <v>54</v>
      </c>
      <c r="D70" s="176"/>
      <c r="E70" s="67"/>
      <c r="F70" s="67"/>
      <c r="G70" s="67"/>
      <c r="H70" s="67"/>
      <c r="I70" s="35"/>
      <c r="J70" s="8"/>
      <c r="K70" s="97"/>
      <c r="L70" s="98"/>
      <c r="M70" s="99"/>
      <c r="N70" s="98"/>
      <c r="O70" s="100"/>
    </row>
    <row r="71" spans="1:15" s="1" customFormat="1" ht="15" customHeight="1" x14ac:dyDescent="0.25">
      <c r="A71" s="9">
        <v>3</v>
      </c>
      <c r="B71" s="39">
        <v>50060</v>
      </c>
      <c r="C71" s="47" t="s">
        <v>57</v>
      </c>
      <c r="D71" s="176"/>
      <c r="E71" s="67"/>
      <c r="F71" s="67"/>
      <c r="G71" s="67"/>
      <c r="H71" s="67"/>
      <c r="I71" s="35"/>
      <c r="J71" s="8"/>
      <c r="K71" s="97"/>
      <c r="L71" s="98"/>
      <c r="M71" s="99"/>
      <c r="N71" s="98"/>
      <c r="O71" s="100"/>
    </row>
    <row r="72" spans="1:15" s="1" customFormat="1" ht="15" customHeight="1" x14ac:dyDescent="0.25">
      <c r="A72" s="9">
        <v>4</v>
      </c>
      <c r="B72" s="39">
        <v>50170</v>
      </c>
      <c r="C72" s="47" t="s">
        <v>58</v>
      </c>
      <c r="D72" s="176"/>
      <c r="E72" s="67"/>
      <c r="F72" s="67"/>
      <c r="G72" s="67"/>
      <c r="H72" s="67"/>
      <c r="I72" s="35"/>
      <c r="J72" s="8"/>
      <c r="K72" s="97"/>
      <c r="L72" s="98"/>
      <c r="M72" s="99"/>
      <c r="N72" s="98"/>
      <c r="O72" s="100"/>
    </row>
    <row r="73" spans="1:15" s="1" customFormat="1" ht="15" customHeight="1" x14ac:dyDescent="0.25">
      <c r="A73" s="9">
        <v>5</v>
      </c>
      <c r="B73" s="39">
        <v>50230</v>
      </c>
      <c r="C73" s="47" t="s">
        <v>59</v>
      </c>
      <c r="D73" s="176"/>
      <c r="E73" s="67"/>
      <c r="F73" s="67"/>
      <c r="G73" s="67"/>
      <c r="H73" s="67"/>
      <c r="I73" s="35"/>
      <c r="J73" s="8"/>
      <c r="K73" s="97"/>
      <c r="L73" s="98"/>
      <c r="M73" s="99"/>
      <c r="N73" s="98"/>
      <c r="O73" s="100"/>
    </row>
    <row r="74" spans="1:15" s="1" customFormat="1" ht="15" customHeight="1" x14ac:dyDescent="0.25">
      <c r="A74" s="9">
        <v>6</v>
      </c>
      <c r="B74" s="39">
        <v>50340</v>
      </c>
      <c r="C74" s="47" t="s">
        <v>60</v>
      </c>
      <c r="D74" s="176"/>
      <c r="E74" s="67"/>
      <c r="F74" s="67"/>
      <c r="G74" s="67"/>
      <c r="H74" s="67"/>
      <c r="I74" s="35"/>
      <c r="J74" s="8"/>
      <c r="K74" s="97"/>
      <c r="L74" s="98"/>
      <c r="M74" s="99"/>
      <c r="N74" s="98"/>
      <c r="O74" s="100"/>
    </row>
    <row r="75" spans="1:15" s="1" customFormat="1" ht="15" customHeight="1" x14ac:dyDescent="0.25">
      <c r="A75" s="9">
        <v>7</v>
      </c>
      <c r="B75" s="39">
        <v>50420</v>
      </c>
      <c r="C75" s="47" t="s">
        <v>61</v>
      </c>
      <c r="D75" s="176"/>
      <c r="E75" s="67"/>
      <c r="F75" s="67"/>
      <c r="G75" s="67"/>
      <c r="H75" s="67"/>
      <c r="I75" s="35"/>
      <c r="J75" s="8"/>
      <c r="K75" s="97"/>
      <c r="L75" s="98"/>
      <c r="M75" s="99"/>
      <c r="N75" s="98"/>
      <c r="O75" s="100"/>
    </row>
    <row r="76" spans="1:15" s="1" customFormat="1" ht="15" customHeight="1" x14ac:dyDescent="0.25">
      <c r="A76" s="9">
        <v>8</v>
      </c>
      <c r="B76" s="38">
        <v>50450</v>
      </c>
      <c r="C76" s="46" t="s">
        <v>62</v>
      </c>
      <c r="D76" s="176"/>
      <c r="E76" s="67"/>
      <c r="F76" s="67"/>
      <c r="G76" s="67"/>
      <c r="H76" s="67"/>
      <c r="I76" s="35"/>
      <c r="J76" s="8"/>
      <c r="K76" s="97"/>
      <c r="L76" s="98"/>
      <c r="M76" s="99"/>
      <c r="N76" s="98"/>
      <c r="O76" s="100"/>
    </row>
    <row r="77" spans="1:15" s="1" customFormat="1" ht="15" customHeight="1" x14ac:dyDescent="0.25">
      <c r="A77" s="9">
        <v>9</v>
      </c>
      <c r="B77" s="39">
        <v>50620</v>
      </c>
      <c r="C77" s="47" t="s">
        <v>63</v>
      </c>
      <c r="D77" s="176"/>
      <c r="E77" s="67"/>
      <c r="F77" s="67"/>
      <c r="G77" s="67"/>
      <c r="H77" s="67"/>
      <c r="I77" s="35"/>
      <c r="J77" s="8"/>
      <c r="K77" s="97"/>
      <c r="L77" s="98"/>
      <c r="M77" s="99"/>
      <c r="N77" s="98"/>
      <c r="O77" s="100"/>
    </row>
    <row r="78" spans="1:15" s="1" customFormat="1" ht="15" customHeight="1" x14ac:dyDescent="0.25">
      <c r="A78" s="9">
        <v>10</v>
      </c>
      <c r="B78" s="39">
        <v>50760</v>
      </c>
      <c r="C78" s="47" t="s">
        <v>64</v>
      </c>
      <c r="D78" s="176"/>
      <c r="E78" s="67"/>
      <c r="F78" s="67"/>
      <c r="G78" s="67"/>
      <c r="H78" s="67"/>
      <c r="I78" s="35"/>
      <c r="J78" s="8"/>
      <c r="K78" s="97"/>
      <c r="L78" s="98"/>
      <c r="M78" s="99"/>
      <c r="N78" s="98"/>
      <c r="O78" s="100"/>
    </row>
    <row r="79" spans="1:15" s="1" customFormat="1" ht="15" customHeight="1" x14ac:dyDescent="0.25">
      <c r="A79" s="9">
        <v>11</v>
      </c>
      <c r="B79" s="39">
        <v>50780</v>
      </c>
      <c r="C79" s="47" t="s">
        <v>65</v>
      </c>
      <c r="D79" s="176"/>
      <c r="E79" s="67"/>
      <c r="F79" s="67"/>
      <c r="G79" s="67"/>
      <c r="H79" s="67"/>
      <c r="I79" s="35"/>
      <c r="J79" s="8"/>
      <c r="K79" s="97"/>
      <c r="L79" s="98"/>
      <c r="M79" s="99"/>
      <c r="N79" s="114"/>
      <c r="O79" s="100"/>
    </row>
    <row r="80" spans="1:15" s="1" customFormat="1" ht="15" customHeight="1" x14ac:dyDescent="0.25">
      <c r="A80" s="9">
        <v>12</v>
      </c>
      <c r="B80" s="39">
        <v>50930</v>
      </c>
      <c r="C80" s="47" t="s">
        <v>66</v>
      </c>
      <c r="D80" s="176"/>
      <c r="E80" s="67"/>
      <c r="F80" s="67"/>
      <c r="G80" s="67"/>
      <c r="H80" s="67"/>
      <c r="I80" s="35"/>
      <c r="J80" s="8"/>
      <c r="K80" s="97"/>
      <c r="L80" s="98"/>
      <c r="M80" s="99"/>
      <c r="N80" s="98"/>
      <c r="O80" s="100"/>
    </row>
    <row r="81" spans="1:15" s="1" customFormat="1" ht="15" customHeight="1" x14ac:dyDescent="0.25">
      <c r="A81" s="9">
        <v>13</v>
      </c>
      <c r="B81" s="41">
        <v>51370</v>
      </c>
      <c r="C81" s="47" t="s">
        <v>67</v>
      </c>
      <c r="D81" s="181"/>
      <c r="E81" s="81"/>
      <c r="F81" s="81"/>
      <c r="G81" s="81"/>
      <c r="H81" s="82"/>
      <c r="I81" s="35"/>
      <c r="J81" s="8"/>
      <c r="K81" s="97"/>
      <c r="L81" s="98"/>
      <c r="M81" s="99"/>
      <c r="N81" s="98"/>
      <c r="O81" s="100"/>
    </row>
    <row r="82" spans="1:15" s="1" customFormat="1" ht="15" customHeight="1" thickBot="1" x14ac:dyDescent="0.3">
      <c r="A82" s="9">
        <v>14</v>
      </c>
      <c r="B82" s="41">
        <v>51580</v>
      </c>
      <c r="C82" s="47" t="s">
        <v>125</v>
      </c>
      <c r="D82" s="178"/>
      <c r="E82" s="68"/>
      <c r="F82" s="68"/>
      <c r="G82" s="68"/>
      <c r="H82" s="69"/>
      <c r="I82" s="35"/>
      <c r="J82" s="8"/>
      <c r="K82" s="101"/>
      <c r="L82" s="102"/>
      <c r="M82" s="103"/>
      <c r="N82" s="187"/>
      <c r="O82" s="104"/>
    </row>
    <row r="83" spans="1:15" s="1" customFormat="1" ht="15" customHeight="1" thickBot="1" x14ac:dyDescent="0.3">
      <c r="A83" s="28"/>
      <c r="B83" s="51"/>
      <c r="C83" s="32" t="s">
        <v>102</v>
      </c>
      <c r="D83" s="179">
        <v>0</v>
      </c>
      <c r="E83" s="30">
        <v>0</v>
      </c>
      <c r="F83" s="30">
        <v>0</v>
      </c>
      <c r="G83" s="30">
        <v>0</v>
      </c>
      <c r="H83" s="30">
        <v>0</v>
      </c>
      <c r="I83" s="31">
        <v>0</v>
      </c>
      <c r="J83" s="8"/>
      <c r="K83" s="110">
        <f t="shared" ref="K83:K115" si="1">D83</f>
        <v>0</v>
      </c>
      <c r="L83" s="111">
        <f>SUM(L84:L114)</f>
        <v>0</v>
      </c>
      <c r="M83" s="112"/>
      <c r="N83" s="111">
        <f>SUM(N84:N114)</f>
        <v>0</v>
      </c>
      <c r="O83" s="113"/>
    </row>
    <row r="84" spans="1:15" s="1" customFormat="1" ht="15" customHeight="1" x14ac:dyDescent="0.25">
      <c r="A84" s="11">
        <v>1</v>
      </c>
      <c r="B84" s="38">
        <v>60010</v>
      </c>
      <c r="C84" s="46" t="s">
        <v>121</v>
      </c>
      <c r="D84" s="180"/>
      <c r="E84" s="66"/>
      <c r="F84" s="66"/>
      <c r="G84" s="66"/>
      <c r="H84" s="66"/>
      <c r="I84" s="58"/>
      <c r="J84" s="8"/>
      <c r="K84" s="93"/>
      <c r="L84" s="94"/>
      <c r="M84" s="95"/>
      <c r="N84" s="94"/>
      <c r="O84" s="96"/>
    </row>
    <row r="85" spans="1:15" s="1" customFormat="1" ht="15" customHeight="1" x14ac:dyDescent="0.25">
      <c r="A85" s="9">
        <v>2</v>
      </c>
      <c r="B85" s="39">
        <v>60020</v>
      </c>
      <c r="C85" s="47" t="s">
        <v>69</v>
      </c>
      <c r="D85" s="176"/>
      <c r="E85" s="67"/>
      <c r="F85" s="67"/>
      <c r="G85" s="67"/>
      <c r="H85" s="67"/>
      <c r="I85" s="35"/>
      <c r="J85" s="8"/>
      <c r="K85" s="97"/>
      <c r="L85" s="98"/>
      <c r="M85" s="99"/>
      <c r="N85" s="98"/>
      <c r="O85" s="100"/>
    </row>
    <row r="86" spans="1:15" s="1" customFormat="1" ht="15" customHeight="1" x14ac:dyDescent="0.25">
      <c r="A86" s="9">
        <v>3</v>
      </c>
      <c r="B86" s="39">
        <v>60050</v>
      </c>
      <c r="C86" s="47" t="s">
        <v>70</v>
      </c>
      <c r="D86" s="176"/>
      <c r="E86" s="67"/>
      <c r="F86" s="67"/>
      <c r="G86" s="67"/>
      <c r="H86" s="67"/>
      <c r="I86" s="35"/>
      <c r="J86" s="8"/>
      <c r="K86" s="97"/>
      <c r="L86" s="98"/>
      <c r="M86" s="99"/>
      <c r="N86" s="98"/>
      <c r="O86" s="100"/>
    </row>
    <row r="87" spans="1:15" s="1" customFormat="1" ht="15" customHeight="1" x14ac:dyDescent="0.25">
      <c r="A87" s="9">
        <v>4</v>
      </c>
      <c r="B87" s="39">
        <v>60070</v>
      </c>
      <c r="C87" s="47" t="s">
        <v>71</v>
      </c>
      <c r="D87" s="176"/>
      <c r="E87" s="67"/>
      <c r="F87" s="67"/>
      <c r="G87" s="67"/>
      <c r="H87" s="67"/>
      <c r="I87" s="35"/>
      <c r="J87" s="8"/>
      <c r="K87" s="97"/>
      <c r="L87" s="98"/>
      <c r="M87" s="99"/>
      <c r="N87" s="98"/>
      <c r="O87" s="100"/>
    </row>
    <row r="88" spans="1:15" s="1" customFormat="1" ht="15" customHeight="1" x14ac:dyDescent="0.25">
      <c r="A88" s="9">
        <v>5</v>
      </c>
      <c r="B88" s="39">
        <v>60180</v>
      </c>
      <c r="C88" s="47" t="s">
        <v>72</v>
      </c>
      <c r="D88" s="176"/>
      <c r="E88" s="67"/>
      <c r="F88" s="67"/>
      <c r="G88" s="67"/>
      <c r="H88" s="67"/>
      <c r="I88" s="35"/>
      <c r="J88" s="8"/>
      <c r="K88" s="97"/>
      <c r="L88" s="98"/>
      <c r="M88" s="99"/>
      <c r="N88" s="98"/>
      <c r="O88" s="100"/>
    </row>
    <row r="89" spans="1:15" s="1" customFormat="1" ht="15" customHeight="1" x14ac:dyDescent="0.25">
      <c r="A89" s="9">
        <v>6</v>
      </c>
      <c r="B89" s="39">
        <v>60240</v>
      </c>
      <c r="C89" s="47" t="s">
        <v>73</v>
      </c>
      <c r="D89" s="176"/>
      <c r="E89" s="67"/>
      <c r="F89" s="67"/>
      <c r="G89" s="67"/>
      <c r="H89" s="67"/>
      <c r="I89" s="35"/>
      <c r="J89" s="8"/>
      <c r="K89" s="97"/>
      <c r="L89" s="98"/>
      <c r="M89" s="99"/>
      <c r="N89" s="114"/>
      <c r="O89" s="100"/>
    </row>
    <row r="90" spans="1:15" s="1" customFormat="1" ht="15" customHeight="1" x14ac:dyDescent="0.25">
      <c r="A90" s="9">
        <v>7</v>
      </c>
      <c r="B90" s="39">
        <v>60560</v>
      </c>
      <c r="C90" s="47" t="s">
        <v>74</v>
      </c>
      <c r="D90" s="176"/>
      <c r="E90" s="67"/>
      <c r="F90" s="67"/>
      <c r="G90" s="67"/>
      <c r="H90" s="67"/>
      <c r="I90" s="35"/>
      <c r="J90" s="8"/>
      <c r="K90" s="97"/>
      <c r="L90" s="98"/>
      <c r="M90" s="99"/>
      <c r="N90" s="114"/>
      <c r="O90" s="100"/>
    </row>
    <row r="91" spans="1:15" s="1" customFormat="1" ht="15" customHeight="1" x14ac:dyDescent="0.25">
      <c r="A91" s="9">
        <v>8</v>
      </c>
      <c r="B91" s="39">
        <v>60660</v>
      </c>
      <c r="C91" s="47" t="s">
        <v>75</v>
      </c>
      <c r="D91" s="176"/>
      <c r="E91" s="67"/>
      <c r="F91" s="67"/>
      <c r="G91" s="67"/>
      <c r="H91" s="67"/>
      <c r="I91" s="35"/>
      <c r="J91" s="8"/>
      <c r="K91" s="97"/>
      <c r="L91" s="98"/>
      <c r="M91" s="99"/>
      <c r="N91" s="114"/>
      <c r="O91" s="100"/>
    </row>
    <row r="92" spans="1:15" s="1" customFormat="1" ht="15" customHeight="1" x14ac:dyDescent="0.25">
      <c r="A92" s="9">
        <v>9</v>
      </c>
      <c r="B92" s="39">
        <v>60001</v>
      </c>
      <c r="C92" s="47" t="s">
        <v>68</v>
      </c>
      <c r="D92" s="176"/>
      <c r="E92" s="67"/>
      <c r="F92" s="67"/>
      <c r="G92" s="67"/>
      <c r="H92" s="67"/>
      <c r="I92" s="35"/>
      <c r="J92" s="8"/>
      <c r="K92" s="97"/>
      <c r="L92" s="98"/>
      <c r="M92" s="99"/>
      <c r="N92" s="114"/>
      <c r="O92" s="100"/>
    </row>
    <row r="93" spans="1:15" s="1" customFormat="1" ht="15" customHeight="1" x14ac:dyDescent="0.25">
      <c r="A93" s="9">
        <v>10</v>
      </c>
      <c r="B93" s="39">
        <v>60701</v>
      </c>
      <c r="C93" s="47" t="s">
        <v>76</v>
      </c>
      <c r="D93" s="176"/>
      <c r="E93" s="67"/>
      <c r="F93" s="67"/>
      <c r="G93" s="67"/>
      <c r="H93" s="67"/>
      <c r="I93" s="35"/>
      <c r="J93" s="8"/>
      <c r="K93" s="97"/>
      <c r="L93" s="98"/>
      <c r="M93" s="99"/>
      <c r="N93" s="98"/>
      <c r="O93" s="100"/>
    </row>
    <row r="94" spans="1:15" s="1" customFormat="1" ht="15" customHeight="1" x14ac:dyDescent="0.25">
      <c r="A94" s="9">
        <v>11</v>
      </c>
      <c r="B94" s="39">
        <v>60850</v>
      </c>
      <c r="C94" s="49" t="s">
        <v>77</v>
      </c>
      <c r="D94" s="176"/>
      <c r="E94" s="67"/>
      <c r="F94" s="67"/>
      <c r="G94" s="67"/>
      <c r="H94" s="67"/>
      <c r="I94" s="35"/>
      <c r="J94" s="8"/>
      <c r="K94" s="97"/>
      <c r="L94" s="98"/>
      <c r="M94" s="99"/>
      <c r="N94" s="98"/>
      <c r="O94" s="100"/>
    </row>
    <row r="95" spans="1:15" s="1" customFormat="1" ht="15" customHeight="1" x14ac:dyDescent="0.25">
      <c r="A95" s="9">
        <v>12</v>
      </c>
      <c r="B95" s="39">
        <v>60910</v>
      </c>
      <c r="C95" s="47" t="s">
        <v>78</v>
      </c>
      <c r="D95" s="176"/>
      <c r="E95" s="67"/>
      <c r="F95" s="67"/>
      <c r="G95" s="67"/>
      <c r="H95" s="67"/>
      <c r="I95" s="35"/>
      <c r="J95" s="8"/>
      <c r="K95" s="97"/>
      <c r="L95" s="98"/>
      <c r="M95" s="99"/>
      <c r="N95" s="98"/>
      <c r="O95" s="100"/>
    </row>
    <row r="96" spans="1:15" s="1" customFormat="1" ht="15" customHeight="1" x14ac:dyDescent="0.25">
      <c r="A96" s="9">
        <v>13</v>
      </c>
      <c r="B96" s="39">
        <v>60980</v>
      </c>
      <c r="C96" s="47" t="s">
        <v>79</v>
      </c>
      <c r="D96" s="176"/>
      <c r="E96" s="67"/>
      <c r="F96" s="67"/>
      <c r="G96" s="67"/>
      <c r="H96" s="67"/>
      <c r="I96" s="35"/>
      <c r="J96" s="8"/>
      <c r="K96" s="97"/>
      <c r="L96" s="98"/>
      <c r="M96" s="99"/>
      <c r="N96" s="98"/>
      <c r="O96" s="100"/>
    </row>
    <row r="97" spans="1:15" s="1" customFormat="1" ht="15" customHeight="1" x14ac:dyDescent="0.25">
      <c r="A97" s="9">
        <v>14</v>
      </c>
      <c r="B97" s="39">
        <v>61080</v>
      </c>
      <c r="C97" s="47" t="s">
        <v>80</v>
      </c>
      <c r="D97" s="176"/>
      <c r="E97" s="67"/>
      <c r="F97" s="67"/>
      <c r="G97" s="67"/>
      <c r="H97" s="67"/>
      <c r="I97" s="35"/>
      <c r="J97" s="8"/>
      <c r="K97" s="97"/>
      <c r="L97" s="98"/>
      <c r="M97" s="99"/>
      <c r="N97" s="98"/>
      <c r="O97" s="100"/>
    </row>
    <row r="98" spans="1:15" s="1" customFormat="1" ht="15" customHeight="1" x14ac:dyDescent="0.25">
      <c r="A98" s="9">
        <v>15</v>
      </c>
      <c r="B98" s="39">
        <v>61150</v>
      </c>
      <c r="C98" s="47" t="s">
        <v>81</v>
      </c>
      <c r="D98" s="176"/>
      <c r="E98" s="67"/>
      <c r="F98" s="67"/>
      <c r="G98" s="67"/>
      <c r="H98" s="67"/>
      <c r="I98" s="35"/>
      <c r="J98" s="8"/>
      <c r="K98" s="97"/>
      <c r="L98" s="98"/>
      <c r="M98" s="99"/>
      <c r="N98" s="98"/>
      <c r="O98" s="100"/>
    </row>
    <row r="99" spans="1:15" s="1" customFormat="1" ht="15" customHeight="1" x14ac:dyDescent="0.25">
      <c r="A99" s="9">
        <v>16</v>
      </c>
      <c r="B99" s="39">
        <v>61210</v>
      </c>
      <c r="C99" s="47" t="s">
        <v>82</v>
      </c>
      <c r="D99" s="176"/>
      <c r="E99" s="67"/>
      <c r="F99" s="67"/>
      <c r="G99" s="67"/>
      <c r="H99" s="67"/>
      <c r="I99" s="35"/>
      <c r="J99" s="8"/>
      <c r="K99" s="97"/>
      <c r="L99" s="98"/>
      <c r="M99" s="99"/>
      <c r="N99" s="98"/>
      <c r="O99" s="100"/>
    </row>
    <row r="100" spans="1:15" s="1" customFormat="1" ht="15" customHeight="1" x14ac:dyDescent="0.25">
      <c r="A100" s="9">
        <v>17</v>
      </c>
      <c r="B100" s="39">
        <v>61290</v>
      </c>
      <c r="C100" s="47" t="s">
        <v>83</v>
      </c>
      <c r="D100" s="176"/>
      <c r="E100" s="67"/>
      <c r="F100" s="67"/>
      <c r="G100" s="67"/>
      <c r="H100" s="67"/>
      <c r="I100" s="35"/>
      <c r="J100" s="8"/>
      <c r="K100" s="97"/>
      <c r="L100" s="98"/>
      <c r="M100" s="99"/>
      <c r="N100" s="98"/>
      <c r="O100" s="100"/>
    </row>
    <row r="101" spans="1:15" s="1" customFormat="1" ht="15" customHeight="1" x14ac:dyDescent="0.25">
      <c r="A101" s="9">
        <v>18</v>
      </c>
      <c r="B101" s="39">
        <v>61340</v>
      </c>
      <c r="C101" s="47" t="s">
        <v>84</v>
      </c>
      <c r="D101" s="176"/>
      <c r="E101" s="67"/>
      <c r="F101" s="67"/>
      <c r="G101" s="67"/>
      <c r="H101" s="67"/>
      <c r="I101" s="35"/>
      <c r="J101" s="8"/>
      <c r="K101" s="97"/>
      <c r="L101" s="98"/>
      <c r="M101" s="99"/>
      <c r="N101" s="98"/>
      <c r="O101" s="100"/>
    </row>
    <row r="102" spans="1:15" s="1" customFormat="1" ht="15" customHeight="1" x14ac:dyDescent="0.25">
      <c r="A102" s="9">
        <v>19</v>
      </c>
      <c r="B102" s="39">
        <v>61390</v>
      </c>
      <c r="C102" s="47" t="s">
        <v>85</v>
      </c>
      <c r="D102" s="176"/>
      <c r="E102" s="67"/>
      <c r="F102" s="67"/>
      <c r="G102" s="67"/>
      <c r="H102" s="67"/>
      <c r="I102" s="35"/>
      <c r="J102" s="8"/>
      <c r="K102" s="97"/>
      <c r="L102" s="98"/>
      <c r="M102" s="99"/>
      <c r="N102" s="98"/>
      <c r="O102" s="100"/>
    </row>
    <row r="103" spans="1:15" s="1" customFormat="1" ht="15" customHeight="1" x14ac:dyDescent="0.25">
      <c r="A103" s="9">
        <v>20</v>
      </c>
      <c r="B103" s="39">
        <v>61410</v>
      </c>
      <c r="C103" s="47" t="s">
        <v>86</v>
      </c>
      <c r="D103" s="176"/>
      <c r="E103" s="67"/>
      <c r="F103" s="67"/>
      <c r="G103" s="67"/>
      <c r="H103" s="67"/>
      <c r="I103" s="35"/>
      <c r="J103" s="8"/>
      <c r="K103" s="97"/>
      <c r="L103" s="98"/>
      <c r="M103" s="99"/>
      <c r="N103" s="98"/>
      <c r="O103" s="100"/>
    </row>
    <row r="104" spans="1:15" s="1" customFormat="1" ht="15" customHeight="1" x14ac:dyDescent="0.25">
      <c r="A104" s="9">
        <v>21</v>
      </c>
      <c r="B104" s="39">
        <v>61430</v>
      </c>
      <c r="C104" s="47" t="s">
        <v>106</v>
      </c>
      <c r="D104" s="176"/>
      <c r="E104" s="67"/>
      <c r="F104" s="67"/>
      <c r="G104" s="67"/>
      <c r="H104" s="67"/>
      <c r="I104" s="35"/>
      <c r="J104" s="8"/>
      <c r="K104" s="97"/>
      <c r="L104" s="98"/>
      <c r="M104" s="99"/>
      <c r="N104" s="98"/>
      <c r="O104" s="100"/>
    </row>
    <row r="105" spans="1:15" s="1" customFormat="1" ht="15" customHeight="1" x14ac:dyDescent="0.25">
      <c r="A105" s="9">
        <v>22</v>
      </c>
      <c r="B105" s="39">
        <v>61440</v>
      </c>
      <c r="C105" s="47" t="s">
        <v>87</v>
      </c>
      <c r="D105" s="176"/>
      <c r="E105" s="67"/>
      <c r="F105" s="67"/>
      <c r="G105" s="67"/>
      <c r="H105" s="67"/>
      <c r="I105" s="35"/>
      <c r="J105" s="8"/>
      <c r="K105" s="97"/>
      <c r="L105" s="98"/>
      <c r="M105" s="99"/>
      <c r="N105" s="98"/>
      <c r="O105" s="100"/>
    </row>
    <row r="106" spans="1:15" s="1" customFormat="1" ht="15" customHeight="1" x14ac:dyDescent="0.25">
      <c r="A106" s="9">
        <v>23</v>
      </c>
      <c r="B106" s="39">
        <v>61450</v>
      </c>
      <c r="C106" s="47" t="s">
        <v>105</v>
      </c>
      <c r="D106" s="176"/>
      <c r="E106" s="67"/>
      <c r="F106" s="67"/>
      <c r="G106" s="67"/>
      <c r="H106" s="67"/>
      <c r="I106" s="35"/>
      <c r="J106" s="8"/>
      <c r="K106" s="97"/>
      <c r="L106" s="98"/>
      <c r="M106" s="99"/>
      <c r="N106" s="98"/>
      <c r="O106" s="100"/>
    </row>
    <row r="107" spans="1:15" s="1" customFormat="1" ht="15" customHeight="1" x14ac:dyDescent="0.25">
      <c r="A107" s="9">
        <v>24</v>
      </c>
      <c r="B107" s="39">
        <v>61470</v>
      </c>
      <c r="C107" s="47" t="s">
        <v>88</v>
      </c>
      <c r="D107" s="176"/>
      <c r="E107" s="67"/>
      <c r="F107" s="67"/>
      <c r="G107" s="67"/>
      <c r="H107" s="67"/>
      <c r="I107" s="35"/>
      <c r="J107" s="8"/>
      <c r="K107" s="97"/>
      <c r="L107" s="98"/>
      <c r="M107" s="99"/>
      <c r="N107" s="98"/>
      <c r="O107" s="100"/>
    </row>
    <row r="108" spans="1:15" s="1" customFormat="1" ht="15" customHeight="1" x14ac:dyDescent="0.25">
      <c r="A108" s="9">
        <v>25</v>
      </c>
      <c r="B108" s="39">
        <v>61490</v>
      </c>
      <c r="C108" s="47" t="s">
        <v>107</v>
      </c>
      <c r="D108" s="176"/>
      <c r="E108" s="67"/>
      <c r="F108" s="67"/>
      <c r="G108" s="67"/>
      <c r="H108" s="67"/>
      <c r="I108" s="35"/>
      <c r="J108" s="8"/>
      <c r="K108" s="97"/>
      <c r="L108" s="98"/>
      <c r="M108" s="99"/>
      <c r="N108" s="98"/>
      <c r="O108" s="100"/>
    </row>
    <row r="109" spans="1:15" s="1" customFormat="1" ht="15" customHeight="1" x14ac:dyDescent="0.25">
      <c r="A109" s="9">
        <v>26</v>
      </c>
      <c r="B109" s="39">
        <v>61500</v>
      </c>
      <c r="C109" s="47" t="s">
        <v>108</v>
      </c>
      <c r="D109" s="176"/>
      <c r="E109" s="67"/>
      <c r="F109" s="67"/>
      <c r="G109" s="67"/>
      <c r="H109" s="67"/>
      <c r="I109" s="35"/>
      <c r="J109" s="8"/>
      <c r="K109" s="97"/>
      <c r="L109" s="98"/>
      <c r="M109" s="99"/>
      <c r="N109" s="98"/>
      <c r="O109" s="100"/>
    </row>
    <row r="110" spans="1:15" s="1" customFormat="1" ht="15" customHeight="1" x14ac:dyDescent="0.25">
      <c r="A110" s="9">
        <v>27</v>
      </c>
      <c r="B110" s="39">
        <v>61510</v>
      </c>
      <c r="C110" s="47" t="s">
        <v>89</v>
      </c>
      <c r="D110" s="182"/>
      <c r="E110" s="83"/>
      <c r="F110" s="83"/>
      <c r="G110" s="83"/>
      <c r="H110" s="84"/>
      <c r="I110" s="35"/>
      <c r="J110" s="8"/>
      <c r="K110" s="97"/>
      <c r="L110" s="98"/>
      <c r="M110" s="99"/>
      <c r="N110" s="98"/>
      <c r="O110" s="100"/>
    </row>
    <row r="111" spans="1:15" s="1" customFormat="1" ht="15" customHeight="1" x14ac:dyDescent="0.25">
      <c r="A111" s="9">
        <v>28</v>
      </c>
      <c r="B111" s="38">
        <v>61520</v>
      </c>
      <c r="C111" s="47" t="s">
        <v>109</v>
      </c>
      <c r="D111" s="183"/>
      <c r="E111" s="85"/>
      <c r="F111" s="85"/>
      <c r="G111" s="85"/>
      <c r="H111" s="85"/>
      <c r="I111" s="35"/>
      <c r="J111" s="8"/>
      <c r="K111" s="97"/>
      <c r="L111" s="98"/>
      <c r="M111" s="99"/>
      <c r="N111" s="98"/>
      <c r="O111" s="100"/>
    </row>
    <row r="112" spans="1:15" s="1" customFormat="1" ht="15" customHeight="1" x14ac:dyDescent="0.25">
      <c r="A112" s="9">
        <v>29</v>
      </c>
      <c r="B112" s="39">
        <v>61540</v>
      </c>
      <c r="C112" s="46" t="s">
        <v>103</v>
      </c>
      <c r="D112" s="176"/>
      <c r="E112" s="67"/>
      <c r="F112" s="67"/>
      <c r="G112" s="67"/>
      <c r="H112" s="67"/>
      <c r="I112" s="35"/>
      <c r="J112" s="8"/>
      <c r="K112" s="97"/>
      <c r="L112" s="98"/>
      <c r="M112" s="99"/>
      <c r="N112" s="98"/>
      <c r="O112" s="100"/>
    </row>
    <row r="113" spans="1:15" s="1" customFormat="1" ht="15" customHeight="1" x14ac:dyDescent="0.25">
      <c r="A113" s="9">
        <v>30</v>
      </c>
      <c r="B113" s="39">
        <v>61560</v>
      </c>
      <c r="C113" s="47" t="s">
        <v>113</v>
      </c>
      <c r="D113" s="176"/>
      <c r="E113" s="67"/>
      <c r="F113" s="67"/>
      <c r="G113" s="67"/>
      <c r="H113" s="70"/>
      <c r="I113" s="35"/>
      <c r="J113" s="8"/>
      <c r="K113" s="97"/>
      <c r="L113" s="98"/>
      <c r="M113" s="99"/>
      <c r="N113" s="114"/>
      <c r="O113" s="100"/>
    </row>
    <row r="114" spans="1:15" s="1" customFormat="1" ht="15" customHeight="1" thickBot="1" x14ac:dyDescent="0.3">
      <c r="A114" s="59">
        <v>31</v>
      </c>
      <c r="B114" s="44">
        <v>61570</v>
      </c>
      <c r="C114" s="22" t="s">
        <v>122</v>
      </c>
      <c r="D114" s="178"/>
      <c r="E114" s="68"/>
      <c r="F114" s="68"/>
      <c r="G114" s="68"/>
      <c r="H114" s="69"/>
      <c r="I114" s="60"/>
      <c r="J114" s="8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28"/>
      <c r="B115" s="51"/>
      <c r="C115" s="25" t="s">
        <v>104</v>
      </c>
      <c r="D115" s="179">
        <v>0</v>
      </c>
      <c r="E115" s="30">
        <v>0</v>
      </c>
      <c r="F115" s="30">
        <v>0</v>
      </c>
      <c r="G115" s="30">
        <v>0</v>
      </c>
      <c r="H115" s="30">
        <v>0</v>
      </c>
      <c r="I115" s="31">
        <v>0</v>
      </c>
      <c r="J115" s="8"/>
      <c r="K115" s="110">
        <f t="shared" si="1"/>
        <v>0</v>
      </c>
      <c r="L115" s="111">
        <f>SUM(L116:L124)</f>
        <v>0</v>
      </c>
      <c r="M115" s="112"/>
      <c r="N115" s="111">
        <f>SUM(N116:N124)</f>
        <v>0</v>
      </c>
      <c r="O115" s="113"/>
    </row>
    <row r="116" spans="1:15" s="1" customFormat="1" ht="15" customHeight="1" x14ac:dyDescent="0.25">
      <c r="A116" s="7">
        <v>1</v>
      </c>
      <c r="B116" s="76">
        <v>70020</v>
      </c>
      <c r="C116" s="71" t="s">
        <v>90</v>
      </c>
      <c r="D116" s="184"/>
      <c r="E116" s="77"/>
      <c r="F116" s="77"/>
      <c r="G116" s="77"/>
      <c r="H116" s="77"/>
      <c r="I116" s="34"/>
      <c r="J116" s="8"/>
      <c r="K116" s="93"/>
      <c r="L116" s="94"/>
      <c r="M116" s="95"/>
      <c r="N116" s="94"/>
      <c r="O116" s="96"/>
    </row>
    <row r="117" spans="1:15" s="1" customFormat="1" ht="15" customHeight="1" x14ac:dyDescent="0.25">
      <c r="A117" s="9">
        <v>2</v>
      </c>
      <c r="B117" s="39">
        <v>70110</v>
      </c>
      <c r="C117" s="73" t="s">
        <v>93</v>
      </c>
      <c r="D117" s="176"/>
      <c r="E117" s="67"/>
      <c r="F117" s="67"/>
      <c r="G117" s="67"/>
      <c r="H117" s="67"/>
      <c r="I117" s="35"/>
      <c r="J117" s="8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39">
        <v>70021</v>
      </c>
      <c r="C118" s="73" t="s">
        <v>91</v>
      </c>
      <c r="D118" s="176"/>
      <c r="E118" s="67"/>
      <c r="F118" s="67"/>
      <c r="G118" s="67"/>
      <c r="H118" s="67"/>
      <c r="I118" s="35"/>
      <c r="J118" s="8"/>
      <c r="K118" s="97"/>
      <c r="L118" s="98"/>
      <c r="M118" s="99"/>
      <c r="N118" s="98"/>
      <c r="O118" s="100"/>
    </row>
    <row r="119" spans="1:15" s="1" customFormat="1" ht="15" customHeight="1" x14ac:dyDescent="0.25">
      <c r="A119" s="9">
        <v>4</v>
      </c>
      <c r="B119" s="39">
        <v>70040</v>
      </c>
      <c r="C119" s="73" t="s">
        <v>92</v>
      </c>
      <c r="D119" s="176"/>
      <c r="E119" s="67"/>
      <c r="F119" s="67"/>
      <c r="G119" s="67"/>
      <c r="H119" s="67"/>
      <c r="I119" s="35"/>
      <c r="J119" s="8"/>
      <c r="K119" s="97"/>
      <c r="L119" s="98"/>
      <c r="M119" s="99"/>
      <c r="N119" s="98"/>
      <c r="O119" s="100"/>
    </row>
    <row r="120" spans="1:15" s="1" customFormat="1" ht="15" customHeight="1" x14ac:dyDescent="0.25">
      <c r="A120" s="9">
        <v>5</v>
      </c>
      <c r="B120" s="39">
        <v>70100</v>
      </c>
      <c r="C120" s="73" t="s">
        <v>123</v>
      </c>
      <c r="D120" s="176"/>
      <c r="E120" s="67"/>
      <c r="F120" s="67"/>
      <c r="G120" s="67"/>
      <c r="H120" s="67"/>
      <c r="I120" s="35"/>
      <c r="J120" s="8"/>
      <c r="K120" s="97"/>
      <c r="L120" s="98"/>
      <c r="M120" s="99"/>
      <c r="N120" s="98"/>
      <c r="O120" s="100"/>
    </row>
    <row r="121" spans="1:15" s="1" customFormat="1" ht="15" customHeight="1" x14ac:dyDescent="0.25">
      <c r="A121" s="9">
        <v>6</v>
      </c>
      <c r="B121" s="39">
        <v>70270</v>
      </c>
      <c r="C121" s="73" t="s">
        <v>94</v>
      </c>
      <c r="D121" s="176"/>
      <c r="E121" s="67"/>
      <c r="F121" s="67"/>
      <c r="G121" s="67"/>
      <c r="H121" s="67"/>
      <c r="I121" s="35"/>
      <c r="J121" s="8"/>
      <c r="K121" s="97"/>
      <c r="L121" s="98"/>
      <c r="M121" s="99"/>
      <c r="N121" s="98"/>
      <c r="O121" s="100"/>
    </row>
    <row r="122" spans="1:15" s="1" customFormat="1" ht="15" customHeight="1" x14ac:dyDescent="0.25">
      <c r="A122" s="9">
        <v>7</v>
      </c>
      <c r="B122" s="43">
        <v>70510</v>
      </c>
      <c r="C122" s="73" t="s">
        <v>95</v>
      </c>
      <c r="D122" s="176"/>
      <c r="E122" s="67"/>
      <c r="F122" s="67"/>
      <c r="G122" s="67"/>
      <c r="H122" s="67"/>
      <c r="I122" s="35"/>
      <c r="J122" s="8"/>
      <c r="K122" s="97"/>
      <c r="L122" s="98"/>
      <c r="M122" s="99"/>
      <c r="N122" s="98"/>
      <c r="O122" s="437"/>
    </row>
    <row r="123" spans="1:15" s="1" customFormat="1" ht="15" customHeight="1" x14ac:dyDescent="0.25">
      <c r="A123" s="9">
        <v>8</v>
      </c>
      <c r="B123" s="43">
        <v>10880</v>
      </c>
      <c r="C123" s="73" t="s">
        <v>112</v>
      </c>
      <c r="D123" s="176"/>
      <c r="E123" s="67"/>
      <c r="F123" s="67"/>
      <c r="G123" s="67"/>
      <c r="H123" s="67"/>
      <c r="I123" s="35"/>
      <c r="J123" s="8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61">
        <v>9</v>
      </c>
      <c r="B124" s="44">
        <v>10890</v>
      </c>
      <c r="C124" s="74" t="s">
        <v>114</v>
      </c>
      <c r="D124" s="75"/>
      <c r="E124" s="68"/>
      <c r="F124" s="68"/>
      <c r="G124" s="68"/>
      <c r="H124" s="69"/>
      <c r="I124" s="62"/>
      <c r="J124" s="8"/>
      <c r="K124" s="106"/>
      <c r="L124" s="107"/>
      <c r="M124" s="108"/>
      <c r="N124" s="174"/>
      <c r="O124" s="109"/>
    </row>
    <row r="125" spans="1:15" ht="15" customHeight="1" x14ac:dyDescent="0.25">
      <c r="A125" s="12"/>
      <c r="B125" s="12"/>
      <c r="C125" s="12"/>
      <c r="D125" s="424" t="s">
        <v>96</v>
      </c>
      <c r="E125" s="424"/>
      <c r="F125" s="424"/>
      <c r="G125" s="424"/>
      <c r="H125" s="424"/>
      <c r="I125" s="33">
        <v>0</v>
      </c>
      <c r="J125" s="8"/>
      <c r="M125" s="17"/>
      <c r="N125" s="17"/>
      <c r="O125" s="17"/>
    </row>
    <row r="126" spans="1:15" ht="15" customHeight="1" x14ac:dyDescent="0.25">
      <c r="A126" s="12"/>
      <c r="B126" s="12"/>
      <c r="C126" s="12"/>
      <c r="D126" s="12"/>
      <c r="E126" s="13"/>
      <c r="F126" s="13"/>
      <c r="G126" s="14"/>
      <c r="H126" s="14"/>
      <c r="I126" s="15"/>
      <c r="J126" s="4"/>
      <c r="M126" s="55"/>
    </row>
    <row r="127" spans="1:15" x14ac:dyDescent="0.25">
      <c r="A127" s="4"/>
      <c r="B127" s="4"/>
      <c r="C127" s="4"/>
      <c r="D127" s="4"/>
      <c r="E127" s="4"/>
      <c r="F127" s="4"/>
      <c r="G127" s="4"/>
      <c r="H127" s="4"/>
      <c r="I127" s="5"/>
      <c r="J127" s="4"/>
    </row>
  </sheetData>
  <mergeCells count="8">
    <mergeCell ref="I4:I5"/>
    <mergeCell ref="D125:H125"/>
    <mergeCell ref="E4:H4"/>
    <mergeCell ref="C2:D2"/>
    <mergeCell ref="A4:A5"/>
    <mergeCell ref="B4:B5"/>
    <mergeCell ref="C4:C5"/>
    <mergeCell ref="D4:D5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Немецкий-9 2018-2021</vt:lpstr>
      <vt:lpstr>Немецкий-9 2018 расклад</vt:lpstr>
      <vt:lpstr>Немецкий-9 2019 расклад</vt:lpstr>
      <vt:lpstr>Немецкий-9 2020 расклад</vt:lpstr>
      <vt:lpstr>Немецкий-9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2022-03-04T08:50:04Z</dcterms:modified>
</cp:coreProperties>
</file>