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50" windowHeight="7920" tabRatio="555"/>
  </bookViews>
  <sheets>
    <sheet name="Английский ВПР-4" sheetId="12" r:id="rId1"/>
    <sheet name="Английский ВПР-5" sheetId="15" r:id="rId2"/>
    <sheet name="Английский ВПР-6" sheetId="16" r:id="rId3"/>
    <sheet name="Английский ВПР-7" sheetId="17" r:id="rId4"/>
    <sheet name="Английский ВПР-8" sheetId="18" r:id="rId5"/>
    <sheet name="Английский ОГЭ-9" sheetId="19" r:id="rId6"/>
    <sheet name="Английский ВПР-10" sheetId="20" r:id="rId7"/>
    <sheet name="Английский ЕГЭ-11" sheetId="21" r:id="rId8"/>
  </sheets>
  <definedNames>
    <definedName name="_xlnm._FilterDatabase" localSheetId="6" hidden="1">'Английский ВПР-10'!#REF!</definedName>
    <definedName name="_xlnm._FilterDatabase" localSheetId="0" hidden="1">'Английский ВПР-4'!#REF!</definedName>
    <definedName name="_xlnm._FilterDatabase" localSheetId="1" hidden="1">'Английский ВПР-5'!#REF!</definedName>
    <definedName name="_xlnm._FilterDatabase" localSheetId="2" hidden="1">'Английский ВПР-6'!#REF!</definedName>
    <definedName name="_xlnm._FilterDatabase" localSheetId="3" hidden="1">'Английский ВПР-7'!#REF!</definedName>
    <definedName name="_xlnm._FilterDatabase" localSheetId="4" hidden="1">'Английский ВПР-8'!#REF!</definedName>
    <definedName name="_xlnm._FilterDatabase" localSheetId="7" hidden="1">'Английский ЕГЭ-11'!#REF!</definedName>
    <definedName name="_xlnm._FilterDatabase" localSheetId="5" hidden="1">'Английский ОГЭ-9'!#REF!</definedName>
  </definedNames>
  <calcPr calcId="145621"/>
</workbook>
</file>

<file path=xl/calcChain.xml><?xml version="1.0" encoding="utf-8"?>
<calcChain xmlns="http://schemas.openxmlformats.org/spreadsheetml/2006/main">
  <c r="C113" i="17" l="1"/>
  <c r="G113" i="17"/>
  <c r="G80" i="17"/>
  <c r="C80" i="17"/>
  <c r="C65" i="17"/>
  <c r="G65" i="17"/>
  <c r="G44" i="17"/>
  <c r="C44" i="17"/>
  <c r="C26" i="17"/>
  <c r="G26" i="17"/>
  <c r="G13" i="17"/>
  <c r="C13" i="17"/>
  <c r="I81" i="12" l="1"/>
  <c r="E81" i="12"/>
  <c r="I66" i="12"/>
  <c r="E66" i="12"/>
  <c r="I45" i="12"/>
  <c r="E45" i="12"/>
  <c r="E27" i="12"/>
  <c r="I27" i="12"/>
  <c r="I14" i="12"/>
  <c r="I4" i="12"/>
  <c r="E14" i="12"/>
  <c r="E4" i="12"/>
  <c r="F80" i="19" l="1"/>
  <c r="E80" i="19"/>
  <c r="D80" i="19"/>
  <c r="C80" i="19"/>
  <c r="J123" i="19"/>
  <c r="I123" i="19"/>
  <c r="H123" i="19"/>
  <c r="G123" i="19"/>
  <c r="G113" i="19"/>
  <c r="J80" i="19"/>
  <c r="I80" i="19"/>
  <c r="H80" i="19"/>
  <c r="G80" i="19"/>
  <c r="G65" i="19"/>
  <c r="G44" i="19"/>
  <c r="G26" i="19"/>
  <c r="G4" i="19"/>
  <c r="C4" i="19"/>
  <c r="J124" i="12"/>
  <c r="I124" i="12"/>
  <c r="C114" i="12"/>
  <c r="C81" i="12"/>
  <c r="J4" i="12"/>
  <c r="F4" i="12"/>
  <c r="D4" i="12"/>
  <c r="C4" i="12"/>
  <c r="J123" i="21" l="1"/>
  <c r="I123" i="21"/>
  <c r="H123" i="21"/>
  <c r="G123" i="21"/>
  <c r="J113" i="21"/>
  <c r="I113" i="21"/>
  <c r="H113" i="21"/>
  <c r="G113" i="21"/>
  <c r="F113" i="21"/>
  <c r="E113" i="21"/>
  <c r="D113" i="21"/>
  <c r="C113" i="21"/>
  <c r="J80" i="21"/>
  <c r="I80" i="21"/>
  <c r="H80" i="21"/>
  <c r="G80" i="21"/>
  <c r="F80" i="21"/>
  <c r="E80" i="21"/>
  <c r="D80" i="21"/>
  <c r="C80" i="21"/>
  <c r="J65" i="21"/>
  <c r="I65" i="21"/>
  <c r="H65" i="21"/>
  <c r="G65" i="21"/>
  <c r="F65" i="21"/>
  <c r="E65" i="21"/>
  <c r="D65" i="21"/>
  <c r="C65" i="21"/>
  <c r="J44" i="21"/>
  <c r="I44" i="21"/>
  <c r="H44" i="21"/>
  <c r="G44" i="21"/>
  <c r="F44" i="21"/>
  <c r="E44" i="21"/>
  <c r="D44" i="21"/>
  <c r="C44" i="21"/>
  <c r="J26" i="21"/>
  <c r="I26" i="21"/>
  <c r="H26" i="21"/>
  <c r="G26" i="21"/>
  <c r="F26" i="21"/>
  <c r="E26" i="21"/>
  <c r="D26" i="21"/>
  <c r="C26" i="21"/>
  <c r="J13" i="21"/>
  <c r="I13" i="21"/>
  <c r="H13" i="21"/>
  <c r="G13" i="21"/>
  <c r="F13" i="21"/>
  <c r="E13" i="21"/>
  <c r="D13" i="21"/>
  <c r="C13" i="21"/>
  <c r="J4" i="21"/>
  <c r="I4" i="21"/>
  <c r="H4" i="21"/>
  <c r="G4" i="21"/>
  <c r="F4" i="21"/>
  <c r="E4" i="21"/>
  <c r="D4" i="21"/>
  <c r="D3" i="21" s="1"/>
  <c r="C4" i="21"/>
  <c r="C3" i="21" s="1"/>
  <c r="J3" i="21"/>
  <c r="I3" i="21"/>
  <c r="F3" i="21"/>
  <c r="A3" i="21"/>
  <c r="J123" i="20"/>
  <c r="I123" i="20"/>
  <c r="H123" i="20"/>
  <c r="G123" i="20"/>
  <c r="J113" i="20"/>
  <c r="I113" i="20"/>
  <c r="H113" i="20"/>
  <c r="G113" i="20"/>
  <c r="F113" i="20"/>
  <c r="E113" i="20"/>
  <c r="D113" i="20"/>
  <c r="C113" i="20"/>
  <c r="J80" i="20"/>
  <c r="I80" i="20"/>
  <c r="H80" i="20"/>
  <c r="G80" i="20"/>
  <c r="F80" i="20"/>
  <c r="E80" i="20"/>
  <c r="D80" i="20"/>
  <c r="C80" i="20"/>
  <c r="J65" i="20"/>
  <c r="I65" i="20"/>
  <c r="H65" i="20"/>
  <c r="G65" i="20"/>
  <c r="F65" i="20"/>
  <c r="E65" i="20"/>
  <c r="D65" i="20"/>
  <c r="C65" i="20"/>
  <c r="J44" i="20"/>
  <c r="I44" i="20"/>
  <c r="H44" i="20"/>
  <c r="G44" i="20"/>
  <c r="F44" i="20"/>
  <c r="E44" i="20"/>
  <c r="D44" i="20"/>
  <c r="C44" i="20"/>
  <c r="J26" i="20"/>
  <c r="I26" i="20"/>
  <c r="H26" i="20"/>
  <c r="G26" i="20"/>
  <c r="F26" i="20"/>
  <c r="E26" i="20"/>
  <c r="D26" i="20"/>
  <c r="C26" i="20"/>
  <c r="J13" i="20"/>
  <c r="I13" i="20"/>
  <c r="H13" i="20"/>
  <c r="G13" i="20"/>
  <c r="F13" i="20"/>
  <c r="E13" i="20"/>
  <c r="D13" i="20"/>
  <c r="C13" i="20"/>
  <c r="J4" i="20"/>
  <c r="I4" i="20"/>
  <c r="H4" i="20"/>
  <c r="G4" i="20"/>
  <c r="F4" i="20"/>
  <c r="E4" i="20"/>
  <c r="D4" i="20"/>
  <c r="C4" i="20"/>
  <c r="J3" i="20"/>
  <c r="H3" i="20"/>
  <c r="G3" i="20"/>
  <c r="F3" i="20"/>
  <c r="D3" i="20"/>
  <c r="C3" i="20"/>
  <c r="A3" i="20"/>
  <c r="J113" i="19"/>
  <c r="I113" i="19"/>
  <c r="H113" i="19"/>
  <c r="F113" i="19"/>
  <c r="E113" i="19"/>
  <c r="D113" i="19"/>
  <c r="C113" i="19"/>
  <c r="J65" i="19"/>
  <c r="I65" i="19"/>
  <c r="H65" i="19"/>
  <c r="F65" i="19"/>
  <c r="E65" i="19"/>
  <c r="D65" i="19"/>
  <c r="C65" i="19"/>
  <c r="J44" i="19"/>
  <c r="I44" i="19"/>
  <c r="H44" i="19"/>
  <c r="F44" i="19"/>
  <c r="E44" i="19"/>
  <c r="D44" i="19"/>
  <c r="C44" i="19"/>
  <c r="J26" i="19"/>
  <c r="I26" i="19"/>
  <c r="H26" i="19"/>
  <c r="F26" i="19"/>
  <c r="E26" i="19"/>
  <c r="D26" i="19"/>
  <c r="C26" i="19"/>
  <c r="J13" i="19"/>
  <c r="I13" i="19"/>
  <c r="H13" i="19"/>
  <c r="G13" i="19"/>
  <c r="G3" i="19" s="1"/>
  <c r="F13" i="19"/>
  <c r="E13" i="19"/>
  <c r="D13" i="19"/>
  <c r="C13" i="19"/>
  <c r="J4" i="19"/>
  <c r="I4" i="19"/>
  <c r="H4" i="19"/>
  <c r="F4" i="19"/>
  <c r="E4" i="19"/>
  <c r="D4" i="19"/>
  <c r="J3" i="19"/>
  <c r="A3" i="19"/>
  <c r="I3" i="20" l="1"/>
  <c r="E3" i="20"/>
  <c r="G3" i="21"/>
  <c r="H3" i="21"/>
  <c r="E3" i="21"/>
  <c r="I3" i="19"/>
  <c r="F3" i="19"/>
  <c r="H3" i="19"/>
  <c r="D3" i="19"/>
  <c r="C3" i="19"/>
  <c r="E3" i="19"/>
  <c r="J123" i="18"/>
  <c r="I123" i="18"/>
  <c r="H123" i="18"/>
  <c r="G123" i="18"/>
  <c r="J113" i="18"/>
  <c r="I113" i="18"/>
  <c r="H113" i="18"/>
  <c r="G113" i="18"/>
  <c r="F113" i="18"/>
  <c r="E113" i="18"/>
  <c r="D113" i="18"/>
  <c r="C113" i="18"/>
  <c r="J80" i="18"/>
  <c r="I80" i="18"/>
  <c r="H80" i="18"/>
  <c r="G80" i="18"/>
  <c r="F80" i="18"/>
  <c r="E80" i="18"/>
  <c r="D80" i="18"/>
  <c r="C80" i="18"/>
  <c r="J65" i="18"/>
  <c r="I65" i="18"/>
  <c r="H65" i="18"/>
  <c r="G65" i="18"/>
  <c r="F65" i="18"/>
  <c r="E65" i="18"/>
  <c r="D65" i="18"/>
  <c r="C65" i="18"/>
  <c r="J44" i="18"/>
  <c r="I44" i="18"/>
  <c r="H44" i="18"/>
  <c r="G44" i="18"/>
  <c r="F44" i="18"/>
  <c r="E44" i="18"/>
  <c r="D44" i="18"/>
  <c r="C44" i="18"/>
  <c r="J26" i="18"/>
  <c r="I26" i="18"/>
  <c r="H26" i="18"/>
  <c r="G26" i="18"/>
  <c r="F26" i="18"/>
  <c r="E26" i="18"/>
  <c r="D26" i="18"/>
  <c r="C26" i="18"/>
  <c r="J13" i="18"/>
  <c r="I13" i="18"/>
  <c r="H13" i="18"/>
  <c r="G13" i="18"/>
  <c r="F13" i="18"/>
  <c r="E13" i="18"/>
  <c r="D13" i="18"/>
  <c r="C13" i="18"/>
  <c r="J4" i="18"/>
  <c r="I4" i="18"/>
  <c r="H4" i="18"/>
  <c r="G4" i="18"/>
  <c r="F4" i="18"/>
  <c r="E4" i="18"/>
  <c r="D4" i="18"/>
  <c r="C4" i="18"/>
  <c r="J3" i="18"/>
  <c r="H3" i="18"/>
  <c r="G3" i="18"/>
  <c r="F3" i="18"/>
  <c r="D3" i="18"/>
  <c r="C3" i="18"/>
  <c r="A3" i="18"/>
  <c r="J123" i="17"/>
  <c r="I123" i="17"/>
  <c r="H123" i="17"/>
  <c r="G123" i="17"/>
  <c r="J113" i="17"/>
  <c r="I113" i="17"/>
  <c r="H113" i="17"/>
  <c r="F113" i="17"/>
  <c r="E113" i="17"/>
  <c r="D113" i="17"/>
  <c r="J80" i="17"/>
  <c r="I80" i="17"/>
  <c r="H80" i="17"/>
  <c r="F80" i="17"/>
  <c r="E80" i="17"/>
  <c r="D80" i="17"/>
  <c r="J65" i="17"/>
  <c r="I65" i="17"/>
  <c r="H65" i="17"/>
  <c r="F65" i="17"/>
  <c r="E65" i="17"/>
  <c r="D65" i="17"/>
  <c r="J44" i="17"/>
  <c r="I44" i="17"/>
  <c r="H44" i="17"/>
  <c r="F44" i="17"/>
  <c r="E44" i="17"/>
  <c r="D44" i="17"/>
  <c r="J26" i="17"/>
  <c r="I26" i="17"/>
  <c r="H26" i="17"/>
  <c r="F26" i="17"/>
  <c r="E26" i="17"/>
  <c r="D26" i="17"/>
  <c r="J13" i="17"/>
  <c r="I13" i="17"/>
  <c r="H13" i="17"/>
  <c r="F13" i="17"/>
  <c r="E13" i="17"/>
  <c r="D13" i="17"/>
  <c r="J4" i="17"/>
  <c r="I4" i="17"/>
  <c r="H4" i="17"/>
  <c r="G4" i="17"/>
  <c r="F4" i="17"/>
  <c r="E4" i="17"/>
  <c r="D4" i="17"/>
  <c r="C4" i="17"/>
  <c r="J3" i="17"/>
  <c r="I3" i="17"/>
  <c r="H3" i="17"/>
  <c r="G3" i="17"/>
  <c r="F3" i="17"/>
  <c r="D3" i="17"/>
  <c r="C3" i="17"/>
  <c r="A3" i="17"/>
  <c r="J123" i="16"/>
  <c r="I123" i="16"/>
  <c r="H123" i="16"/>
  <c r="G123" i="16"/>
  <c r="J113" i="16"/>
  <c r="I113" i="16"/>
  <c r="H113" i="16"/>
  <c r="G113" i="16"/>
  <c r="F113" i="16"/>
  <c r="E113" i="16"/>
  <c r="D113" i="16"/>
  <c r="C113" i="16"/>
  <c r="J80" i="16"/>
  <c r="I80" i="16"/>
  <c r="H80" i="16"/>
  <c r="G80" i="16"/>
  <c r="F80" i="16"/>
  <c r="E80" i="16"/>
  <c r="D80" i="16"/>
  <c r="C80" i="16"/>
  <c r="J65" i="16"/>
  <c r="I65" i="16"/>
  <c r="H65" i="16"/>
  <c r="G65" i="16"/>
  <c r="F65" i="16"/>
  <c r="E65" i="16"/>
  <c r="D65" i="16"/>
  <c r="C65" i="16"/>
  <c r="J44" i="16"/>
  <c r="I44" i="16"/>
  <c r="H44" i="16"/>
  <c r="G44" i="16"/>
  <c r="F44" i="16"/>
  <c r="E44" i="16"/>
  <c r="D44" i="16"/>
  <c r="C44" i="16"/>
  <c r="J26" i="16"/>
  <c r="I26" i="16"/>
  <c r="H26" i="16"/>
  <c r="G26" i="16"/>
  <c r="F26" i="16"/>
  <c r="E26" i="16"/>
  <c r="D26" i="16"/>
  <c r="C26" i="16"/>
  <c r="J13" i="16"/>
  <c r="I13" i="16"/>
  <c r="H13" i="16"/>
  <c r="G13" i="16"/>
  <c r="F13" i="16"/>
  <c r="E13" i="16"/>
  <c r="D13" i="16"/>
  <c r="C13" i="16"/>
  <c r="J4" i="16"/>
  <c r="I4" i="16"/>
  <c r="H4" i="16"/>
  <c r="H3" i="16" s="1"/>
  <c r="G4" i="16"/>
  <c r="F4" i="16"/>
  <c r="F3" i="16" s="1"/>
  <c r="E4" i="16"/>
  <c r="D4" i="16"/>
  <c r="C4" i="16"/>
  <c r="J3" i="16"/>
  <c r="G3" i="16"/>
  <c r="D3" i="16"/>
  <c r="C3" i="16"/>
  <c r="A3" i="16"/>
  <c r="J123" i="15"/>
  <c r="I123" i="15"/>
  <c r="H123" i="15"/>
  <c r="G123" i="15"/>
  <c r="J113" i="15"/>
  <c r="I113" i="15"/>
  <c r="H113" i="15"/>
  <c r="G113" i="15"/>
  <c r="F113" i="15"/>
  <c r="E113" i="15"/>
  <c r="D113" i="15"/>
  <c r="C113" i="15"/>
  <c r="J80" i="15"/>
  <c r="I80" i="15"/>
  <c r="H80" i="15"/>
  <c r="G80" i="15"/>
  <c r="F80" i="15"/>
  <c r="E80" i="15"/>
  <c r="D80" i="15"/>
  <c r="C80" i="15"/>
  <c r="J65" i="15"/>
  <c r="I65" i="15"/>
  <c r="H65" i="15"/>
  <c r="G65" i="15"/>
  <c r="F65" i="15"/>
  <c r="E65" i="15"/>
  <c r="D65" i="15"/>
  <c r="C65" i="15"/>
  <c r="J44" i="15"/>
  <c r="I44" i="15"/>
  <c r="H44" i="15"/>
  <c r="G44" i="15"/>
  <c r="F44" i="15"/>
  <c r="E44" i="15"/>
  <c r="D44" i="15"/>
  <c r="C44" i="15"/>
  <c r="J26" i="15"/>
  <c r="I26" i="15"/>
  <c r="H26" i="15"/>
  <c r="G26" i="15"/>
  <c r="F26" i="15"/>
  <c r="E26" i="15"/>
  <c r="D26" i="15"/>
  <c r="C26" i="15"/>
  <c r="J13" i="15"/>
  <c r="I13" i="15"/>
  <c r="H13" i="15"/>
  <c r="G13" i="15"/>
  <c r="F13" i="15"/>
  <c r="E13" i="15"/>
  <c r="D13" i="15"/>
  <c r="C13" i="15"/>
  <c r="J4" i="15"/>
  <c r="I4" i="15"/>
  <c r="H4" i="15"/>
  <c r="G4" i="15"/>
  <c r="G3" i="15" s="1"/>
  <c r="F4" i="15"/>
  <c r="E4" i="15"/>
  <c r="D4" i="15"/>
  <c r="C4" i="15"/>
  <c r="C3" i="15" s="1"/>
  <c r="J3" i="15"/>
  <c r="H3" i="15"/>
  <c r="F3" i="15"/>
  <c r="D3" i="15"/>
  <c r="A3" i="15"/>
  <c r="I3" i="15" l="1"/>
  <c r="E3" i="15"/>
  <c r="I3" i="16"/>
  <c r="E3" i="16"/>
  <c r="E3" i="17"/>
  <c r="I3" i="18"/>
  <c r="E3" i="18"/>
  <c r="D27" i="12"/>
  <c r="A3" i="12"/>
  <c r="D66" i="12"/>
  <c r="D14" i="12"/>
  <c r="F14" i="12"/>
  <c r="F27" i="12"/>
  <c r="D45" i="12"/>
  <c r="F45" i="12"/>
  <c r="F66" i="12"/>
  <c r="D81" i="12"/>
  <c r="F81" i="12"/>
  <c r="D114" i="12"/>
  <c r="E114" i="12"/>
  <c r="F114" i="12"/>
  <c r="J114" i="12"/>
  <c r="J81" i="12"/>
  <c r="J66" i="12"/>
  <c r="J45" i="12"/>
  <c r="J27" i="12"/>
  <c r="J14" i="12"/>
  <c r="J3" i="12"/>
  <c r="I114" i="12"/>
  <c r="I3" i="12" l="1"/>
  <c r="E3" i="12"/>
  <c r="F3" i="12"/>
  <c r="D3" i="12"/>
  <c r="C66" i="12"/>
  <c r="C45" i="12"/>
  <c r="C27" i="12"/>
  <c r="C14" i="12"/>
  <c r="C3" i="12" l="1"/>
</calcChain>
</file>

<file path=xl/sharedStrings.xml><?xml version="1.0" encoding="utf-8"?>
<sst xmlns="http://schemas.openxmlformats.org/spreadsheetml/2006/main" count="1081" uniqueCount="135">
  <si>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</si>
  <si>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</si>
  <si>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</si>
  <si>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</si>
  <si>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</si>
  <si>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</si>
  <si>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</si>
  <si>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</si>
  <si>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</si>
  <si>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</si>
  <si>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</si>
  <si>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</si>
  <si>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</si>
  <si>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</si>
  <si>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</si>
  <si>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</si>
  <si>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</si>
  <si>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</si>
  <si>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</si>
  <si>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</si>
  <si>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</si>
  <si>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</si>
  <si>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</si>
  <si>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</si>
  <si>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</si>
  <si>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</si>
  <si>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</si>
  <si>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</si>
  <si>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</si>
  <si>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</si>
  <si>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</si>
  <si>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</si>
  <si>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</si>
  <si>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</si>
  <si>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</si>
  <si>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</si>
  <si>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</si>
  <si>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</si>
  <si>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</si>
  <si>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</si>
  <si>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</si>
  <si>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</si>
  <si>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</si>
  <si>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</si>
  <si>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</si>
  <si>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</si>
  <si>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</si>
  <si>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</si>
  <si>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</si>
  <si>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</si>
  <si>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</si>
  <si>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</si>
  <si>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</si>
  <si>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</si>
  <si>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</si>
  <si>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</si>
  <si>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</si>
  <si>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</si>
  <si>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</si>
  <si>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</si>
  <si>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</si>
  <si>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</si>
  <si>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</si>
  <si>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</si>
  <si>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</si>
  <si>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</si>
  <si>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</si>
  <si>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</si>
  <si>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</si>
  <si>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</si>
  <si>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</si>
  <si>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</si>
  <si>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</si>
  <si>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</si>
  <si>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</si>
  <si>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</si>
  <si>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</si>
  <si>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</si>
  <si>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</si>
  <si>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</si>
  <si>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</si>
  <si>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</si>
  <si>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</si>
  <si>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</si>
  <si>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</si>
  <si>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</si>
  <si>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</si>
  <si>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</si>
  <si>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</si>
  <si>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</si>
  <si>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</si>
  <si>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</si>
  <si>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</si>
  <si>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</si>
  <si>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</si>
  <si>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</si>
  <si>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</si>
  <si>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</si>
  <si>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</si>
  <si>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</si>
  <si>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</si>
  <si>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</si>
  <si>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</si>
  <si>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</si>
  <si>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</si>
  <si>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</si>
  <si>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</si>
  <si>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</si>
  <si>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</si>
  <si>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</si>
  <si>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</si>
  <si>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</si>
  <si>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</si>
  <si>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</si>
  <si>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</si>
  <si>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</si>
  <si>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</si>
  <si>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</si>
  <si>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</si>
  <si>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</si>
  <si>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</si>
  <si>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</si>
  <si>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</si>
  <si>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</si>
  <si>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</si>
  <si>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ср. балл</t>
  </si>
  <si>
    <t>хорошо - между 4,0 и 4,5</t>
  </si>
  <si>
    <t>допустимо -  между 3,5 и 4,0</t>
  </si>
  <si>
    <t>критично - 3,5 и меньше баллов</t>
  </si>
  <si>
    <t>МБОУ Прогимназия № 131</t>
  </si>
  <si>
    <t xml:space="preserve">отлично -  4,5 балла и более </t>
  </si>
  <si>
    <t>критично - меньше 50 баллов</t>
  </si>
  <si>
    <t>отлично - 75 баллов и более</t>
  </si>
  <si>
    <t>допустимо - между 60 и 50</t>
  </si>
  <si>
    <t>хорошо - между 75 и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</si>
</sst>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_-* #,##0.00&quot;р.&quot;_-;\-* #,##0.00&quot;р.&quot;_-;_-* &quot;-&quot;??&quot;р.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8">
    <xf numFmtId="0" fontId="0" fillId="0" borderId="0"/>
    <xf numFmtId="0" fontId="10" fillId="0" borderId="0"/>
    <xf numFmtId="0" fontId="11" fillId="0" borderId="0"/>
    <xf numFmtId="0" fontId="11" fillId="0" borderId="0"/>
    <xf numFmtId="0" fontId="8" fillId="0" borderId="0"/>
    <xf numFmtId="164" fontId="10" fillId="0" borderId="0" applyBorder="0" applyProtection="0"/>
    <xf numFmtId="0" fontId="7" fillId="0" borderId="0"/>
    <xf numFmtId="0" fontId="6" fillId="0" borderId="0"/>
    <xf numFmtId="0" fontId="18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20" fillId="0" borderId="0"/>
    <xf numFmtId="0" fontId="3" fillId="0" borderId="0"/>
    <xf numFmtId="0" fontId="10" fillId="0" borderId="0"/>
    <xf numFmtId="0" fontId="21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1" fillId="0" borderId="0"/>
    <xf numFmtId="165" fontId="20" fillId="0" borderId="0" applyFont="0" applyFill="0" applyBorder="0" applyAlignment="0" applyProtection="0"/>
    <xf numFmtId="0" fontId="1" fillId="0" borderId="0"/>
    <xf numFmtId="0" fontId="1" fillId="0" borderId="0"/>
  </cellStyleXfs>
  <cellXfs count="333">
    <xf numFmtId="0" fontId="0" fillId="0" borderId="0" xfId="0"/>
    <xf numFmtId="0" fontId="13" fillId="0" borderId="0" xfId="0" applyFont="1"/>
    <xf numFmtId="0" fontId="13" fillId="3" borderId="0" xfId="0" applyFont="1" applyFill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1" xfId="0" applyBorder="1" applyAlignment="1">
      <alignment wrapText="1"/>
    </xf>
    <xf numFmtId="0" fontId="12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3" fillId="4" borderId="0" xfId="0" applyFont="1" applyFill="1"/>
    <xf numFmtId="0" fontId="13" fillId="5" borderId="0" xfId="0" applyFont="1" applyFill="1"/>
    <xf numFmtId="0" fontId="6" fillId="2" borderId="2" xfId="7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wrapText="1"/>
    </xf>
    <xf numFmtId="0" fontId="15" fillId="0" borderId="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 wrapText="1"/>
    </xf>
    <xf numFmtId="0" fontId="0" fillId="0" borderId="3" xfId="0" applyBorder="1"/>
    <xf numFmtId="0" fontId="6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0" fontId="0" fillId="0" borderId="1" xfId="0" applyBorder="1" applyAlignment="1">
      <alignment horizontal="right" wrapText="1"/>
    </xf>
    <xf numFmtId="2" fontId="0" fillId="2" borderId="0" xfId="0" applyNumberFormat="1" applyFill="1"/>
    <xf numFmtId="0" fontId="0" fillId="0" borderId="32" xfId="0" applyBorder="1"/>
    <xf numFmtId="0" fontId="9" fillId="0" borderId="41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2" borderId="41" xfId="7" applyFont="1" applyFill="1" applyBorder="1" applyAlignment="1" applyProtection="1">
      <alignment horizontal="left" vertical="center" wrapText="1"/>
      <protection locked="0"/>
    </xf>
    <xf numFmtId="0" fontId="9" fillId="2" borderId="25" xfId="7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right" wrapText="1"/>
    </xf>
    <xf numFmtId="0" fontId="0" fillId="0" borderId="8" xfId="0" applyBorder="1"/>
    <xf numFmtId="0" fontId="0" fillId="0" borderId="12" xfId="0" applyBorder="1"/>
    <xf numFmtId="0" fontId="0" fillId="0" borderId="35" xfId="0" applyBorder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2" fontId="14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9" fillId="0" borderId="0" xfId="0" applyFont="1"/>
    <xf numFmtId="0" fontId="6" fillId="2" borderId="2" xfId="7" applyFont="1" applyFill="1" applyBorder="1" applyAlignment="1" applyProtection="1">
      <alignment horizontal="left" wrapText="1"/>
      <protection locked="0"/>
    </xf>
    <xf numFmtId="0" fontId="0" fillId="0" borderId="22" xfId="0" applyFill="1" applyBorder="1"/>
    <xf numFmtId="0" fontId="12" fillId="0" borderId="25" xfId="0" applyFont="1" applyBorder="1" applyAlignment="1">
      <alignment horizontal="left" vertical="center" wrapText="1"/>
    </xf>
    <xf numFmtId="0" fontId="0" fillId="0" borderId="36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29" xfId="0" applyBorder="1" applyAlignment="1">
      <alignment wrapText="1"/>
    </xf>
    <xf numFmtId="0" fontId="9" fillId="2" borderId="27" xfId="7" applyFont="1" applyFill="1" applyBorder="1" applyAlignment="1" applyProtection="1">
      <alignment horizontal="left" vertical="center" wrapText="1"/>
      <protection locked="0"/>
    </xf>
    <xf numFmtId="0" fontId="16" fillId="0" borderId="42" xfId="0" applyFont="1" applyBorder="1" applyAlignment="1">
      <alignment horizontal="center" vertical="center" wrapText="1"/>
    </xf>
    <xf numFmtId="0" fontId="0" fillId="0" borderId="36" xfId="0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 wrapText="1"/>
    </xf>
    <xf numFmtId="2" fontId="0" fillId="0" borderId="4" xfId="0" applyNumberFormat="1" applyBorder="1" applyAlignment="1">
      <alignment wrapText="1"/>
    </xf>
    <xf numFmtId="0" fontId="6" fillId="2" borderId="36" xfId="7" applyFont="1" applyFill="1" applyBorder="1" applyAlignment="1" applyProtection="1">
      <alignment horizontal="right" vertical="center" wrapText="1"/>
      <protection locked="0"/>
    </xf>
    <xf numFmtId="2" fontId="0" fillId="0" borderId="4" xfId="0" applyNumberFormat="1" applyBorder="1" applyAlignment="1">
      <alignment horizontal="right" wrapText="1"/>
    </xf>
    <xf numFmtId="2" fontId="6" fillId="2" borderId="1" xfId="7" applyNumberFormat="1" applyFont="1" applyFill="1" applyBorder="1" applyAlignment="1" applyProtection="1">
      <alignment horizontal="right" vertical="center" wrapText="1"/>
      <protection locked="0"/>
    </xf>
    <xf numFmtId="0" fontId="0" fillId="2" borderId="36" xfId="0" applyFill="1" applyBorder="1" applyAlignment="1">
      <alignment horizontal="right" wrapText="1"/>
    </xf>
    <xf numFmtId="2" fontId="0" fillId="2" borderId="1" xfId="0" applyNumberFormat="1" applyFill="1" applyBorder="1" applyAlignment="1">
      <alignment horizontal="right" wrapText="1"/>
    </xf>
    <xf numFmtId="0" fontId="15" fillId="0" borderId="37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6" fillId="2" borderId="36" xfId="7" applyFont="1" applyFill="1" applyBorder="1" applyAlignment="1" applyProtection="1">
      <alignment horizontal="right" wrapText="1"/>
      <protection locked="0"/>
    </xf>
    <xf numFmtId="2" fontId="6" fillId="2" borderId="1" xfId="7" applyNumberFormat="1" applyFont="1" applyFill="1" applyBorder="1" applyAlignment="1" applyProtection="1">
      <alignment horizontal="right" wrapText="1"/>
      <protection locked="0"/>
    </xf>
    <xf numFmtId="0" fontId="0" fillId="0" borderId="29" xfId="0" applyBorder="1" applyAlignment="1">
      <alignment horizontal="right" wrapText="1"/>
    </xf>
    <xf numFmtId="0" fontId="0" fillId="0" borderId="38" xfId="0" applyBorder="1" applyAlignment="1">
      <alignment horizontal="right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3" xfId="0" applyBorder="1" applyAlignment="1">
      <alignment horizontal="right" wrapText="1"/>
    </xf>
    <xf numFmtId="0" fontId="0" fillId="0" borderId="44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2" fontId="0" fillId="0" borderId="9" xfId="0" applyNumberFormat="1" applyBorder="1" applyAlignment="1">
      <alignment horizontal="right" wrapText="1"/>
    </xf>
    <xf numFmtId="0" fontId="6" fillId="2" borderId="36" xfId="7" applyFont="1" applyFill="1" applyBorder="1" applyAlignment="1" applyProtection="1">
      <alignment vertical="center"/>
      <protection locked="0"/>
    </xf>
    <xf numFmtId="2" fontId="6" fillId="2" borderId="1" xfId="7" applyNumberFormat="1" applyFont="1" applyFill="1" applyBorder="1" applyAlignment="1" applyProtection="1">
      <alignment vertical="center"/>
      <protection locked="0"/>
    </xf>
    <xf numFmtId="0" fontId="0" fillId="0" borderId="37" xfId="0" applyBorder="1" applyAlignment="1">
      <alignment wrapText="1"/>
    </xf>
    <xf numFmtId="2" fontId="0" fillId="0" borderId="9" xfId="0" applyNumberFormat="1" applyBorder="1" applyAlignment="1">
      <alignment wrapText="1"/>
    </xf>
    <xf numFmtId="0" fontId="13" fillId="6" borderId="0" xfId="0" applyFont="1" applyFill="1"/>
    <xf numFmtId="0" fontId="0" fillId="0" borderId="0" xfId="0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right" wrapText="1"/>
    </xf>
    <xf numFmtId="2" fontId="0" fillId="0" borderId="0" xfId="0" applyNumberFormat="1" applyBorder="1" applyAlignment="1">
      <alignment horizontal="right" wrapText="1"/>
    </xf>
    <xf numFmtId="0" fontId="9" fillId="0" borderId="4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0" fillId="0" borderId="22" xfId="0" applyBorder="1"/>
    <xf numFmtId="0" fontId="0" fillId="0" borderId="43" xfId="0" applyBorder="1" applyAlignment="1">
      <alignment wrapText="1"/>
    </xf>
    <xf numFmtId="0" fontId="9" fillId="0" borderId="0" xfId="0" applyFont="1" applyBorder="1" applyAlignment="1">
      <alignment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left" vertical="center" wrapText="1"/>
    </xf>
    <xf numFmtId="2" fontId="6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9" fillId="0" borderId="0" xfId="0" applyNumberFormat="1" applyFont="1" applyBorder="1" applyAlignment="1">
      <alignment horizontal="left" vertical="center" wrapText="1"/>
    </xf>
    <xf numFmtId="2" fontId="6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0" xfId="7" applyNumberFormat="1" applyFont="1" applyFill="1" applyBorder="1" applyAlignment="1" applyProtection="1">
      <alignment horizontal="right" wrapText="1"/>
      <protection locked="0"/>
    </xf>
    <xf numFmtId="2" fontId="9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2" fillId="0" borderId="26" xfId="0" applyFont="1" applyBorder="1" applyAlignment="1">
      <alignment horizontal="left" vertical="center" wrapText="1"/>
    </xf>
    <xf numFmtId="0" fontId="6" fillId="2" borderId="45" xfId="7" applyFont="1" applyFill="1" applyBorder="1" applyAlignment="1" applyProtection="1">
      <alignment vertical="center"/>
      <protection locked="0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9" fillId="0" borderId="26" xfId="0" applyFont="1" applyBorder="1" applyAlignment="1">
      <alignment horizontal="left" vertical="center" wrapText="1"/>
    </xf>
    <xf numFmtId="0" fontId="6" fillId="2" borderId="45" xfId="7" applyFont="1" applyFill="1" applyBorder="1" applyAlignment="1" applyProtection="1">
      <alignment horizontal="right" vertical="center" wrapText="1"/>
      <protection locked="0"/>
    </xf>
    <xf numFmtId="0" fontId="6" fillId="2" borderId="45" xfId="7" applyFont="1" applyFill="1" applyBorder="1" applyAlignment="1" applyProtection="1">
      <alignment horizontal="right" wrapText="1"/>
      <protection locked="0"/>
    </xf>
    <xf numFmtId="0" fontId="9" fillId="2" borderId="26" xfId="7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wrapText="1"/>
    </xf>
    <xf numFmtId="0" fontId="0" fillId="0" borderId="47" xfId="0" applyBorder="1" applyAlignment="1">
      <alignment wrapText="1"/>
    </xf>
    <xf numFmtId="0" fontId="15" fillId="0" borderId="18" xfId="0" applyFont="1" applyFill="1" applyBorder="1" applyAlignment="1">
      <alignment horizontal="center" vertical="center"/>
    </xf>
    <xf numFmtId="0" fontId="6" fillId="2" borderId="1" xfId="7" applyFont="1" applyFill="1" applyBorder="1" applyAlignment="1" applyProtection="1">
      <alignment vertical="center"/>
      <protection locked="0"/>
    </xf>
    <xf numFmtId="0" fontId="6" fillId="2" borderId="1" xfId="7" applyFont="1" applyFill="1" applyBorder="1" applyAlignment="1" applyProtection="1">
      <alignment horizontal="right" vertical="center" wrapText="1"/>
      <protection locked="0"/>
    </xf>
    <xf numFmtId="0" fontId="6" fillId="2" borderId="1" xfId="7" applyFont="1" applyFill="1" applyBorder="1" applyAlignment="1" applyProtection="1">
      <alignment horizontal="right" wrapText="1"/>
      <protection locked="0"/>
    </xf>
    <xf numFmtId="0" fontId="0" fillId="0" borderId="4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6" fillId="2" borderId="6" xfId="7" applyNumberFormat="1" applyFont="1" applyFill="1" applyBorder="1" applyAlignment="1" applyProtection="1">
      <alignment vertical="center"/>
      <protection locked="0"/>
    </xf>
    <xf numFmtId="2" fontId="6" fillId="2" borderId="7" xfId="7" applyNumberFormat="1" applyFont="1" applyFill="1" applyBorder="1" applyAlignment="1" applyProtection="1">
      <alignment vertical="center"/>
      <protection locked="0"/>
    </xf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2" fontId="0" fillId="0" borderId="32" xfId="0" applyNumberFormat="1" applyBorder="1" applyAlignment="1">
      <alignment wrapText="1"/>
    </xf>
    <xf numFmtId="2" fontId="6" fillId="2" borderId="6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7" xfId="7" applyNumberFormat="1" applyFont="1" applyFill="1" applyBorder="1" applyAlignment="1" applyProtection="1">
      <alignment horizontal="right" vertical="center" wrapText="1"/>
      <protection locked="0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 wrapText="1"/>
    </xf>
    <xf numFmtId="2" fontId="6" fillId="2" borderId="6" xfId="7" applyNumberFormat="1" applyFont="1" applyFill="1" applyBorder="1" applyAlignment="1" applyProtection="1">
      <alignment horizontal="right" wrapText="1"/>
      <protection locked="0"/>
    </xf>
    <xf numFmtId="2" fontId="6" fillId="2" borderId="7" xfId="7" applyNumberFormat="1" applyFont="1" applyFill="1" applyBorder="1" applyAlignment="1" applyProtection="1">
      <alignment horizontal="right" wrapText="1"/>
      <protection locked="0"/>
    </xf>
    <xf numFmtId="2" fontId="0" fillId="0" borderId="3" xfId="0" applyNumberFormat="1" applyBorder="1" applyAlignment="1">
      <alignment horizontal="right" wrapText="1"/>
    </xf>
    <xf numFmtId="2" fontId="0" fillId="0" borderId="12" xfId="0" applyNumberFormat="1" applyBorder="1" applyAlignment="1">
      <alignment horizontal="right" wrapText="1"/>
    </xf>
    <xf numFmtId="2" fontId="0" fillId="2" borderId="6" xfId="0" applyNumberFormat="1" applyFill="1" applyBorder="1" applyAlignment="1">
      <alignment horizontal="right" wrapText="1"/>
    </xf>
    <xf numFmtId="2" fontId="0" fillId="2" borderId="7" xfId="0" applyNumberFormat="1" applyFill="1" applyBorder="1" applyAlignment="1">
      <alignment horizontal="right" wrapText="1"/>
    </xf>
    <xf numFmtId="2" fontId="0" fillId="0" borderId="3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0" fontId="15" fillId="0" borderId="3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" fontId="16" fillId="0" borderId="35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left" vertical="center" wrapText="1"/>
    </xf>
    <xf numFmtId="2" fontId="12" fillId="0" borderId="33" xfId="0" applyNumberFormat="1" applyFont="1" applyBorder="1" applyAlignment="1">
      <alignment horizontal="left" vertical="center" wrapText="1"/>
    </xf>
    <xf numFmtId="2" fontId="12" fillId="0" borderId="34" xfId="0" applyNumberFormat="1" applyFont="1" applyBorder="1" applyAlignment="1">
      <alignment horizontal="left" vertical="center" wrapText="1"/>
    </xf>
    <xf numFmtId="2" fontId="9" fillId="0" borderId="21" xfId="0" applyNumberFormat="1" applyFont="1" applyBorder="1" applyAlignment="1">
      <alignment horizontal="left" vertical="center" wrapText="1"/>
    </xf>
    <xf numFmtId="2" fontId="9" fillId="0" borderId="13" xfId="0" applyNumberFormat="1" applyFont="1" applyBorder="1" applyAlignment="1">
      <alignment horizontal="left" vertical="center" wrapText="1"/>
    </xf>
    <xf numFmtId="2" fontId="9" fillId="0" borderId="14" xfId="0" applyNumberFormat="1" applyFont="1" applyBorder="1" applyAlignment="1">
      <alignment horizontal="left" vertical="center" wrapText="1"/>
    </xf>
    <xf numFmtId="2" fontId="6" fillId="2" borderId="3" xfId="7" applyNumberFormat="1" applyFont="1" applyFill="1" applyBorder="1" applyAlignment="1" applyProtection="1">
      <alignment vertical="center"/>
      <protection locked="0"/>
    </xf>
    <xf numFmtId="2" fontId="6" fillId="2" borderId="4" xfId="7" applyNumberFormat="1" applyFont="1" applyFill="1" applyBorder="1" applyAlignment="1" applyProtection="1">
      <alignment vertical="center"/>
      <protection locked="0"/>
    </xf>
    <xf numFmtId="2" fontId="6" fillId="2" borderId="5" xfId="7" applyNumberFormat="1" applyFont="1" applyFill="1" applyBorder="1" applyAlignment="1" applyProtection="1">
      <alignment vertical="center"/>
      <protection locked="0"/>
    </xf>
    <xf numFmtId="2" fontId="9" fillId="0" borderId="22" xfId="0" applyNumberFormat="1" applyFont="1" applyBorder="1" applyAlignment="1">
      <alignment horizontal="left" vertical="center" wrapText="1"/>
    </xf>
    <xf numFmtId="2" fontId="9" fillId="0" borderId="33" xfId="0" applyNumberFormat="1" applyFont="1" applyBorder="1" applyAlignment="1">
      <alignment horizontal="left" vertical="center" wrapText="1"/>
    </xf>
    <xf numFmtId="2" fontId="9" fillId="0" borderId="34" xfId="0" applyNumberFormat="1" applyFont="1" applyBorder="1" applyAlignment="1">
      <alignment horizontal="left" vertical="center" wrapText="1"/>
    </xf>
    <xf numFmtId="2" fontId="6" fillId="2" borderId="3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5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8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9" xfId="7" applyNumberFormat="1" applyFont="1" applyFill="1" applyBorder="1" applyAlignment="1" applyProtection="1">
      <alignment horizontal="right" vertical="center" wrapText="1"/>
      <protection locked="0"/>
    </xf>
    <xf numFmtId="2" fontId="6" fillId="2" borderId="10" xfId="7" applyNumberFormat="1" applyFont="1" applyFill="1" applyBorder="1" applyAlignment="1" applyProtection="1">
      <alignment horizontal="right" vertical="center" wrapText="1"/>
      <protection locked="0"/>
    </xf>
    <xf numFmtId="2" fontId="9" fillId="2" borderId="22" xfId="7" applyNumberFormat="1" applyFont="1" applyFill="1" applyBorder="1" applyAlignment="1" applyProtection="1">
      <alignment horizontal="left" vertical="center" wrapText="1"/>
      <protection locked="0"/>
    </xf>
    <xf numFmtId="2" fontId="9" fillId="2" borderId="33" xfId="7" applyNumberFormat="1" applyFont="1" applyFill="1" applyBorder="1" applyAlignment="1" applyProtection="1">
      <alignment horizontal="left" vertical="center" wrapText="1"/>
      <protection locked="0"/>
    </xf>
    <xf numFmtId="2" fontId="9" fillId="2" borderId="34" xfId="7" applyNumberFormat="1" applyFont="1" applyFill="1" applyBorder="1" applyAlignment="1" applyProtection="1">
      <alignment horizontal="left" vertical="center" wrapText="1"/>
      <protection locked="0"/>
    </xf>
    <xf numFmtId="2" fontId="0" fillId="0" borderId="5" xfId="0" applyNumberFormat="1" applyBorder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 wrapText="1"/>
    </xf>
    <xf numFmtId="2" fontId="0" fillId="0" borderId="5" xfId="0" applyNumberFormat="1" applyBorder="1" applyAlignment="1">
      <alignment wrapText="1"/>
    </xf>
    <xf numFmtId="2" fontId="0" fillId="0" borderId="21" xfId="0" applyNumberFormat="1" applyBorder="1" applyAlignment="1">
      <alignment wrapText="1"/>
    </xf>
    <xf numFmtId="0" fontId="15" fillId="0" borderId="3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left" vertical="center" wrapText="1"/>
    </xf>
    <xf numFmtId="2" fontId="12" fillId="0" borderId="5" xfId="0" applyNumberFormat="1" applyFont="1" applyBorder="1" applyAlignment="1">
      <alignment horizontal="left" vertical="center" wrapText="1"/>
    </xf>
    <xf numFmtId="2" fontId="12" fillId="0" borderId="27" xfId="0" applyNumberFormat="1" applyFont="1" applyBorder="1" applyAlignment="1">
      <alignment horizontal="left" vertical="center" wrapText="1"/>
    </xf>
    <xf numFmtId="2" fontId="12" fillId="0" borderId="28" xfId="0" applyNumberFormat="1" applyFont="1" applyBorder="1" applyAlignment="1">
      <alignment horizontal="left" vertical="center" wrapText="1"/>
    </xf>
    <xf numFmtId="2" fontId="6" fillId="2" borderId="14" xfId="7" applyNumberFormat="1" applyFont="1" applyFill="1" applyBorder="1" applyAlignment="1" applyProtection="1">
      <alignment vertical="center"/>
      <protection locked="0"/>
    </xf>
    <xf numFmtId="0" fontId="13" fillId="7" borderId="0" xfId="0" applyFont="1" applyFill="1"/>
    <xf numFmtId="0" fontId="13" fillId="2" borderId="0" xfId="0" applyFont="1" applyFill="1"/>
    <xf numFmtId="0" fontId="3" fillId="0" borderId="1" xfId="14" applyBorder="1" applyAlignment="1">
      <alignment horizontal="center"/>
    </xf>
    <xf numFmtId="2" fontId="9" fillId="0" borderId="28" xfId="0" applyNumberFormat="1" applyFont="1" applyBorder="1" applyAlignment="1">
      <alignment horizontal="left" vertical="center" wrapText="1"/>
    </xf>
    <xf numFmtId="2" fontId="9" fillId="0" borderId="35" xfId="0" applyNumberFormat="1" applyFont="1" applyBorder="1" applyAlignment="1">
      <alignment horizontal="left" vertical="center" wrapText="1"/>
    </xf>
    <xf numFmtId="0" fontId="19" fillId="2" borderId="50" xfId="14" applyFont="1" applyFill="1" applyBorder="1" applyAlignment="1">
      <alignment horizontal="center" wrapText="1"/>
    </xf>
    <xf numFmtId="2" fontId="0" fillId="0" borderId="16" xfId="0" applyNumberFormat="1" applyBorder="1" applyAlignment="1">
      <alignment wrapText="1"/>
    </xf>
    <xf numFmtId="0" fontId="10" fillId="0" borderId="9" xfId="15" applyBorder="1" applyAlignment="1">
      <alignment horizontal="center"/>
    </xf>
    <xf numFmtId="0" fontId="10" fillId="0" borderId="50" xfId="15" applyBorder="1" applyAlignment="1">
      <alignment horizontal="center"/>
    </xf>
    <xf numFmtId="2" fontId="9" fillId="0" borderId="27" xfId="0" applyNumberFormat="1" applyFont="1" applyBorder="1" applyAlignment="1">
      <alignment horizontal="left" vertical="center" wrapText="1"/>
    </xf>
    <xf numFmtId="0" fontId="3" fillId="0" borderId="50" xfId="14" applyBorder="1" applyAlignment="1">
      <alignment horizontal="center"/>
    </xf>
    <xf numFmtId="0" fontId="10" fillId="0" borderId="4" xfId="15" applyBorder="1" applyAlignment="1">
      <alignment horizontal="center"/>
    </xf>
    <xf numFmtId="0" fontId="10" fillId="0" borderId="1" xfId="15" applyBorder="1" applyAlignment="1">
      <alignment horizontal="center"/>
    </xf>
    <xf numFmtId="0" fontId="10" fillId="0" borderId="8" xfId="15" applyBorder="1" applyAlignment="1">
      <alignment horizontal="center"/>
    </xf>
    <xf numFmtId="0" fontId="19" fillId="2" borderId="1" xfId="14" applyFont="1" applyFill="1" applyBorder="1" applyAlignment="1">
      <alignment horizontal="center" wrapText="1"/>
    </xf>
    <xf numFmtId="0" fontId="10" fillId="0" borderId="6" xfId="15" applyBorder="1" applyAlignment="1">
      <alignment horizontal="center"/>
    </xf>
    <xf numFmtId="0" fontId="19" fillId="2" borderId="6" xfId="14" applyFont="1" applyFill="1" applyBorder="1" applyAlignment="1">
      <alignment horizontal="center" wrapText="1"/>
    </xf>
    <xf numFmtId="0" fontId="3" fillId="0" borderId="6" xfId="14" applyBorder="1" applyAlignment="1">
      <alignment horizontal="center"/>
    </xf>
    <xf numFmtId="0" fontId="10" fillId="0" borderId="3" xfId="15" applyBorder="1" applyAlignment="1">
      <alignment horizontal="center"/>
    </xf>
    <xf numFmtId="0" fontId="10" fillId="0" borderId="52" xfId="15" applyBorder="1" applyAlignment="1">
      <alignment horizontal="center"/>
    </xf>
    <xf numFmtId="0" fontId="12" fillId="0" borderId="49" xfId="0" applyFont="1" applyBorder="1" applyAlignment="1">
      <alignment horizontal="left" vertical="center" wrapText="1"/>
    </xf>
    <xf numFmtId="0" fontId="6" fillId="2" borderId="53" xfId="7" applyFont="1" applyFill="1" applyBorder="1" applyAlignment="1" applyProtection="1">
      <alignment vertical="center"/>
      <protection locked="0"/>
    </xf>
    <xf numFmtId="0" fontId="0" fillId="0" borderId="53" xfId="0" applyBorder="1" applyAlignment="1">
      <alignment wrapText="1"/>
    </xf>
    <xf numFmtId="0" fontId="10" fillId="0" borderId="51" xfId="15" applyBorder="1" applyAlignment="1">
      <alignment horizontal="center"/>
    </xf>
    <xf numFmtId="0" fontId="0" fillId="0" borderId="55" xfId="0" applyBorder="1" applyAlignment="1">
      <alignment wrapText="1"/>
    </xf>
    <xf numFmtId="0" fontId="6" fillId="2" borderId="53" xfId="7" applyFont="1" applyFill="1" applyBorder="1" applyAlignment="1" applyProtection="1">
      <alignment horizontal="right" wrapText="1"/>
      <protection locked="0"/>
    </xf>
    <xf numFmtId="0" fontId="3" fillId="0" borderId="36" xfId="14" applyBorder="1" applyAlignment="1">
      <alignment horizontal="center"/>
    </xf>
    <xf numFmtId="0" fontId="0" fillId="0" borderId="53" xfId="0" applyBorder="1" applyAlignment="1">
      <alignment horizontal="right" wrapText="1"/>
    </xf>
    <xf numFmtId="0" fontId="19" fillId="2" borderId="2" xfId="14" applyFont="1" applyFill="1" applyBorder="1" applyAlignment="1">
      <alignment horizontal="center" wrapText="1"/>
    </xf>
    <xf numFmtId="0" fontId="6" fillId="2" borderId="53" xfId="7" applyFont="1" applyFill="1" applyBorder="1" applyAlignment="1" applyProtection="1">
      <alignment horizontal="right" vertical="center" wrapText="1"/>
      <protection locked="0"/>
    </xf>
    <xf numFmtId="0" fontId="19" fillId="2" borderId="17" xfId="14" applyFont="1" applyFill="1" applyBorder="1" applyAlignment="1">
      <alignment horizontal="center" wrapText="1"/>
    </xf>
    <xf numFmtId="0" fontId="19" fillId="2" borderId="29" xfId="14" applyFont="1" applyFill="1" applyBorder="1" applyAlignment="1">
      <alignment horizontal="center" wrapText="1"/>
    </xf>
    <xf numFmtId="0" fontId="6" fillId="2" borderId="54" xfId="7" applyFont="1" applyFill="1" applyBorder="1" applyAlignment="1" applyProtection="1">
      <alignment horizontal="right" vertical="center" wrapText="1"/>
      <protection locked="0"/>
    </xf>
    <xf numFmtId="0" fontId="19" fillId="2" borderId="18" xfId="14" applyFont="1" applyFill="1" applyBorder="1" applyAlignment="1">
      <alignment horizontal="center" wrapText="1"/>
    </xf>
    <xf numFmtId="2" fontId="19" fillId="2" borderId="1" xfId="14" applyNumberFormat="1" applyFont="1" applyFill="1" applyBorder="1" applyAlignment="1">
      <alignment horizontal="center" wrapText="1"/>
    </xf>
    <xf numFmtId="0" fontId="19" fillId="2" borderId="36" xfId="14" applyFont="1" applyFill="1" applyBorder="1" applyAlignment="1">
      <alignment horizontal="center" wrapText="1"/>
    </xf>
    <xf numFmtId="0" fontId="19" fillId="2" borderId="37" xfId="14" applyFont="1" applyFill="1" applyBorder="1" applyAlignment="1">
      <alignment horizontal="center" wrapText="1"/>
    </xf>
    <xf numFmtId="0" fontId="6" fillId="2" borderId="55" xfId="7" applyFont="1" applyFill="1" applyBorder="1" applyAlignment="1" applyProtection="1">
      <alignment horizontal="right" vertical="center" wrapText="1"/>
      <protection locked="0"/>
    </xf>
    <xf numFmtId="2" fontId="6" fillId="2" borderId="16" xfId="7" applyNumberFormat="1" applyFont="1" applyFill="1" applyBorder="1" applyAlignment="1" applyProtection="1">
      <alignment horizontal="right" vertical="center" wrapText="1"/>
      <protection locked="0"/>
    </xf>
    <xf numFmtId="0" fontId="6" fillId="2" borderId="36" xfId="7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wrapText="1"/>
    </xf>
    <xf numFmtId="2" fontId="9" fillId="2" borderId="27" xfId="7" applyNumberFormat="1" applyFont="1" applyFill="1" applyBorder="1" applyAlignment="1" applyProtection="1">
      <alignment horizontal="left" vertical="center" wrapText="1"/>
      <protection locked="0"/>
    </xf>
    <xf numFmtId="2" fontId="9" fillId="2" borderId="35" xfId="7" applyNumberFormat="1" applyFont="1" applyFill="1" applyBorder="1" applyAlignment="1" applyProtection="1">
      <alignment horizontal="left" vertical="center" wrapText="1"/>
      <protection locked="0"/>
    </xf>
    <xf numFmtId="2" fontId="0" fillId="0" borderId="14" xfId="0" applyNumberFormat="1" applyBorder="1" applyAlignment="1">
      <alignment horizontal="right" wrapText="1"/>
    </xf>
    <xf numFmtId="0" fontId="0" fillId="0" borderId="3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19" fillId="2" borderId="1" xfId="14" applyFont="1" applyFill="1" applyBorder="1" applyAlignment="1">
      <alignment horizontal="center" wrapText="1"/>
    </xf>
    <xf numFmtId="0" fontId="19" fillId="2" borderId="4" xfId="14" applyFont="1" applyFill="1" applyBorder="1" applyAlignment="1">
      <alignment horizontal="center" wrapText="1"/>
    </xf>
    <xf numFmtId="0" fontId="19" fillId="2" borderId="9" xfId="14" applyFont="1" applyFill="1" applyBorder="1" applyAlignment="1">
      <alignment horizontal="center" wrapText="1"/>
    </xf>
    <xf numFmtId="0" fontId="19" fillId="8" borderId="1" xfId="14" applyFont="1" applyFill="1" applyBorder="1" applyAlignment="1">
      <alignment horizontal="center" wrapText="1"/>
    </xf>
    <xf numFmtId="0" fontId="19" fillId="8" borderId="50" xfId="14" applyFont="1" applyFill="1" applyBorder="1" applyAlignment="1">
      <alignment horizontal="center" wrapText="1"/>
    </xf>
    <xf numFmtId="2" fontId="19" fillId="2" borderId="13" xfId="14" applyNumberFormat="1" applyFont="1" applyFill="1" applyBorder="1" applyAlignment="1">
      <alignment horizontal="center" wrapText="1"/>
    </xf>
    <xf numFmtId="2" fontId="19" fillId="2" borderId="15" xfId="14" applyNumberFormat="1" applyFont="1" applyFill="1" applyBorder="1" applyAlignment="1">
      <alignment horizontal="center" wrapText="1"/>
    </xf>
    <xf numFmtId="2" fontId="9" fillId="2" borderId="28" xfId="7" applyNumberFormat="1" applyFont="1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6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19" fillId="8" borderId="1" xfId="14" applyNumberFormat="1" applyFont="1" applyFill="1" applyBorder="1" applyAlignment="1">
      <alignment horizontal="center" wrapText="1"/>
    </xf>
    <xf numFmtId="2" fontId="19" fillId="2" borderId="1" xfId="14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6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19" fillId="2" borderId="15" xfId="14" applyNumberFormat="1" applyFont="1" applyFill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2" fontId="6" fillId="2" borderId="32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37" xfId="0" applyBorder="1" applyAlignment="1">
      <alignment horizontal="center" wrapText="1"/>
    </xf>
    <xf numFmtId="2" fontId="0" fillId="0" borderId="13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0" fillId="0" borderId="14" xfId="0" applyNumberFormat="1" applyBorder="1" applyAlignment="1">
      <alignment wrapText="1"/>
    </xf>
    <xf numFmtId="2" fontId="6" fillId="2" borderId="6" xfId="7" applyNumberFormat="1" applyFont="1" applyFill="1" applyBorder="1" applyAlignment="1" applyProtection="1">
      <alignment horizontal="center" wrapText="1"/>
      <protection locked="0"/>
    </xf>
    <xf numFmtId="2" fontId="6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5" xfId="0" applyBorder="1" applyAlignment="1">
      <alignment horizontal="center" wrapText="1"/>
    </xf>
    <xf numFmtId="0" fontId="6" fillId="2" borderId="36" xfId="7" applyFont="1" applyFill="1" applyBorder="1" applyAlignment="1" applyProtection="1">
      <alignment horizontal="center" wrapText="1"/>
      <protection locked="0"/>
    </xf>
    <xf numFmtId="0" fontId="6" fillId="2" borderId="1" xfId="7" applyFont="1" applyFill="1" applyBorder="1" applyAlignment="1" applyProtection="1">
      <alignment horizontal="center" wrapText="1"/>
      <protection locked="0"/>
    </xf>
    <xf numFmtId="2" fontId="0" fillId="0" borderId="32" xfId="0" applyNumberFormat="1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2" fontId="19" fillId="2" borderId="50" xfId="14" applyNumberFormat="1" applyFont="1" applyFill="1" applyBorder="1" applyAlignment="1">
      <alignment horizontal="center" wrapText="1"/>
    </xf>
    <xf numFmtId="2" fontId="19" fillId="2" borderId="56" xfId="14" applyNumberFormat="1" applyFont="1" applyFill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12" fillId="2" borderId="35" xfId="0" applyNumberFormat="1" applyFont="1" applyFill="1" applyBorder="1" applyAlignment="1">
      <alignment horizontal="left" vertical="center" wrapText="1"/>
    </xf>
    <xf numFmtId="2" fontId="12" fillId="2" borderId="27" xfId="0" applyNumberFormat="1" applyFont="1" applyFill="1" applyBorder="1" applyAlignment="1">
      <alignment horizontal="left" vertical="center" wrapText="1"/>
    </xf>
    <xf numFmtId="2" fontId="9" fillId="2" borderId="35" xfId="0" applyNumberFormat="1" applyFont="1" applyFill="1" applyBorder="1" applyAlignment="1">
      <alignment horizontal="left" vertical="center" wrapText="1"/>
    </xf>
    <xf numFmtId="2" fontId="9" fillId="2" borderId="27" xfId="0" applyNumberFormat="1" applyFont="1" applyFill="1" applyBorder="1" applyAlignment="1">
      <alignment horizontal="left" vertical="center" wrapText="1"/>
    </xf>
    <xf numFmtId="0" fontId="19" fillId="8" borderId="50" xfId="23" applyFont="1" applyFill="1" applyBorder="1" applyAlignment="1">
      <alignment horizontal="center" wrapText="1"/>
    </xf>
    <xf numFmtId="0" fontId="19" fillId="0" borderId="50" xfId="23" applyFont="1" applyFill="1" applyBorder="1" applyAlignment="1">
      <alignment horizontal="center" wrapText="1"/>
    </xf>
    <xf numFmtId="0" fontId="19" fillId="8" borderId="57" xfId="23" applyFont="1" applyFill="1" applyBorder="1" applyAlignment="1">
      <alignment horizontal="center" wrapText="1"/>
    </xf>
    <xf numFmtId="0" fontId="0" fillId="0" borderId="58" xfId="0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13" xfId="0" applyNumberFormat="1" applyBorder="1" applyAlignment="1">
      <alignment wrapText="1"/>
    </xf>
    <xf numFmtId="0" fontId="0" fillId="0" borderId="6" xfId="0" applyBorder="1"/>
    <xf numFmtId="0" fontId="0" fillId="0" borderId="12" xfId="0" applyBorder="1"/>
    <xf numFmtId="0" fontId="0" fillId="0" borderId="3" xfId="0" applyBorder="1"/>
    <xf numFmtId="0" fontId="9" fillId="0" borderId="35" xfId="0" applyFont="1" applyBorder="1" applyAlignment="1">
      <alignment horizontal="left"/>
    </xf>
    <xf numFmtId="0" fontId="0" fillId="0" borderId="8" xfId="0" applyBorder="1"/>
    <xf numFmtId="0" fontId="6" fillId="2" borderId="36" xfId="7" applyFont="1" applyFill="1" applyBorder="1" applyAlignment="1" applyProtection="1">
      <alignment horizontal="center" vertical="center"/>
      <protection locked="0"/>
    </xf>
    <xf numFmtId="0" fontId="6" fillId="2" borderId="1" xfId="7" applyFont="1" applyFill="1" applyBorder="1" applyAlignment="1" applyProtection="1">
      <alignment horizontal="center" vertical="center"/>
      <protection locked="0"/>
    </xf>
    <xf numFmtId="0" fontId="6" fillId="2" borderId="45" xfId="7" applyFont="1" applyFill="1" applyBorder="1" applyAlignment="1" applyProtection="1">
      <alignment horizontal="center" vertical="center"/>
      <protection locked="0"/>
    </xf>
    <xf numFmtId="2" fontId="6" fillId="2" borderId="3" xfId="7" applyNumberFormat="1" applyFont="1" applyFill="1" applyBorder="1" applyAlignment="1" applyProtection="1">
      <alignment horizontal="center" vertical="center"/>
      <protection locked="0"/>
    </xf>
    <xf numFmtId="2" fontId="6" fillId="2" borderId="4" xfId="7" applyNumberFormat="1" applyFont="1" applyFill="1" applyBorder="1" applyAlignment="1" applyProtection="1">
      <alignment horizontal="center" vertical="center"/>
      <protection locked="0"/>
    </xf>
    <xf numFmtId="2" fontId="6" fillId="2" borderId="5" xfId="7" applyNumberFormat="1" applyFont="1" applyFill="1" applyBorder="1" applyAlignment="1" applyProtection="1">
      <alignment horizontal="center" vertical="center"/>
      <protection locked="0"/>
    </xf>
    <xf numFmtId="2" fontId="6" fillId="2" borderId="6" xfId="7" applyNumberFormat="1" applyFont="1" applyFill="1" applyBorder="1" applyAlignment="1" applyProtection="1">
      <alignment horizontal="center" vertical="center"/>
      <protection locked="0"/>
    </xf>
    <xf numFmtId="2" fontId="6" fillId="2" borderId="1" xfId="7" applyNumberFormat="1" applyFont="1" applyFill="1" applyBorder="1" applyAlignment="1" applyProtection="1">
      <alignment horizontal="center" vertical="center"/>
      <protection locked="0"/>
    </xf>
    <xf numFmtId="2" fontId="6" fillId="2" borderId="7" xfId="7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6" fillId="2" borderId="45" xfId="7" applyFont="1" applyFill="1" applyBorder="1" applyAlignment="1" applyProtection="1">
      <alignment horizontal="center" vertical="center" wrapText="1"/>
      <protection locked="0"/>
    </xf>
    <xf numFmtId="2" fontId="6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5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6" fillId="2" borderId="45" xfId="7" applyFont="1" applyFill="1" applyBorder="1" applyAlignment="1" applyProtection="1">
      <alignment horizontal="center" wrapText="1"/>
      <protection locked="0"/>
    </xf>
    <xf numFmtId="2" fontId="6" fillId="2" borderId="7" xfId="7" applyNumberFormat="1" applyFont="1" applyFill="1" applyBorder="1" applyAlignment="1" applyProtection="1">
      <alignment horizontal="center" wrapText="1"/>
      <protection locked="0"/>
    </xf>
    <xf numFmtId="2" fontId="6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6" fillId="2" borderId="10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/>
    <xf numFmtId="0" fontId="9" fillId="0" borderId="24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0" fillId="0" borderId="23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21" xfId="0" applyNumberForma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0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59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6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</cellXfs>
  <cellStyles count="28">
    <cellStyle name="Excel Built-in Normal" xfId="2"/>
    <cellStyle name="Excel Built-in Normal 1" xfId="5"/>
    <cellStyle name="Excel Built-in Normal 2" xfId="3"/>
    <cellStyle name="TableStyleLight1" xfId="1"/>
    <cellStyle name="Денежный 2" xfId="25"/>
    <cellStyle name="Обычный" xfId="0" builtinId="0"/>
    <cellStyle name="Обычный 2" xfId="4"/>
    <cellStyle name="Обычный 2 2" xfId="7"/>
    <cellStyle name="Обычный 2 2 2" xfId="14"/>
    <cellStyle name="Обычный 2 2 3" xfId="23"/>
    <cellStyle name="Обычный 2 2 4" xfId="26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3 4" xfId="24"/>
    <cellStyle name="Обычный 4" xfId="8"/>
    <cellStyle name="Обычный 4 2" xfId="16"/>
    <cellStyle name="Обычный 4 2 2" xfId="21"/>
    <cellStyle name="Обычный 4 3" xfId="17"/>
    <cellStyle name="Обычный 4 4" xfId="27"/>
    <cellStyle name="Обычный 5" xfId="9"/>
    <cellStyle name="Обычный 6" xfId="11"/>
    <cellStyle name="Обычный 6 2" xfId="20"/>
    <cellStyle name="Обычный 7" xfId="12"/>
    <cellStyle name="Обычный 8" xfId="22"/>
  </cellStyles>
  <dxfs count="45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66"/>
      <color rgb="FFFFCCCC"/>
      <color rgb="FF993366"/>
      <color rgb="FFFF00FF"/>
      <color rgb="FFCCFF99"/>
      <color rgb="FFFF0066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29" t="s">
        <v>23</v>
      </c>
      <c r="B1" s="331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30"/>
      <c r="B2" s="332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A13+A26+A44+A65+A80+A113+A123</f>
        <v>113</v>
      </c>
      <c r="B3" s="49" t="s">
        <v>58</v>
      </c>
      <c r="C3" s="61">
        <f>C4+C14+C27+C45+C66+C81+C114</f>
        <v>0</v>
      </c>
      <c r="D3" s="60">
        <f>D4+D14+D27+D45+D66+D81+D114</f>
        <v>0</v>
      </c>
      <c r="E3" s="60">
        <f>E4+E14+E27+E45+E66+E81+E114</f>
        <v>3438</v>
      </c>
      <c r="F3" s="49">
        <f>F4+F14+F27+F45+F66+F81+F114</f>
        <v>0</v>
      </c>
      <c r="G3" s="137">
        <v>0</v>
      </c>
      <c r="H3" s="138">
        <v>0</v>
      </c>
      <c r="I3" s="138">
        <f>AVERAGE(I4,I14,I27,I45,I66,I81,I114)</f>
        <v>3.8032227695675971</v>
      </c>
      <c r="J3" s="139" t="e">
        <f>AVERAGE(J4,J14,J27,J45,J66,J81,J114)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SUM(C5:C13)</f>
        <v>0</v>
      </c>
      <c r="D4" s="12">
        <f t="shared" ref="D4:F4" si="0">SUM(D5:D13)</f>
        <v>0</v>
      </c>
      <c r="E4" s="12">
        <f t="shared" si="0"/>
        <v>236</v>
      </c>
      <c r="F4" s="96">
        <f t="shared" si="0"/>
        <v>0</v>
      </c>
      <c r="G4" s="263">
        <v>0</v>
      </c>
      <c r="H4" s="264">
        <v>0</v>
      </c>
      <c r="I4" s="171">
        <f t="shared" ref="I4:J4" si="1">AVERAGE(I5:I13)</f>
        <v>3.9511111111111115</v>
      </c>
      <c r="J4" s="172" t="e">
        <f t="shared" si="1"/>
        <v>#DIV/0!</v>
      </c>
      <c r="K4" s="88"/>
      <c r="L4" s="88"/>
      <c r="N4" s="14"/>
      <c r="O4" s="1" t="s">
        <v>126</v>
      </c>
    </row>
    <row r="5" spans="1:17" ht="15" customHeight="1" thickBot="1" x14ac:dyDescent="0.3">
      <c r="A5" s="22">
        <v>1</v>
      </c>
      <c r="B5" s="169" t="s">
        <v>129</v>
      </c>
      <c r="C5" s="192"/>
      <c r="D5" s="185"/>
      <c r="E5" s="193">
        <v>20</v>
      </c>
      <c r="F5" s="194"/>
      <c r="G5" s="259"/>
      <c r="H5" s="237"/>
      <c r="I5" s="237">
        <v>4.2</v>
      </c>
      <c r="J5" s="170"/>
      <c r="K5" s="88"/>
      <c r="L5" s="88"/>
      <c r="N5" s="77"/>
      <c r="O5" s="1" t="s">
        <v>127</v>
      </c>
    </row>
    <row r="6" spans="1:17" ht="15" customHeight="1" x14ac:dyDescent="0.25">
      <c r="A6" s="22">
        <v>2</v>
      </c>
      <c r="B6" s="23" t="s">
        <v>74</v>
      </c>
      <c r="C6" s="189"/>
      <c r="D6" s="186"/>
      <c r="E6" s="182">
        <v>21</v>
      </c>
      <c r="F6" s="195"/>
      <c r="G6" s="259"/>
      <c r="H6" s="237"/>
      <c r="I6" s="237">
        <v>4.29</v>
      </c>
      <c r="J6" s="173"/>
      <c r="K6" s="89"/>
      <c r="L6" s="89"/>
      <c r="N6" s="2"/>
      <c r="O6" s="1" t="s">
        <v>128</v>
      </c>
    </row>
    <row r="7" spans="1:17" x14ac:dyDescent="0.25">
      <c r="A7" s="25">
        <v>3</v>
      </c>
      <c r="B7" s="23" t="s">
        <v>31</v>
      </c>
      <c r="C7" s="191"/>
      <c r="D7" s="176"/>
      <c r="E7" s="184">
        <v>56</v>
      </c>
      <c r="F7" s="195"/>
      <c r="G7" s="259"/>
      <c r="H7" s="237"/>
      <c r="I7" s="237">
        <v>3.91</v>
      </c>
      <c r="J7" s="117"/>
      <c r="K7" s="89"/>
      <c r="L7" s="89"/>
      <c r="N7" s="174"/>
      <c r="O7" s="175"/>
      <c r="Q7" s="24"/>
    </row>
    <row r="8" spans="1:17" x14ac:dyDescent="0.25">
      <c r="A8" s="25">
        <v>4</v>
      </c>
      <c r="B8" s="23" t="s">
        <v>24</v>
      </c>
      <c r="C8" s="189"/>
      <c r="D8" s="186"/>
      <c r="E8" s="182">
        <v>28</v>
      </c>
      <c r="F8" s="195"/>
      <c r="G8" s="259"/>
      <c r="H8" s="237"/>
      <c r="I8" s="237">
        <v>3.89</v>
      </c>
      <c r="J8" s="117"/>
      <c r="K8" s="89"/>
      <c r="L8" s="89"/>
      <c r="Q8" s="24"/>
    </row>
    <row r="9" spans="1:17" x14ac:dyDescent="0.25">
      <c r="A9" s="25">
        <v>5</v>
      </c>
      <c r="B9" s="23" t="s">
        <v>113</v>
      </c>
      <c r="C9" s="189"/>
      <c r="D9" s="186"/>
      <c r="E9" s="182">
        <v>24</v>
      </c>
      <c r="F9" s="195"/>
      <c r="G9" s="259"/>
      <c r="H9" s="237"/>
      <c r="I9" s="237">
        <v>3.79</v>
      </c>
      <c r="J9" s="117"/>
      <c r="K9" s="89"/>
      <c r="L9" s="89"/>
      <c r="N9" s="27"/>
      <c r="O9" s="24"/>
      <c r="Q9" s="24"/>
    </row>
    <row r="10" spans="1:17" x14ac:dyDescent="0.25">
      <c r="A10" s="25">
        <v>6</v>
      </c>
      <c r="B10" s="8" t="s">
        <v>75</v>
      </c>
      <c r="C10" s="189"/>
      <c r="D10" s="186"/>
      <c r="E10" s="182">
        <v>18</v>
      </c>
      <c r="F10" s="196"/>
      <c r="G10" s="259"/>
      <c r="H10" s="237"/>
      <c r="I10" s="237">
        <v>3.94</v>
      </c>
      <c r="J10" s="11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76</v>
      </c>
      <c r="C11" s="190"/>
      <c r="D11" s="188"/>
      <c r="E11" s="179">
        <v>25</v>
      </c>
      <c r="F11" s="196"/>
      <c r="G11" s="259"/>
      <c r="H11" s="237"/>
      <c r="I11" s="237">
        <v>3.72</v>
      </c>
      <c r="J11" s="119"/>
      <c r="K11" s="90"/>
      <c r="L11" s="90"/>
      <c r="N11" s="27"/>
      <c r="O11" s="24"/>
      <c r="Q11" s="24"/>
    </row>
    <row r="12" spans="1:17" x14ac:dyDescent="0.25">
      <c r="A12" s="25">
        <v>8</v>
      </c>
      <c r="B12" s="8" t="s">
        <v>33</v>
      </c>
      <c r="C12" s="189"/>
      <c r="D12" s="186"/>
      <c r="E12" s="182">
        <v>22</v>
      </c>
      <c r="F12" s="196"/>
      <c r="G12" s="259"/>
      <c r="H12" s="237"/>
      <c r="I12" s="237">
        <v>4.32</v>
      </c>
      <c r="J12" s="119"/>
      <c r="K12" s="90"/>
      <c r="L12" s="90"/>
      <c r="N12" s="27"/>
      <c r="O12" s="24"/>
      <c r="Q12" s="24"/>
    </row>
    <row r="13" spans="1:17" ht="15.75" thickBot="1" x14ac:dyDescent="0.3">
      <c r="A13" s="28">
        <v>9</v>
      </c>
      <c r="B13" s="11" t="s">
        <v>59</v>
      </c>
      <c r="C13" s="187"/>
      <c r="D13" s="181"/>
      <c r="E13" s="197">
        <v>22</v>
      </c>
      <c r="F13" s="198"/>
      <c r="G13" s="260"/>
      <c r="H13" s="242"/>
      <c r="I13" s="242">
        <v>3.5</v>
      </c>
      <c r="J13" s="180"/>
      <c r="K13" s="90"/>
      <c r="L13" s="90"/>
      <c r="N13" s="27"/>
      <c r="O13" s="24"/>
      <c r="Q13" s="24"/>
    </row>
    <row r="14" spans="1:17" ht="15.75" thickBot="1" x14ac:dyDescent="0.3">
      <c r="A14" s="20"/>
      <c r="B14" s="29" t="s">
        <v>52</v>
      </c>
      <c r="C14" s="30">
        <f>SUM(C15:C26)</f>
        <v>0</v>
      </c>
      <c r="D14" s="13">
        <f t="shared" ref="D14:F14" si="2">SUM(D15:D26)</f>
        <v>0</v>
      </c>
      <c r="E14" s="13">
        <f t="shared" si="2"/>
        <v>267</v>
      </c>
      <c r="F14" s="100">
        <f t="shared" si="2"/>
        <v>0</v>
      </c>
      <c r="G14" s="265">
        <v>0</v>
      </c>
      <c r="H14" s="266">
        <v>0</v>
      </c>
      <c r="I14" s="183">
        <f>AVERAGE(I15:I26)</f>
        <v>3.7329999999999997</v>
      </c>
      <c r="J14" s="177" t="e">
        <f>AVERAGE(J15:J26)</f>
        <v>#DIV/0!</v>
      </c>
      <c r="K14" s="91"/>
      <c r="L14" s="91"/>
      <c r="N14" s="27"/>
      <c r="O14" s="24"/>
      <c r="Q14" s="24"/>
    </row>
    <row r="15" spans="1:17" x14ac:dyDescent="0.25">
      <c r="A15" s="22">
        <v>1</v>
      </c>
      <c r="B15" s="16" t="s">
        <v>0</v>
      </c>
      <c r="C15" s="205"/>
      <c r="D15" s="204"/>
      <c r="E15" s="221">
        <v>29</v>
      </c>
      <c r="F15" s="206"/>
      <c r="G15" s="259"/>
      <c r="H15" s="208"/>
      <c r="I15" s="237">
        <v>3.59</v>
      </c>
      <c r="J15" s="154"/>
      <c r="K15" s="92"/>
      <c r="L15" s="92"/>
      <c r="N15" s="24"/>
      <c r="O15" s="24"/>
      <c r="Q15" s="24"/>
    </row>
    <row r="16" spans="1:17" x14ac:dyDescent="0.25">
      <c r="A16" s="25">
        <v>2</v>
      </c>
      <c r="B16" s="16" t="s">
        <v>2</v>
      </c>
      <c r="C16" s="209"/>
      <c r="D16" s="202"/>
      <c r="E16" s="220"/>
      <c r="F16" s="203"/>
      <c r="G16" s="259"/>
      <c r="H16" s="208"/>
      <c r="I16" s="237"/>
      <c r="J16" s="122"/>
      <c r="K16" s="92"/>
      <c r="L16" s="92"/>
      <c r="N16" s="24"/>
      <c r="O16" s="24"/>
      <c r="Q16" s="24"/>
    </row>
    <row r="17" spans="1:17" x14ac:dyDescent="0.25">
      <c r="A17" s="25">
        <v>3</v>
      </c>
      <c r="B17" s="16" t="s">
        <v>5</v>
      </c>
      <c r="C17" s="200"/>
      <c r="D17" s="176"/>
      <c r="E17" s="267">
        <v>25</v>
      </c>
      <c r="F17" s="203"/>
      <c r="G17" s="259"/>
      <c r="H17" s="208"/>
      <c r="I17" s="237">
        <v>4.04</v>
      </c>
      <c r="J17" s="122"/>
      <c r="K17" s="92"/>
      <c r="L17" s="92"/>
      <c r="N17" s="24"/>
      <c r="O17" s="24"/>
      <c r="Q17" s="24"/>
    </row>
    <row r="18" spans="1:17" x14ac:dyDescent="0.25">
      <c r="A18" s="25">
        <v>4</v>
      </c>
      <c r="B18" s="16" t="s">
        <v>1</v>
      </c>
      <c r="C18" s="209"/>
      <c r="D18" s="220"/>
      <c r="E18" s="269">
        <v>51</v>
      </c>
      <c r="F18" s="203"/>
      <c r="G18" s="259"/>
      <c r="H18" s="208"/>
      <c r="I18" s="237">
        <v>4.16</v>
      </c>
      <c r="J18" s="122"/>
      <c r="K18" s="92"/>
      <c r="L18" s="92"/>
      <c r="N18" s="24"/>
      <c r="O18" s="24"/>
      <c r="Q18" s="24"/>
    </row>
    <row r="19" spans="1:17" x14ac:dyDescent="0.25">
      <c r="A19" s="25">
        <v>5</v>
      </c>
      <c r="B19" s="16" t="s">
        <v>3</v>
      </c>
      <c r="C19" s="209"/>
      <c r="D19" s="220"/>
      <c r="E19" s="267">
        <v>47</v>
      </c>
      <c r="F19" s="203"/>
      <c r="G19" s="259"/>
      <c r="H19" s="208"/>
      <c r="I19" s="237">
        <v>3.96</v>
      </c>
      <c r="J19" s="122"/>
      <c r="K19" s="92"/>
      <c r="L19" s="92"/>
      <c r="N19" s="24"/>
      <c r="O19" s="24"/>
      <c r="Q19" s="24"/>
    </row>
    <row r="20" spans="1:17" x14ac:dyDescent="0.25">
      <c r="A20" s="25">
        <v>6</v>
      </c>
      <c r="B20" s="8" t="s">
        <v>79</v>
      </c>
      <c r="C20" s="209"/>
      <c r="D20" s="220"/>
      <c r="E20" s="268">
        <v>20</v>
      </c>
      <c r="F20" s="201"/>
      <c r="G20" s="259"/>
      <c r="H20" s="208"/>
      <c r="I20" s="237">
        <v>3.5</v>
      </c>
      <c r="J20" s="124"/>
      <c r="K20" s="81"/>
      <c r="L20" s="81"/>
      <c r="N20" s="24"/>
      <c r="O20" s="24"/>
      <c r="Q20" s="24"/>
    </row>
    <row r="21" spans="1:17" x14ac:dyDescent="0.25">
      <c r="A21" s="25">
        <v>7</v>
      </c>
      <c r="B21" s="16" t="s">
        <v>78</v>
      </c>
      <c r="C21" s="209"/>
      <c r="D21" s="220"/>
      <c r="E21" s="267">
        <v>24</v>
      </c>
      <c r="F21" s="203"/>
      <c r="G21" s="259"/>
      <c r="H21" s="208"/>
      <c r="I21" s="237">
        <v>3.83</v>
      </c>
      <c r="J21" s="122"/>
      <c r="K21" s="92"/>
      <c r="L21" s="92"/>
      <c r="N21" s="24"/>
      <c r="O21" s="24"/>
      <c r="Q21" s="24"/>
    </row>
    <row r="22" spans="1:17" x14ac:dyDescent="0.25">
      <c r="A22" s="25">
        <v>8</v>
      </c>
      <c r="B22" s="16" t="s">
        <v>4</v>
      </c>
      <c r="C22" s="209"/>
      <c r="D22" s="220"/>
      <c r="E22" s="179"/>
      <c r="F22" s="203"/>
      <c r="G22" s="259"/>
      <c r="H22" s="208"/>
      <c r="I22" s="237"/>
      <c r="J22" s="122"/>
      <c r="K22" s="92"/>
      <c r="L22" s="92"/>
      <c r="N22" s="24"/>
      <c r="O22" s="24"/>
      <c r="Q22" s="24"/>
    </row>
    <row r="23" spans="1:17" x14ac:dyDescent="0.25">
      <c r="A23" s="25">
        <v>9</v>
      </c>
      <c r="B23" s="16" t="s">
        <v>114</v>
      </c>
      <c r="C23" s="209"/>
      <c r="D23" s="202"/>
      <c r="E23" s="220">
        <v>23</v>
      </c>
      <c r="F23" s="203"/>
      <c r="G23" s="259"/>
      <c r="H23" s="208"/>
      <c r="I23" s="237">
        <v>4.04</v>
      </c>
      <c r="J23" s="122"/>
      <c r="K23" s="92"/>
      <c r="L23" s="92"/>
      <c r="N23" s="24"/>
      <c r="O23" s="24"/>
      <c r="Q23" s="24"/>
    </row>
    <row r="24" spans="1:17" x14ac:dyDescent="0.25">
      <c r="A24" s="25">
        <v>10</v>
      </c>
      <c r="B24" s="16" t="s">
        <v>80</v>
      </c>
      <c r="C24" s="209"/>
      <c r="D24" s="202"/>
      <c r="E24" s="220">
        <v>21</v>
      </c>
      <c r="F24" s="203"/>
      <c r="G24" s="259"/>
      <c r="H24" s="208"/>
      <c r="I24" s="237">
        <v>3.52</v>
      </c>
      <c r="J24" s="122"/>
      <c r="K24" s="92"/>
      <c r="L24" s="92"/>
      <c r="N24" s="24"/>
      <c r="O24" s="24"/>
      <c r="Q24" s="24"/>
    </row>
    <row r="25" spans="1:17" x14ac:dyDescent="0.25">
      <c r="A25" s="25">
        <v>11</v>
      </c>
      <c r="B25" s="42" t="s">
        <v>81</v>
      </c>
      <c r="C25" s="209"/>
      <c r="D25" s="202"/>
      <c r="E25" s="220">
        <v>1</v>
      </c>
      <c r="F25" s="199"/>
      <c r="G25" s="259"/>
      <c r="H25" s="208"/>
      <c r="I25" s="237">
        <v>3</v>
      </c>
      <c r="J25" s="126"/>
      <c r="K25" s="93"/>
      <c r="L25" s="93"/>
      <c r="N25" s="24"/>
      <c r="O25" s="24"/>
      <c r="Q25" s="24"/>
    </row>
    <row r="26" spans="1:17" ht="15.75" thickBot="1" x14ac:dyDescent="0.3">
      <c r="A26" s="25">
        <v>12</v>
      </c>
      <c r="B26" s="16" t="s">
        <v>77</v>
      </c>
      <c r="C26" s="210"/>
      <c r="D26" s="207"/>
      <c r="E26" s="222">
        <v>26</v>
      </c>
      <c r="F26" s="211"/>
      <c r="G26" s="260"/>
      <c r="H26" s="226"/>
      <c r="I26" s="242">
        <v>3.69</v>
      </c>
      <c r="J26" s="212"/>
      <c r="K26" s="92"/>
      <c r="L26" s="92"/>
      <c r="N26" s="24"/>
      <c r="O26" s="24"/>
      <c r="Q26" s="24"/>
    </row>
    <row r="27" spans="1:17" ht="15.75" thickBot="1" x14ac:dyDescent="0.3">
      <c r="A27" s="20"/>
      <c r="B27" s="31" t="s">
        <v>53</v>
      </c>
      <c r="C27" s="32">
        <f>SUM(C28:C44)</f>
        <v>0</v>
      </c>
      <c r="D27" s="48">
        <f>SUM(D28:D44)</f>
        <v>0</v>
      </c>
      <c r="E27" s="48">
        <f>SUM(E28:E44)</f>
        <v>379</v>
      </c>
      <c r="F27" s="103">
        <f>SUM(F28:F44)</f>
        <v>0</v>
      </c>
      <c r="G27" s="216">
        <v>0</v>
      </c>
      <c r="H27" s="215">
        <v>0</v>
      </c>
      <c r="I27" s="215">
        <f>AVERAGE(I28:I44)</f>
        <v>3.6</v>
      </c>
      <c r="J27" s="227" t="e">
        <f>AVERAGE(J28:J44)</f>
        <v>#DIV/0!</v>
      </c>
      <c r="K27" s="94"/>
      <c r="L27" s="94"/>
      <c r="N27" s="24"/>
      <c r="O27" s="24"/>
      <c r="Q27" s="24"/>
    </row>
    <row r="28" spans="1:17" x14ac:dyDescent="0.25">
      <c r="A28" s="22">
        <v>1</v>
      </c>
      <c r="B28" s="7" t="s">
        <v>29</v>
      </c>
      <c r="C28" s="219"/>
      <c r="D28" s="221"/>
      <c r="E28" s="179">
        <v>25</v>
      </c>
      <c r="F28" s="69"/>
      <c r="G28" s="231"/>
      <c r="H28" s="237"/>
      <c r="I28" s="225">
        <v>3.8</v>
      </c>
      <c r="J28" s="217"/>
      <c r="K28" s="81"/>
      <c r="L28" s="81"/>
      <c r="N28" s="24"/>
      <c r="O28" s="24"/>
      <c r="Q28" s="24"/>
    </row>
    <row r="29" spans="1:17" x14ac:dyDescent="0.25">
      <c r="A29" s="25">
        <v>2</v>
      </c>
      <c r="B29" s="10" t="s">
        <v>61</v>
      </c>
      <c r="C29" s="218"/>
      <c r="D29" s="220"/>
      <c r="E29" s="179">
        <v>20</v>
      </c>
      <c r="F29" s="70"/>
      <c r="G29" s="231"/>
      <c r="H29" s="237"/>
      <c r="I29" s="237">
        <v>3.75</v>
      </c>
      <c r="J29" s="124"/>
      <c r="K29" s="81"/>
      <c r="L29" s="81"/>
      <c r="N29" s="24"/>
      <c r="O29" s="24"/>
      <c r="Q29" s="24"/>
    </row>
    <row r="30" spans="1:17" x14ac:dyDescent="0.25">
      <c r="A30" s="43">
        <v>3</v>
      </c>
      <c r="B30" s="8" t="s">
        <v>41</v>
      </c>
      <c r="C30" s="214"/>
      <c r="D30" s="220"/>
      <c r="E30" s="179">
        <v>58</v>
      </c>
      <c r="F30" s="71"/>
      <c r="G30" s="232"/>
      <c r="H30" s="237"/>
      <c r="I30" s="237">
        <v>3.98</v>
      </c>
      <c r="J30" s="124"/>
      <c r="K30" s="81"/>
      <c r="L30" s="81"/>
      <c r="N30" s="24"/>
      <c r="O30" s="24"/>
      <c r="Q30" s="24"/>
    </row>
    <row r="31" spans="1:17" x14ac:dyDescent="0.25">
      <c r="A31" s="25">
        <v>4</v>
      </c>
      <c r="B31" s="8" t="s">
        <v>82</v>
      </c>
      <c r="C31" s="218"/>
      <c r="D31" s="220"/>
      <c r="E31" s="179">
        <v>24</v>
      </c>
      <c r="F31" s="70"/>
      <c r="G31" s="231"/>
      <c r="H31" s="237"/>
      <c r="I31" s="237">
        <v>3.54</v>
      </c>
      <c r="J31" s="124"/>
      <c r="K31" s="81"/>
      <c r="L31" s="81"/>
      <c r="N31" s="24"/>
      <c r="O31" s="24"/>
      <c r="Q31" s="24"/>
    </row>
    <row r="32" spans="1:17" x14ac:dyDescent="0.25">
      <c r="A32" s="25">
        <v>5</v>
      </c>
      <c r="B32" s="16" t="s">
        <v>34</v>
      </c>
      <c r="C32" s="213"/>
      <c r="D32" s="220"/>
      <c r="E32" s="179">
        <v>21</v>
      </c>
      <c r="F32" s="101"/>
      <c r="G32" s="230"/>
      <c r="H32" s="237"/>
      <c r="I32" s="237">
        <v>3.43</v>
      </c>
      <c r="J32" s="122"/>
      <c r="K32" s="92"/>
      <c r="L32" s="92"/>
      <c r="N32" s="24"/>
      <c r="O32" s="24"/>
      <c r="Q32" s="24"/>
    </row>
    <row r="33" spans="1:17" x14ac:dyDescent="0.25">
      <c r="A33" s="25">
        <v>6</v>
      </c>
      <c r="B33" s="8" t="s">
        <v>6</v>
      </c>
      <c r="C33" s="214"/>
      <c r="D33" s="220"/>
      <c r="E33" s="179"/>
      <c r="F33" s="71"/>
      <c r="G33" s="232"/>
      <c r="H33" s="237"/>
      <c r="I33" s="237"/>
      <c r="J33" s="124"/>
      <c r="K33" s="81"/>
      <c r="L33" s="81"/>
      <c r="N33" s="24"/>
      <c r="O33" s="24"/>
      <c r="Q33" s="24"/>
    </row>
    <row r="34" spans="1:17" x14ac:dyDescent="0.25">
      <c r="A34" s="25">
        <v>7</v>
      </c>
      <c r="B34" s="8" t="s">
        <v>83</v>
      </c>
      <c r="C34" s="214"/>
      <c r="D34" s="220"/>
      <c r="E34" s="179">
        <v>31</v>
      </c>
      <c r="F34" s="71"/>
      <c r="G34" s="232"/>
      <c r="H34" s="237"/>
      <c r="I34" s="237">
        <v>3.71</v>
      </c>
      <c r="J34" s="124"/>
      <c r="K34" s="81"/>
      <c r="L34" s="81"/>
      <c r="N34" s="24"/>
      <c r="O34" s="24"/>
      <c r="Q34" s="24"/>
    </row>
    <row r="35" spans="1:17" x14ac:dyDescent="0.25">
      <c r="A35" s="25">
        <v>8</v>
      </c>
      <c r="B35" s="8" t="s">
        <v>7</v>
      </c>
      <c r="C35" s="214"/>
      <c r="D35" s="220"/>
      <c r="E35" s="179">
        <v>23</v>
      </c>
      <c r="F35" s="71"/>
      <c r="G35" s="232"/>
      <c r="H35" s="237"/>
      <c r="I35" s="237">
        <v>3.48</v>
      </c>
      <c r="J35" s="124"/>
      <c r="K35" s="81"/>
      <c r="L35" s="81"/>
      <c r="N35" s="24"/>
      <c r="O35" s="24"/>
      <c r="Q35" s="24"/>
    </row>
    <row r="36" spans="1:17" x14ac:dyDescent="0.25">
      <c r="A36" s="25">
        <v>9</v>
      </c>
      <c r="B36" s="8" t="s">
        <v>8</v>
      </c>
      <c r="C36" s="214"/>
      <c r="D36" s="220"/>
      <c r="E36" s="179">
        <v>26</v>
      </c>
      <c r="F36" s="71"/>
      <c r="G36" s="232"/>
      <c r="H36" s="237"/>
      <c r="I36" s="237">
        <v>3.15</v>
      </c>
      <c r="J36" s="124"/>
      <c r="K36" s="81"/>
      <c r="L36" s="81"/>
      <c r="N36" s="24"/>
      <c r="O36" s="24"/>
      <c r="Q36" s="24"/>
    </row>
    <row r="37" spans="1:17" x14ac:dyDescent="0.25">
      <c r="A37" s="25">
        <v>10</v>
      </c>
      <c r="B37" s="8" t="s">
        <v>84</v>
      </c>
      <c r="C37" s="214"/>
      <c r="D37" s="220"/>
      <c r="E37" s="179"/>
      <c r="F37" s="71"/>
      <c r="G37" s="232"/>
      <c r="H37" s="237"/>
      <c r="I37" s="237"/>
      <c r="J37" s="124"/>
      <c r="K37" s="81"/>
      <c r="L37" s="81"/>
      <c r="N37" s="24"/>
      <c r="O37" s="24"/>
      <c r="Q37" s="24"/>
    </row>
    <row r="38" spans="1:17" x14ac:dyDescent="0.25">
      <c r="A38" s="25">
        <v>11</v>
      </c>
      <c r="B38" s="16" t="s">
        <v>85</v>
      </c>
      <c r="C38" s="213"/>
      <c r="D38" s="220"/>
      <c r="E38" s="179">
        <v>17</v>
      </c>
      <c r="F38" s="101"/>
      <c r="G38" s="230"/>
      <c r="H38" s="237"/>
      <c r="I38" s="237">
        <v>3.65</v>
      </c>
      <c r="J38" s="122"/>
      <c r="K38" s="92"/>
      <c r="L38" s="92"/>
      <c r="N38" s="24"/>
      <c r="O38" s="24"/>
      <c r="Q38" s="24"/>
    </row>
    <row r="39" spans="1:17" x14ac:dyDescent="0.25">
      <c r="A39" s="25">
        <v>12</v>
      </c>
      <c r="B39" s="16" t="s">
        <v>9</v>
      </c>
      <c r="C39" s="213"/>
      <c r="D39" s="220"/>
      <c r="E39" s="179">
        <v>25</v>
      </c>
      <c r="F39" s="101"/>
      <c r="G39" s="230"/>
      <c r="H39" s="237"/>
      <c r="I39" s="237">
        <v>3.76</v>
      </c>
      <c r="J39" s="122"/>
      <c r="K39" s="92"/>
      <c r="L39" s="92"/>
      <c r="N39" s="24"/>
      <c r="O39" s="24"/>
      <c r="Q39" s="24"/>
    </row>
    <row r="40" spans="1:17" x14ac:dyDescent="0.25">
      <c r="A40" s="25">
        <v>13</v>
      </c>
      <c r="B40" s="16" t="s">
        <v>86</v>
      </c>
      <c r="C40" s="213"/>
      <c r="D40" s="220"/>
      <c r="E40" s="179">
        <v>24</v>
      </c>
      <c r="F40" s="101"/>
      <c r="G40" s="230"/>
      <c r="H40" s="237"/>
      <c r="I40" s="237">
        <v>3.67</v>
      </c>
      <c r="J40" s="122"/>
      <c r="K40" s="92"/>
      <c r="L40" s="92"/>
      <c r="N40" s="24"/>
      <c r="O40" s="24"/>
      <c r="Q40" s="24"/>
    </row>
    <row r="41" spans="1:17" x14ac:dyDescent="0.25">
      <c r="A41" s="25">
        <v>14</v>
      </c>
      <c r="B41" s="16" t="s">
        <v>43</v>
      </c>
      <c r="C41" s="213"/>
      <c r="D41" s="220"/>
      <c r="E41" s="179">
        <v>21</v>
      </c>
      <c r="F41" s="101"/>
      <c r="G41" s="230"/>
      <c r="H41" s="237"/>
      <c r="I41" s="237">
        <v>3.14</v>
      </c>
      <c r="J41" s="122"/>
      <c r="K41" s="92"/>
      <c r="L41" s="92"/>
      <c r="N41" s="24"/>
      <c r="O41" s="24"/>
      <c r="Q41" s="24"/>
    </row>
    <row r="42" spans="1:17" x14ac:dyDescent="0.25">
      <c r="A42" s="25">
        <v>15</v>
      </c>
      <c r="B42" s="16" t="s">
        <v>87</v>
      </c>
      <c r="C42" s="213"/>
      <c r="D42" s="220"/>
      <c r="E42" s="179">
        <v>19</v>
      </c>
      <c r="F42" s="101"/>
      <c r="G42" s="230"/>
      <c r="H42" s="237"/>
      <c r="I42" s="237">
        <v>3.68</v>
      </c>
      <c r="J42" s="122"/>
      <c r="K42" s="92"/>
      <c r="L42" s="92"/>
      <c r="N42" s="24"/>
      <c r="O42" s="24"/>
      <c r="Q42" s="24"/>
    </row>
    <row r="43" spans="1:17" x14ac:dyDescent="0.25">
      <c r="A43" s="25">
        <v>16</v>
      </c>
      <c r="B43" s="16" t="s">
        <v>10</v>
      </c>
      <c r="C43" s="213"/>
      <c r="D43" s="223"/>
      <c r="E43" s="224">
        <v>25</v>
      </c>
      <c r="F43" s="101"/>
      <c r="G43" s="230"/>
      <c r="H43" s="236"/>
      <c r="I43" s="236">
        <v>3.96</v>
      </c>
      <c r="J43" s="122"/>
      <c r="K43" s="92"/>
      <c r="L43" s="92"/>
      <c r="N43" s="24"/>
      <c r="O43" s="24"/>
      <c r="Q43" s="24"/>
    </row>
    <row r="44" spans="1:17" ht="15.75" thickBot="1" x14ac:dyDescent="0.3">
      <c r="A44" s="25">
        <v>17</v>
      </c>
      <c r="B44" s="16" t="s">
        <v>11</v>
      </c>
      <c r="C44" s="213"/>
      <c r="D44" s="222"/>
      <c r="E44" s="179">
        <v>20</v>
      </c>
      <c r="F44" s="101"/>
      <c r="G44" s="246"/>
      <c r="H44" s="242"/>
      <c r="I44" s="242">
        <v>3.3</v>
      </c>
      <c r="J44" s="212"/>
      <c r="K44" s="92"/>
      <c r="L44" s="92"/>
      <c r="N44" s="24"/>
      <c r="O44" s="24"/>
      <c r="Q44" s="24"/>
    </row>
    <row r="45" spans="1:17" ht="15.75" thickBot="1" x14ac:dyDescent="0.3">
      <c r="A45" s="20"/>
      <c r="B45" s="31" t="s">
        <v>54</v>
      </c>
      <c r="C45" s="32">
        <f>SUM(C46:C65)</f>
        <v>0</v>
      </c>
      <c r="D45" s="48">
        <f t="shared" ref="D45:F45" si="3">SUM(D46:D65)</f>
        <v>0</v>
      </c>
      <c r="E45" s="48">
        <f t="shared" si="3"/>
        <v>545</v>
      </c>
      <c r="F45" s="103">
        <f t="shared" si="3"/>
        <v>0</v>
      </c>
      <c r="G45" s="216">
        <v>0</v>
      </c>
      <c r="H45" s="215">
        <v>0</v>
      </c>
      <c r="I45" s="215">
        <f>AVERAGE(I46:I65)</f>
        <v>3.8071428571428574</v>
      </c>
      <c r="J45" s="227" t="e">
        <f>AVERAGE(J46:J65)</f>
        <v>#DIV/0!</v>
      </c>
      <c r="K45" s="94"/>
      <c r="L45" s="94"/>
      <c r="N45" s="24"/>
      <c r="O45" s="24"/>
      <c r="Q45" s="24"/>
    </row>
    <row r="46" spans="1:17" x14ac:dyDescent="0.25">
      <c r="A46" s="22">
        <v>1</v>
      </c>
      <c r="B46" s="8" t="s">
        <v>32</v>
      </c>
      <c r="C46" s="214"/>
      <c r="D46" s="241"/>
      <c r="E46" s="241">
        <v>51</v>
      </c>
      <c r="F46" s="71"/>
      <c r="G46" s="243"/>
      <c r="H46" s="233"/>
      <c r="I46" s="261">
        <v>3.94</v>
      </c>
      <c r="J46" s="161"/>
      <c r="K46" s="81"/>
      <c r="L46" s="81"/>
      <c r="N46" s="24"/>
      <c r="O46" s="24"/>
      <c r="Q46" s="24"/>
    </row>
    <row r="47" spans="1:17" x14ac:dyDescent="0.25">
      <c r="A47" s="25">
        <v>2</v>
      </c>
      <c r="B47" s="8" t="s">
        <v>72</v>
      </c>
      <c r="C47" s="214"/>
      <c r="D47" s="241"/>
      <c r="E47" s="241">
        <v>26</v>
      </c>
      <c r="F47" s="71"/>
      <c r="G47" s="232"/>
      <c r="H47" s="235"/>
      <c r="I47" s="262">
        <v>3.81</v>
      </c>
      <c r="J47" s="124"/>
      <c r="K47" s="81"/>
      <c r="L47" s="81"/>
      <c r="N47" s="24"/>
      <c r="O47" s="24"/>
      <c r="Q47" s="24"/>
    </row>
    <row r="48" spans="1:17" x14ac:dyDescent="0.25">
      <c r="A48" s="25">
        <v>3</v>
      </c>
      <c r="B48" s="8" t="s">
        <v>25</v>
      </c>
      <c r="C48" s="214"/>
      <c r="D48" s="241"/>
      <c r="E48" s="241">
        <v>45</v>
      </c>
      <c r="F48" s="71"/>
      <c r="G48" s="232"/>
      <c r="H48" s="235"/>
      <c r="I48" s="262">
        <v>4.2</v>
      </c>
      <c r="J48" s="124"/>
      <c r="K48" s="81"/>
      <c r="L48" s="81"/>
      <c r="N48" s="24"/>
      <c r="O48" s="24"/>
      <c r="Q48" s="24"/>
    </row>
    <row r="49" spans="1:17" x14ac:dyDescent="0.25">
      <c r="A49" s="25">
        <v>4</v>
      </c>
      <c r="B49" s="8" t="s">
        <v>44</v>
      </c>
      <c r="C49" s="214"/>
      <c r="D49" s="241"/>
      <c r="E49" s="241">
        <v>81</v>
      </c>
      <c r="F49" s="71"/>
      <c r="G49" s="232"/>
      <c r="H49" s="235"/>
      <c r="I49" s="262">
        <v>4.05</v>
      </c>
      <c r="J49" s="124"/>
      <c r="K49" s="81"/>
      <c r="L49" s="81"/>
      <c r="N49" s="24"/>
      <c r="O49" s="24"/>
      <c r="Q49" s="24"/>
    </row>
    <row r="50" spans="1:17" x14ac:dyDescent="0.25">
      <c r="A50" s="25">
        <v>5</v>
      </c>
      <c r="B50" s="8" t="s">
        <v>12</v>
      </c>
      <c r="C50" s="214"/>
      <c r="D50" s="241"/>
      <c r="E50" s="241">
        <v>25</v>
      </c>
      <c r="F50" s="71"/>
      <c r="G50" s="232"/>
      <c r="H50" s="235"/>
      <c r="I50" s="262">
        <v>3.92</v>
      </c>
      <c r="J50" s="124"/>
      <c r="K50" s="81"/>
      <c r="L50" s="81"/>
      <c r="N50" s="24"/>
      <c r="O50" s="24"/>
      <c r="Q50" s="24"/>
    </row>
    <row r="51" spans="1:17" ht="15" customHeight="1" x14ac:dyDescent="0.25">
      <c r="A51" s="25">
        <v>6</v>
      </c>
      <c r="B51" s="8" t="s">
        <v>13</v>
      </c>
      <c r="C51" s="214"/>
      <c r="D51" s="241"/>
      <c r="E51" s="241">
        <v>23</v>
      </c>
      <c r="F51" s="71"/>
      <c r="G51" s="232"/>
      <c r="H51" s="235"/>
      <c r="I51" s="262">
        <v>3.61</v>
      </c>
      <c r="J51" s="124"/>
      <c r="K51" s="81"/>
      <c r="L51" s="81"/>
      <c r="N51" s="24"/>
      <c r="O51" s="24"/>
      <c r="Q51" s="24"/>
    </row>
    <row r="52" spans="1:17" x14ac:dyDescent="0.25">
      <c r="A52" s="25">
        <v>7</v>
      </c>
      <c r="B52" s="8" t="s">
        <v>89</v>
      </c>
      <c r="C52" s="214"/>
      <c r="D52" s="241"/>
      <c r="E52" s="241"/>
      <c r="F52" s="71"/>
      <c r="G52" s="232"/>
      <c r="H52" s="235"/>
      <c r="I52" s="262"/>
      <c r="J52" s="124"/>
      <c r="K52" s="81"/>
      <c r="L52" s="81"/>
      <c r="N52" s="24"/>
      <c r="O52" s="24"/>
      <c r="Q52" s="24"/>
    </row>
    <row r="53" spans="1:17" x14ac:dyDescent="0.25">
      <c r="A53" s="25">
        <v>8</v>
      </c>
      <c r="B53" s="8" t="s">
        <v>115</v>
      </c>
      <c r="C53" s="214"/>
      <c r="D53" s="241"/>
      <c r="E53" s="241">
        <v>27</v>
      </c>
      <c r="F53" s="71"/>
      <c r="G53" s="232"/>
      <c r="H53" s="235"/>
      <c r="I53" s="262">
        <v>4</v>
      </c>
      <c r="J53" s="124"/>
      <c r="K53" s="81"/>
      <c r="L53" s="81"/>
      <c r="N53" s="24"/>
      <c r="O53" s="24"/>
      <c r="Q53" s="24"/>
    </row>
    <row r="54" spans="1:17" x14ac:dyDescent="0.25">
      <c r="A54" s="25">
        <v>9</v>
      </c>
      <c r="B54" s="8" t="s">
        <v>39</v>
      </c>
      <c r="C54" s="214"/>
      <c r="D54" s="241"/>
      <c r="E54" s="241"/>
      <c r="F54" s="71"/>
      <c r="G54" s="232"/>
      <c r="H54" s="235"/>
      <c r="I54" s="262"/>
      <c r="J54" s="124"/>
      <c r="K54" s="81"/>
      <c r="L54" s="81"/>
      <c r="N54" s="24"/>
      <c r="O54" s="24"/>
      <c r="Q54" s="24"/>
    </row>
    <row r="55" spans="1:17" x14ac:dyDescent="0.25">
      <c r="A55" s="25">
        <v>10</v>
      </c>
      <c r="B55" s="8" t="s">
        <v>40</v>
      </c>
      <c r="C55" s="214"/>
      <c r="D55" s="241"/>
      <c r="E55" s="241"/>
      <c r="F55" s="71"/>
      <c r="G55" s="232"/>
      <c r="H55" s="235"/>
      <c r="I55" s="262"/>
      <c r="J55" s="124"/>
      <c r="K55" s="81"/>
      <c r="L55" s="81"/>
      <c r="N55" s="24"/>
      <c r="O55" s="24"/>
      <c r="Q55" s="24"/>
    </row>
    <row r="56" spans="1:17" x14ac:dyDescent="0.25">
      <c r="A56" s="25">
        <v>11</v>
      </c>
      <c r="B56" s="8" t="s">
        <v>15</v>
      </c>
      <c r="C56" s="214"/>
      <c r="D56" s="241"/>
      <c r="E56" s="241"/>
      <c r="F56" s="71"/>
      <c r="G56" s="232"/>
      <c r="H56" s="235"/>
      <c r="I56" s="262"/>
      <c r="J56" s="124"/>
      <c r="K56" s="81"/>
      <c r="L56" s="81"/>
      <c r="N56" s="24"/>
      <c r="O56" s="24"/>
      <c r="Q56" s="24"/>
    </row>
    <row r="57" spans="1:17" x14ac:dyDescent="0.25">
      <c r="A57" s="25">
        <v>12</v>
      </c>
      <c r="B57" s="16" t="s">
        <v>16</v>
      </c>
      <c r="C57" s="213"/>
      <c r="D57" s="240"/>
      <c r="E57" s="240"/>
      <c r="F57" s="101"/>
      <c r="G57" s="230"/>
      <c r="H57" s="239"/>
      <c r="I57" s="239"/>
      <c r="J57" s="122"/>
      <c r="K57" s="92"/>
      <c r="L57" s="92"/>
      <c r="N57" s="24"/>
      <c r="O57" s="24"/>
      <c r="Q57" s="24"/>
    </row>
    <row r="58" spans="1:17" x14ac:dyDescent="0.25">
      <c r="A58" s="25">
        <v>13</v>
      </c>
      <c r="B58" s="8" t="s">
        <v>116</v>
      </c>
      <c r="C58" s="214"/>
      <c r="D58" s="241"/>
      <c r="E58" s="241">
        <v>33</v>
      </c>
      <c r="F58" s="71"/>
      <c r="G58" s="232"/>
      <c r="H58" s="235"/>
      <c r="I58" s="262">
        <v>3.42</v>
      </c>
      <c r="J58" s="124"/>
      <c r="K58" s="81"/>
      <c r="L58" s="81"/>
      <c r="N58" s="24"/>
      <c r="O58" s="24"/>
      <c r="Q58" s="24"/>
    </row>
    <row r="59" spans="1:17" x14ac:dyDescent="0.25">
      <c r="A59" s="25">
        <v>14</v>
      </c>
      <c r="B59" s="8" t="s">
        <v>37</v>
      </c>
      <c r="C59" s="214"/>
      <c r="D59" s="241"/>
      <c r="E59" s="241"/>
      <c r="F59" s="71"/>
      <c r="G59" s="232"/>
      <c r="H59" s="235"/>
      <c r="I59" s="262"/>
      <c r="J59" s="124"/>
      <c r="K59" s="81"/>
      <c r="L59" s="81"/>
      <c r="N59" s="24"/>
      <c r="O59" s="24"/>
      <c r="Q59" s="24"/>
    </row>
    <row r="60" spans="1:17" x14ac:dyDescent="0.25">
      <c r="A60" s="25">
        <v>15</v>
      </c>
      <c r="B60" s="8" t="s">
        <v>88</v>
      </c>
      <c r="C60" s="214"/>
      <c r="D60" s="241"/>
      <c r="E60" s="241">
        <v>25</v>
      </c>
      <c r="F60" s="71"/>
      <c r="G60" s="232"/>
      <c r="H60" s="235"/>
      <c r="I60" s="262">
        <v>3.92</v>
      </c>
      <c r="J60" s="124"/>
      <c r="K60" s="81"/>
      <c r="L60" s="81"/>
      <c r="N60" s="24"/>
      <c r="O60" s="24"/>
      <c r="Q60" s="24"/>
    </row>
    <row r="61" spans="1:17" x14ac:dyDescent="0.25">
      <c r="A61" s="25">
        <v>16</v>
      </c>
      <c r="B61" s="9" t="s">
        <v>17</v>
      </c>
      <c r="C61" s="228"/>
      <c r="D61" s="234"/>
      <c r="E61" s="234">
        <v>21</v>
      </c>
      <c r="F61" s="80"/>
      <c r="G61" s="244"/>
      <c r="H61" s="238"/>
      <c r="I61" s="238">
        <v>3.76</v>
      </c>
      <c r="J61" s="130"/>
      <c r="K61" s="95"/>
      <c r="L61" s="95"/>
      <c r="N61" s="24"/>
      <c r="O61" s="24"/>
      <c r="Q61" s="24"/>
    </row>
    <row r="62" spans="1:17" x14ac:dyDescent="0.25">
      <c r="A62" s="25">
        <v>17</v>
      </c>
      <c r="B62" s="8" t="s">
        <v>35</v>
      </c>
      <c r="C62" s="214"/>
      <c r="D62" s="241"/>
      <c r="E62" s="241">
        <v>48</v>
      </c>
      <c r="F62" s="71"/>
      <c r="G62" s="232"/>
      <c r="H62" s="235"/>
      <c r="I62" s="262">
        <v>3.63</v>
      </c>
      <c r="J62" s="124"/>
      <c r="K62" s="81"/>
      <c r="L62" s="81"/>
      <c r="N62" s="24"/>
      <c r="O62" s="24"/>
      <c r="Q62" s="24"/>
    </row>
    <row r="63" spans="1:17" x14ac:dyDescent="0.25">
      <c r="A63" s="25">
        <v>18</v>
      </c>
      <c r="B63" s="8" t="s">
        <v>18</v>
      </c>
      <c r="C63" s="214"/>
      <c r="D63" s="241"/>
      <c r="E63" s="241">
        <v>22</v>
      </c>
      <c r="F63" s="71"/>
      <c r="G63" s="232"/>
      <c r="H63" s="235"/>
      <c r="I63" s="262">
        <v>4</v>
      </c>
      <c r="J63" s="124"/>
      <c r="K63" s="81"/>
      <c r="L63" s="81"/>
      <c r="N63" s="24"/>
      <c r="O63" s="24"/>
      <c r="Q63" s="24"/>
    </row>
    <row r="64" spans="1:17" x14ac:dyDescent="0.25">
      <c r="A64" s="28">
        <v>19</v>
      </c>
      <c r="B64" s="8" t="s">
        <v>14</v>
      </c>
      <c r="C64" s="214"/>
      <c r="D64" s="241"/>
      <c r="E64" s="241">
        <v>45</v>
      </c>
      <c r="F64" s="71"/>
      <c r="G64" s="232"/>
      <c r="H64" s="235"/>
      <c r="I64" s="262">
        <v>3.67</v>
      </c>
      <c r="J64" s="124"/>
      <c r="K64" s="81"/>
      <c r="L64" s="81"/>
      <c r="N64" s="24"/>
      <c r="O64" s="24"/>
      <c r="Q64" s="24"/>
    </row>
    <row r="65" spans="1:17" ht="15.75" thickBot="1" x14ac:dyDescent="0.3">
      <c r="A65" s="34">
        <v>20</v>
      </c>
      <c r="B65" s="8" t="s">
        <v>121</v>
      </c>
      <c r="C65" s="214"/>
      <c r="D65" s="241"/>
      <c r="E65" s="241">
        <v>73</v>
      </c>
      <c r="F65" s="71"/>
      <c r="G65" s="245"/>
      <c r="H65" s="229"/>
      <c r="I65" s="229">
        <v>3.37</v>
      </c>
      <c r="J65" s="163"/>
      <c r="K65" s="81"/>
      <c r="L65" s="81"/>
      <c r="N65" s="24"/>
      <c r="O65" s="24"/>
      <c r="Q65" s="24"/>
    </row>
    <row r="66" spans="1:17" ht="15.75" thickBot="1" x14ac:dyDescent="0.3">
      <c r="A66" s="20"/>
      <c r="B66" s="29" t="s">
        <v>55</v>
      </c>
      <c r="C66" s="30">
        <f>SUM(C67:C80)</f>
        <v>0</v>
      </c>
      <c r="D66" s="13">
        <f>SUM(D67:D80)</f>
        <v>0</v>
      </c>
      <c r="E66" s="13">
        <f t="shared" ref="E66:F66" si="4">SUM(E67:E80)</f>
        <v>475</v>
      </c>
      <c r="F66" s="100">
        <f t="shared" si="4"/>
        <v>0</v>
      </c>
      <c r="G66" s="149">
        <v>0</v>
      </c>
      <c r="H66" s="150">
        <v>0</v>
      </c>
      <c r="I66" s="150">
        <f>AVERAGE(I67:I80)</f>
        <v>3.7207142857142856</v>
      </c>
      <c r="J66" s="151" t="e">
        <f>AVERAGE(J67:J80)</f>
        <v>#DIV/0!</v>
      </c>
      <c r="K66" s="91"/>
      <c r="L66" s="91"/>
      <c r="N66" s="24"/>
      <c r="O66" s="24"/>
      <c r="Q66" s="24"/>
    </row>
    <row r="67" spans="1:17" x14ac:dyDescent="0.25">
      <c r="A67" s="35">
        <v>1</v>
      </c>
      <c r="B67" s="8" t="s">
        <v>28</v>
      </c>
      <c r="C67" s="214"/>
      <c r="D67" s="241"/>
      <c r="E67" s="241">
        <v>18</v>
      </c>
      <c r="F67" s="71"/>
      <c r="G67" s="243"/>
      <c r="H67" s="233"/>
      <c r="I67" s="261">
        <v>3.83</v>
      </c>
      <c r="J67" s="161"/>
      <c r="K67" s="81"/>
      <c r="L67" s="81"/>
      <c r="N67" s="24"/>
      <c r="O67" s="24"/>
      <c r="Q67" s="24"/>
    </row>
    <row r="68" spans="1:17" x14ac:dyDescent="0.25">
      <c r="A68" s="25">
        <v>2</v>
      </c>
      <c r="B68" s="8" t="s">
        <v>30</v>
      </c>
      <c r="C68" s="214"/>
      <c r="D68" s="241"/>
      <c r="E68" s="241">
        <v>24</v>
      </c>
      <c r="F68" s="71"/>
      <c r="G68" s="232"/>
      <c r="H68" s="235"/>
      <c r="I68" s="262">
        <v>3.75</v>
      </c>
      <c r="J68" s="124"/>
      <c r="K68" s="81"/>
      <c r="L68" s="81"/>
      <c r="N68" s="24"/>
      <c r="O68" s="24"/>
      <c r="Q68" s="24"/>
    </row>
    <row r="69" spans="1:17" x14ac:dyDescent="0.25">
      <c r="A69" s="25">
        <v>3</v>
      </c>
      <c r="B69" s="8" t="s">
        <v>94</v>
      </c>
      <c r="C69" s="214"/>
      <c r="D69" s="241"/>
      <c r="E69" s="241">
        <v>48</v>
      </c>
      <c r="F69" s="71"/>
      <c r="G69" s="232"/>
      <c r="H69" s="235"/>
      <c r="I69" s="262">
        <v>3.75</v>
      </c>
      <c r="J69" s="124"/>
      <c r="K69" s="81"/>
      <c r="L69" s="81"/>
      <c r="N69" s="24"/>
      <c r="O69" s="24"/>
      <c r="Q69" s="24"/>
    </row>
    <row r="70" spans="1:17" x14ac:dyDescent="0.25">
      <c r="A70" s="25">
        <v>4</v>
      </c>
      <c r="B70" s="8" t="s">
        <v>90</v>
      </c>
      <c r="C70" s="214"/>
      <c r="D70" s="241"/>
      <c r="E70" s="241">
        <v>27</v>
      </c>
      <c r="F70" s="71"/>
      <c r="G70" s="232"/>
      <c r="H70" s="235"/>
      <c r="I70" s="262">
        <v>3.41</v>
      </c>
      <c r="J70" s="124"/>
      <c r="K70" s="81"/>
      <c r="L70" s="81"/>
      <c r="N70" s="24"/>
      <c r="O70" s="24"/>
      <c r="Q70" s="24"/>
    </row>
    <row r="71" spans="1:17" x14ac:dyDescent="0.25">
      <c r="A71" s="25">
        <v>5</v>
      </c>
      <c r="B71" s="8" t="s">
        <v>45</v>
      </c>
      <c r="C71" s="214"/>
      <c r="D71" s="241"/>
      <c r="E71" s="241">
        <v>25</v>
      </c>
      <c r="F71" s="71"/>
      <c r="G71" s="232"/>
      <c r="H71" s="235"/>
      <c r="I71" s="262">
        <v>3.48</v>
      </c>
      <c r="J71" s="124"/>
      <c r="K71" s="81"/>
      <c r="L71" s="81"/>
      <c r="N71" s="24"/>
      <c r="O71" s="24"/>
      <c r="Q71" s="24"/>
    </row>
    <row r="72" spans="1:17" x14ac:dyDescent="0.25">
      <c r="A72" s="25">
        <v>6</v>
      </c>
      <c r="B72" s="42" t="s">
        <v>91</v>
      </c>
      <c r="C72" s="255"/>
      <c r="D72" s="256"/>
      <c r="E72" s="256">
        <v>23</v>
      </c>
      <c r="F72" s="102"/>
      <c r="G72" s="252"/>
      <c r="H72" s="253"/>
      <c r="I72" s="253">
        <v>3.91</v>
      </c>
      <c r="J72" s="126"/>
      <c r="K72" s="93"/>
      <c r="L72" s="93"/>
      <c r="N72" s="24"/>
      <c r="O72" s="24"/>
      <c r="Q72" s="24"/>
    </row>
    <row r="73" spans="1:17" x14ac:dyDescent="0.25">
      <c r="A73" s="25">
        <v>7</v>
      </c>
      <c r="B73" s="16" t="s">
        <v>92</v>
      </c>
      <c r="C73" s="213"/>
      <c r="D73" s="240"/>
      <c r="E73" s="240">
        <v>21</v>
      </c>
      <c r="F73" s="101"/>
      <c r="G73" s="230"/>
      <c r="H73" s="239"/>
      <c r="I73" s="239">
        <v>4</v>
      </c>
      <c r="J73" s="122"/>
      <c r="K73" s="92"/>
      <c r="L73" s="92"/>
      <c r="N73" s="24"/>
      <c r="O73" s="24"/>
      <c r="Q73" s="24"/>
    </row>
    <row r="74" spans="1:17" x14ac:dyDescent="0.25">
      <c r="A74" s="25">
        <v>8</v>
      </c>
      <c r="B74" s="8" t="s">
        <v>93</v>
      </c>
      <c r="C74" s="214"/>
      <c r="D74" s="241"/>
      <c r="E74" s="241">
        <v>52</v>
      </c>
      <c r="F74" s="71"/>
      <c r="G74" s="232"/>
      <c r="H74" s="235"/>
      <c r="I74" s="262">
        <v>3.75</v>
      </c>
      <c r="J74" s="124"/>
      <c r="K74" s="81"/>
      <c r="L74" s="81"/>
      <c r="N74" s="24"/>
      <c r="O74" s="24"/>
      <c r="Q74" s="24"/>
    </row>
    <row r="75" spans="1:17" x14ac:dyDescent="0.25">
      <c r="A75" s="25">
        <v>9</v>
      </c>
      <c r="B75" s="8" t="s">
        <v>19</v>
      </c>
      <c r="C75" s="214"/>
      <c r="D75" s="241"/>
      <c r="E75" s="241">
        <v>24</v>
      </c>
      <c r="F75" s="71"/>
      <c r="G75" s="232"/>
      <c r="H75" s="235"/>
      <c r="I75" s="262">
        <v>4</v>
      </c>
      <c r="J75" s="124"/>
      <c r="K75" s="81"/>
      <c r="L75" s="81"/>
      <c r="N75" s="24"/>
      <c r="O75" s="24"/>
      <c r="Q75" s="24"/>
    </row>
    <row r="76" spans="1:17" x14ac:dyDescent="0.25">
      <c r="A76" s="25">
        <v>10</v>
      </c>
      <c r="B76" s="8" t="s">
        <v>95</v>
      </c>
      <c r="C76" s="214"/>
      <c r="D76" s="241"/>
      <c r="E76" s="241">
        <v>51</v>
      </c>
      <c r="F76" s="71"/>
      <c r="G76" s="232"/>
      <c r="H76" s="235"/>
      <c r="I76" s="262">
        <v>3.78</v>
      </c>
      <c r="J76" s="124"/>
      <c r="K76" s="81"/>
      <c r="L76" s="81"/>
      <c r="N76" s="24"/>
      <c r="O76" s="24"/>
      <c r="Q76" s="24"/>
    </row>
    <row r="77" spans="1:17" x14ac:dyDescent="0.25">
      <c r="A77" s="25">
        <v>11</v>
      </c>
      <c r="B77" s="8" t="s">
        <v>96</v>
      </c>
      <c r="C77" s="214"/>
      <c r="D77" s="241"/>
      <c r="E77" s="241">
        <v>31</v>
      </c>
      <c r="F77" s="71"/>
      <c r="G77" s="232"/>
      <c r="H77" s="235"/>
      <c r="I77" s="262">
        <v>3.55</v>
      </c>
      <c r="J77" s="124"/>
      <c r="K77" s="81"/>
      <c r="L77" s="81"/>
      <c r="N77" s="24"/>
      <c r="O77" s="24"/>
      <c r="Q77" s="24"/>
    </row>
    <row r="78" spans="1:17" x14ac:dyDescent="0.25">
      <c r="A78" s="25">
        <v>12</v>
      </c>
      <c r="B78" s="16" t="s">
        <v>112</v>
      </c>
      <c r="C78" s="213"/>
      <c r="D78" s="240"/>
      <c r="E78" s="240">
        <v>28</v>
      </c>
      <c r="F78" s="101"/>
      <c r="G78" s="230"/>
      <c r="H78" s="239"/>
      <c r="I78" s="239">
        <v>3.36</v>
      </c>
      <c r="J78" s="122"/>
      <c r="K78" s="92"/>
      <c r="L78" s="92"/>
      <c r="N78" s="24"/>
      <c r="O78" s="24"/>
      <c r="Q78" s="24"/>
    </row>
    <row r="79" spans="1:17" x14ac:dyDescent="0.25">
      <c r="A79" s="25">
        <v>13</v>
      </c>
      <c r="B79" s="8" t="s">
        <v>46</v>
      </c>
      <c r="C79" s="214"/>
      <c r="D79" s="241"/>
      <c r="E79" s="241">
        <v>26</v>
      </c>
      <c r="F79" s="71"/>
      <c r="G79" s="232"/>
      <c r="H79" s="235"/>
      <c r="I79" s="262">
        <v>3.81</v>
      </c>
      <c r="J79" s="124"/>
      <c r="K79" s="81"/>
      <c r="L79" s="81"/>
      <c r="N79" s="24"/>
      <c r="O79" s="24"/>
      <c r="Q79" s="24"/>
    </row>
    <row r="80" spans="1:17" ht="15.75" thickBot="1" x14ac:dyDescent="0.3">
      <c r="A80" s="25">
        <v>14</v>
      </c>
      <c r="B80" s="8" t="s">
        <v>73</v>
      </c>
      <c r="C80" s="214"/>
      <c r="D80" s="241"/>
      <c r="E80" s="241">
        <v>77</v>
      </c>
      <c r="F80" s="71"/>
      <c r="G80" s="245"/>
      <c r="H80" s="229"/>
      <c r="I80" s="229">
        <v>3.71</v>
      </c>
      <c r="J80" s="163"/>
      <c r="K80" s="81"/>
      <c r="L80" s="81"/>
      <c r="N80" s="24"/>
      <c r="O80" s="24"/>
      <c r="Q80" s="24"/>
    </row>
    <row r="81" spans="1:17" ht="15.75" thickBot="1" x14ac:dyDescent="0.3">
      <c r="A81" s="20"/>
      <c r="B81" s="29" t="s">
        <v>56</v>
      </c>
      <c r="C81" s="30">
        <f t="shared" ref="C81:F81" si="5">SUM(C82:C112)</f>
        <v>0</v>
      </c>
      <c r="D81" s="13">
        <f t="shared" si="5"/>
        <v>0</v>
      </c>
      <c r="E81" s="13">
        <f t="shared" si="5"/>
        <v>1218</v>
      </c>
      <c r="F81" s="100">
        <f t="shared" si="5"/>
        <v>0</v>
      </c>
      <c r="G81" s="149">
        <v>0</v>
      </c>
      <c r="H81" s="150">
        <v>0</v>
      </c>
      <c r="I81" s="150">
        <f>AVERAGE(I82:I112)</f>
        <v>3.7534482758620689</v>
      </c>
      <c r="J81" s="151" t="e">
        <f>AVERAGE(J82:J112)</f>
        <v>#DIV/0!</v>
      </c>
      <c r="K81" s="91"/>
      <c r="L81" s="91"/>
      <c r="N81" s="24"/>
      <c r="O81" s="24"/>
      <c r="Q81" s="24"/>
    </row>
    <row r="82" spans="1:17" x14ac:dyDescent="0.25">
      <c r="A82" s="22">
        <v>1</v>
      </c>
      <c r="B82" s="8" t="s">
        <v>107</v>
      </c>
      <c r="C82" s="214"/>
      <c r="D82" s="241"/>
      <c r="E82" s="241">
        <v>26</v>
      </c>
      <c r="F82" s="98"/>
      <c r="G82" s="243"/>
      <c r="H82" s="233"/>
      <c r="I82" s="261">
        <v>3.77</v>
      </c>
      <c r="J82" s="164"/>
      <c r="K82" s="90"/>
      <c r="L82" s="90"/>
      <c r="N82" s="24"/>
      <c r="O82" s="24"/>
      <c r="Q82" s="24"/>
    </row>
    <row r="83" spans="1:17" x14ac:dyDescent="0.25">
      <c r="A83" s="25">
        <v>2</v>
      </c>
      <c r="B83" s="8" t="s">
        <v>20</v>
      </c>
      <c r="C83" s="214"/>
      <c r="D83" s="241"/>
      <c r="E83" s="241">
        <v>18</v>
      </c>
      <c r="F83" s="98"/>
      <c r="G83" s="232"/>
      <c r="H83" s="235"/>
      <c r="I83" s="262">
        <v>3.72</v>
      </c>
      <c r="J83" s="119"/>
      <c r="K83" s="90"/>
      <c r="L83" s="90"/>
      <c r="N83" s="24"/>
      <c r="O83" s="24"/>
      <c r="Q83" s="24"/>
    </row>
    <row r="84" spans="1:17" x14ac:dyDescent="0.25">
      <c r="A84" s="25">
        <v>3</v>
      </c>
      <c r="B84" s="8" t="s">
        <v>101</v>
      </c>
      <c r="C84" s="214"/>
      <c r="D84" s="241"/>
      <c r="E84" s="241">
        <v>31</v>
      </c>
      <c r="F84" s="98"/>
      <c r="G84" s="232"/>
      <c r="H84" s="235"/>
      <c r="I84" s="262">
        <v>4.03</v>
      </c>
      <c r="J84" s="119"/>
      <c r="K84" s="90"/>
      <c r="L84" s="90"/>
      <c r="N84" s="24"/>
      <c r="O84" s="24"/>
      <c r="Q84" s="24"/>
    </row>
    <row r="85" spans="1:17" x14ac:dyDescent="0.25">
      <c r="A85" s="25">
        <v>4</v>
      </c>
      <c r="B85" s="8" t="s">
        <v>98</v>
      </c>
      <c r="C85" s="214"/>
      <c r="D85" s="241"/>
      <c r="E85" s="241">
        <v>25</v>
      </c>
      <c r="F85" s="98"/>
      <c r="G85" s="232"/>
      <c r="H85" s="235"/>
      <c r="I85" s="262">
        <v>4.04</v>
      </c>
      <c r="J85" s="119"/>
      <c r="K85" s="90"/>
      <c r="L85" s="90"/>
      <c r="N85" s="24"/>
      <c r="O85" s="24"/>
      <c r="Q85" s="24"/>
    </row>
    <row r="86" spans="1:17" x14ac:dyDescent="0.25">
      <c r="A86" s="25">
        <v>5</v>
      </c>
      <c r="B86" s="8" t="s">
        <v>103</v>
      </c>
      <c r="C86" s="214"/>
      <c r="D86" s="241"/>
      <c r="E86" s="241">
        <v>50</v>
      </c>
      <c r="F86" s="98"/>
      <c r="G86" s="232"/>
      <c r="H86" s="235"/>
      <c r="I86" s="262">
        <v>3.72</v>
      </c>
      <c r="J86" s="119"/>
      <c r="K86" s="90"/>
      <c r="L86" s="90"/>
      <c r="N86" s="24"/>
      <c r="O86" s="24"/>
      <c r="Q86" s="24"/>
    </row>
    <row r="87" spans="1:17" x14ac:dyDescent="0.25">
      <c r="A87" s="25">
        <v>6</v>
      </c>
      <c r="B87" s="8" t="s">
        <v>102</v>
      </c>
      <c r="C87" s="214"/>
      <c r="D87" s="241"/>
      <c r="E87" s="241">
        <v>54</v>
      </c>
      <c r="F87" s="98"/>
      <c r="G87" s="232"/>
      <c r="H87" s="235"/>
      <c r="I87" s="262">
        <v>3.81</v>
      </c>
      <c r="J87" s="119"/>
      <c r="K87" s="90"/>
      <c r="L87" s="90"/>
      <c r="N87" s="24"/>
      <c r="O87" s="24"/>
      <c r="Q87" s="24"/>
    </row>
    <row r="88" spans="1:17" x14ac:dyDescent="0.25">
      <c r="A88" s="25">
        <v>7</v>
      </c>
      <c r="B88" s="8" t="s">
        <v>21</v>
      </c>
      <c r="C88" s="214"/>
      <c r="D88" s="241"/>
      <c r="E88" s="241"/>
      <c r="F88" s="98"/>
      <c r="G88" s="232"/>
      <c r="H88" s="235"/>
      <c r="I88" s="262"/>
      <c r="J88" s="119"/>
      <c r="K88" s="90"/>
      <c r="L88" s="90"/>
      <c r="N88" s="24"/>
      <c r="O88" s="24"/>
      <c r="Q88" s="24"/>
    </row>
    <row r="89" spans="1:17" x14ac:dyDescent="0.25">
      <c r="A89" s="25">
        <v>8</v>
      </c>
      <c r="B89" s="8" t="s">
        <v>100</v>
      </c>
      <c r="C89" s="214"/>
      <c r="D89" s="241"/>
      <c r="E89" s="241">
        <v>26</v>
      </c>
      <c r="F89" s="98"/>
      <c r="G89" s="232"/>
      <c r="H89" s="235"/>
      <c r="I89" s="262">
        <v>3.54</v>
      </c>
      <c r="J89" s="119"/>
      <c r="K89" s="90"/>
      <c r="L89" s="90"/>
      <c r="N89" s="24"/>
      <c r="O89" s="24"/>
      <c r="Q89" s="24"/>
    </row>
    <row r="90" spans="1:17" x14ac:dyDescent="0.25">
      <c r="A90" s="25">
        <v>9</v>
      </c>
      <c r="B90" s="8" t="s">
        <v>99</v>
      </c>
      <c r="C90" s="214"/>
      <c r="D90" s="241"/>
      <c r="E90" s="241">
        <v>24</v>
      </c>
      <c r="F90" s="98"/>
      <c r="G90" s="232"/>
      <c r="H90" s="235"/>
      <c r="I90" s="262">
        <v>3.62</v>
      </c>
      <c r="J90" s="119"/>
      <c r="K90" s="90"/>
      <c r="L90" s="90"/>
      <c r="N90" s="24"/>
      <c r="O90" s="24"/>
      <c r="Q90" s="24"/>
    </row>
    <row r="91" spans="1:17" x14ac:dyDescent="0.25">
      <c r="A91" s="25">
        <v>10</v>
      </c>
      <c r="B91" s="8" t="s">
        <v>97</v>
      </c>
      <c r="C91" s="214"/>
      <c r="D91" s="241"/>
      <c r="E91" s="241">
        <v>24</v>
      </c>
      <c r="F91" s="98"/>
      <c r="G91" s="232"/>
      <c r="H91" s="235"/>
      <c r="I91" s="262">
        <v>3.5</v>
      </c>
      <c r="J91" s="119"/>
      <c r="K91" s="90"/>
      <c r="L91" s="90"/>
      <c r="N91" s="24"/>
      <c r="O91" s="24"/>
      <c r="Q91" s="24"/>
    </row>
    <row r="92" spans="1:17" x14ac:dyDescent="0.25">
      <c r="A92" s="25">
        <v>11</v>
      </c>
      <c r="B92" s="8" t="s">
        <v>117</v>
      </c>
      <c r="C92" s="214"/>
      <c r="D92" s="241"/>
      <c r="E92" s="241">
        <v>18</v>
      </c>
      <c r="F92" s="98"/>
      <c r="G92" s="232"/>
      <c r="H92" s="235"/>
      <c r="I92" s="262">
        <v>2.72</v>
      </c>
      <c r="J92" s="119"/>
      <c r="K92" s="90"/>
      <c r="L92" s="90"/>
      <c r="N92" s="24"/>
      <c r="O92" s="24"/>
      <c r="Q92" s="24"/>
    </row>
    <row r="93" spans="1:17" x14ac:dyDescent="0.25">
      <c r="A93" s="25">
        <v>12</v>
      </c>
      <c r="B93" s="8" t="s">
        <v>118</v>
      </c>
      <c r="C93" s="214"/>
      <c r="D93" s="241"/>
      <c r="E93" s="241"/>
      <c r="F93" s="98"/>
      <c r="G93" s="232"/>
      <c r="H93" s="235"/>
      <c r="I93" s="262"/>
      <c r="J93" s="119"/>
      <c r="K93" s="90"/>
      <c r="L93" s="90"/>
      <c r="N93" s="24"/>
      <c r="O93" s="24"/>
      <c r="Q93" s="24"/>
    </row>
    <row r="94" spans="1:17" x14ac:dyDescent="0.25">
      <c r="A94" s="25">
        <v>13</v>
      </c>
      <c r="B94" s="8" t="s">
        <v>108</v>
      </c>
      <c r="C94" s="214"/>
      <c r="D94" s="241"/>
      <c r="E94" s="241">
        <v>51</v>
      </c>
      <c r="F94" s="98"/>
      <c r="G94" s="232"/>
      <c r="H94" s="235"/>
      <c r="I94" s="262">
        <v>3.71</v>
      </c>
      <c r="J94" s="119"/>
      <c r="K94" s="90"/>
      <c r="L94" s="90"/>
      <c r="N94" s="24"/>
      <c r="O94" s="24"/>
      <c r="Q94" s="24"/>
    </row>
    <row r="95" spans="1:17" x14ac:dyDescent="0.25">
      <c r="A95" s="25">
        <v>14</v>
      </c>
      <c r="B95" s="11" t="s">
        <v>109</v>
      </c>
      <c r="C95" s="258"/>
      <c r="D95" s="254"/>
      <c r="E95" s="254">
        <v>28</v>
      </c>
      <c r="F95" s="99"/>
      <c r="G95" s="257"/>
      <c r="H95" s="235"/>
      <c r="I95" s="262">
        <v>4.21</v>
      </c>
      <c r="J95" s="119"/>
      <c r="K95" s="90"/>
      <c r="L95" s="90"/>
      <c r="N95" s="24"/>
      <c r="O95" s="24"/>
      <c r="Q95" s="24"/>
    </row>
    <row r="96" spans="1:17" x14ac:dyDescent="0.25">
      <c r="A96" s="25">
        <v>15</v>
      </c>
      <c r="B96" s="8" t="s">
        <v>110</v>
      </c>
      <c r="C96" s="214"/>
      <c r="D96" s="241"/>
      <c r="E96" s="241">
        <v>29</v>
      </c>
      <c r="F96" s="98"/>
      <c r="G96" s="232"/>
      <c r="H96" s="235"/>
      <c r="I96" s="262">
        <v>3.83</v>
      </c>
      <c r="J96" s="119"/>
      <c r="K96" s="90"/>
      <c r="L96" s="90"/>
      <c r="N96" s="24"/>
      <c r="O96" s="24"/>
      <c r="Q96" s="24"/>
    </row>
    <row r="97" spans="1:17" x14ac:dyDescent="0.25">
      <c r="A97" s="25">
        <v>16</v>
      </c>
      <c r="B97" s="8" t="s">
        <v>119</v>
      </c>
      <c r="C97" s="214"/>
      <c r="D97" s="241"/>
      <c r="E97" s="241">
        <v>26</v>
      </c>
      <c r="F97" s="98"/>
      <c r="G97" s="232"/>
      <c r="H97" s="235"/>
      <c r="I97" s="262">
        <v>3.38</v>
      </c>
      <c r="J97" s="119"/>
      <c r="K97" s="90"/>
      <c r="L97" s="90"/>
      <c r="N97" s="24"/>
      <c r="O97" s="24"/>
      <c r="Q97" s="24"/>
    </row>
    <row r="98" spans="1:17" x14ac:dyDescent="0.25">
      <c r="A98" s="25">
        <v>17</v>
      </c>
      <c r="B98" s="8" t="s">
        <v>111</v>
      </c>
      <c r="C98" s="214"/>
      <c r="D98" s="241"/>
      <c r="E98" s="241">
        <v>29</v>
      </c>
      <c r="F98" s="98"/>
      <c r="G98" s="232"/>
      <c r="H98" s="235"/>
      <c r="I98" s="262">
        <v>3.38</v>
      </c>
      <c r="J98" s="119"/>
      <c r="K98" s="90"/>
      <c r="L98" s="90"/>
      <c r="N98" s="24"/>
      <c r="O98" s="24"/>
      <c r="Q98" s="24"/>
    </row>
    <row r="99" spans="1:17" x14ac:dyDescent="0.25">
      <c r="A99" s="25">
        <v>18</v>
      </c>
      <c r="B99" s="8" t="s">
        <v>106</v>
      </c>
      <c r="C99" s="214"/>
      <c r="D99" s="241"/>
      <c r="E99" s="241">
        <v>20</v>
      </c>
      <c r="F99" s="98"/>
      <c r="G99" s="232"/>
      <c r="H99" s="235"/>
      <c r="I99" s="262">
        <v>4.05</v>
      </c>
      <c r="J99" s="119"/>
      <c r="K99" s="90"/>
      <c r="L99" s="90"/>
      <c r="N99" s="24"/>
      <c r="O99" s="24"/>
      <c r="Q99" s="24"/>
    </row>
    <row r="100" spans="1:17" x14ac:dyDescent="0.25">
      <c r="A100" s="25">
        <v>19</v>
      </c>
      <c r="B100" s="8" t="s">
        <v>105</v>
      </c>
      <c r="C100" s="214"/>
      <c r="D100" s="241"/>
      <c r="E100" s="241">
        <v>27</v>
      </c>
      <c r="F100" s="98"/>
      <c r="G100" s="232"/>
      <c r="H100" s="235"/>
      <c r="I100" s="262">
        <v>4</v>
      </c>
      <c r="J100" s="119"/>
      <c r="K100" s="90"/>
      <c r="L100" s="90"/>
      <c r="N100" s="24"/>
      <c r="O100" s="24"/>
      <c r="Q100" s="24"/>
    </row>
    <row r="101" spans="1:17" x14ac:dyDescent="0.25">
      <c r="A101" s="25">
        <v>20</v>
      </c>
      <c r="B101" s="8" t="s">
        <v>62</v>
      </c>
      <c r="C101" s="214"/>
      <c r="D101" s="241"/>
      <c r="E101" s="241">
        <v>55</v>
      </c>
      <c r="F101" s="98"/>
      <c r="G101" s="232"/>
      <c r="H101" s="235"/>
      <c r="I101" s="262">
        <v>3.91</v>
      </c>
      <c r="J101" s="119"/>
      <c r="K101" s="90"/>
      <c r="L101" s="90"/>
      <c r="N101" s="24"/>
      <c r="O101" s="24"/>
      <c r="Q101" s="24"/>
    </row>
    <row r="102" spans="1:17" x14ac:dyDescent="0.25">
      <c r="A102" s="25">
        <v>21</v>
      </c>
      <c r="B102" s="8" t="s">
        <v>104</v>
      </c>
      <c r="C102" s="214"/>
      <c r="D102" s="241"/>
      <c r="E102" s="241">
        <v>64</v>
      </c>
      <c r="F102" s="98"/>
      <c r="G102" s="232"/>
      <c r="H102" s="235"/>
      <c r="I102" s="262">
        <v>3.83</v>
      </c>
      <c r="J102" s="119"/>
      <c r="K102" s="90"/>
      <c r="L102" s="90"/>
      <c r="N102" s="24"/>
      <c r="O102" s="24"/>
      <c r="Q102" s="24"/>
    </row>
    <row r="103" spans="1:17" x14ac:dyDescent="0.25">
      <c r="A103" s="25">
        <v>22</v>
      </c>
      <c r="B103" s="8" t="s">
        <v>63</v>
      </c>
      <c r="C103" s="214"/>
      <c r="D103" s="241"/>
      <c r="E103" s="241">
        <v>49</v>
      </c>
      <c r="F103" s="98"/>
      <c r="G103" s="232"/>
      <c r="H103" s="235"/>
      <c r="I103" s="262">
        <v>3.65</v>
      </c>
      <c r="J103" s="119"/>
      <c r="K103" s="90"/>
      <c r="L103" s="90"/>
      <c r="N103" s="24"/>
      <c r="O103" s="24"/>
      <c r="Q103" s="24"/>
    </row>
    <row r="104" spans="1:17" x14ac:dyDescent="0.25">
      <c r="A104" s="25">
        <v>23</v>
      </c>
      <c r="B104" s="8" t="s">
        <v>120</v>
      </c>
      <c r="C104" s="214"/>
      <c r="D104" s="241"/>
      <c r="E104" s="241">
        <v>28</v>
      </c>
      <c r="F104" s="98"/>
      <c r="G104" s="232"/>
      <c r="H104" s="235"/>
      <c r="I104" s="262">
        <v>3.61</v>
      </c>
      <c r="J104" s="119"/>
      <c r="K104" s="90"/>
      <c r="L104" s="90"/>
      <c r="N104" s="24"/>
      <c r="O104" s="24"/>
      <c r="Q104" s="24"/>
    </row>
    <row r="105" spans="1:17" x14ac:dyDescent="0.25">
      <c r="A105" s="25">
        <v>24</v>
      </c>
      <c r="B105" s="8" t="s">
        <v>64</v>
      </c>
      <c r="C105" s="214"/>
      <c r="D105" s="241"/>
      <c r="E105" s="241">
        <v>55</v>
      </c>
      <c r="F105" s="98"/>
      <c r="G105" s="232"/>
      <c r="H105" s="235"/>
      <c r="I105" s="262">
        <v>3.35</v>
      </c>
      <c r="J105" s="119"/>
      <c r="K105" s="90"/>
      <c r="L105" s="90"/>
      <c r="N105" s="24"/>
      <c r="O105" s="24"/>
      <c r="Q105" s="24"/>
    </row>
    <row r="106" spans="1:17" x14ac:dyDescent="0.25">
      <c r="A106" s="25">
        <v>25</v>
      </c>
      <c r="B106" s="8" t="s">
        <v>65</v>
      </c>
      <c r="C106" s="214"/>
      <c r="D106" s="241"/>
      <c r="E106" s="241">
        <v>88</v>
      </c>
      <c r="F106" s="98"/>
      <c r="G106" s="232"/>
      <c r="H106" s="235"/>
      <c r="I106" s="262">
        <v>3.81</v>
      </c>
      <c r="J106" s="119"/>
      <c r="K106" s="90"/>
      <c r="L106" s="90"/>
      <c r="N106" s="24"/>
      <c r="O106" s="24"/>
      <c r="Q106" s="24"/>
    </row>
    <row r="107" spans="1:17" x14ac:dyDescent="0.25">
      <c r="A107" s="25">
        <v>26</v>
      </c>
      <c r="B107" s="8" t="s">
        <v>22</v>
      </c>
      <c r="C107" s="214"/>
      <c r="D107" s="241"/>
      <c r="E107" s="241">
        <v>45</v>
      </c>
      <c r="F107" s="98"/>
      <c r="G107" s="232"/>
      <c r="H107" s="235"/>
      <c r="I107" s="262">
        <v>3.89</v>
      </c>
      <c r="J107" s="119"/>
      <c r="K107" s="90"/>
      <c r="L107" s="90"/>
      <c r="N107" s="24"/>
      <c r="O107" s="24"/>
      <c r="Q107" s="24"/>
    </row>
    <row r="108" spans="1:17" x14ac:dyDescent="0.25">
      <c r="A108" s="25">
        <v>27</v>
      </c>
      <c r="B108" s="8" t="s">
        <v>47</v>
      </c>
      <c r="C108" s="214"/>
      <c r="D108" s="241"/>
      <c r="E108" s="241">
        <v>55</v>
      </c>
      <c r="F108" s="98"/>
      <c r="G108" s="232"/>
      <c r="H108" s="235"/>
      <c r="I108" s="262">
        <v>4.05</v>
      </c>
      <c r="J108" s="119"/>
      <c r="K108" s="90"/>
      <c r="L108" s="90"/>
      <c r="N108" s="24"/>
      <c r="O108" s="24"/>
      <c r="Q108" s="24"/>
    </row>
    <row r="109" spans="1:17" x14ac:dyDescent="0.25">
      <c r="A109" s="25">
        <v>28</v>
      </c>
      <c r="B109" s="8" t="s">
        <v>67</v>
      </c>
      <c r="C109" s="214"/>
      <c r="D109" s="241"/>
      <c r="E109" s="241">
        <v>50</v>
      </c>
      <c r="F109" s="98"/>
      <c r="G109" s="232"/>
      <c r="H109" s="235"/>
      <c r="I109" s="262">
        <v>3.88</v>
      </c>
      <c r="J109" s="119"/>
      <c r="K109" s="90"/>
      <c r="L109" s="90"/>
      <c r="N109" s="24"/>
      <c r="O109" s="24"/>
      <c r="Q109" s="24"/>
    </row>
    <row r="110" spans="1:17" x14ac:dyDescent="0.25">
      <c r="A110" s="25">
        <v>29</v>
      </c>
      <c r="B110" s="8" t="s">
        <v>69</v>
      </c>
      <c r="C110" s="214"/>
      <c r="D110" s="241"/>
      <c r="E110" s="241">
        <v>111</v>
      </c>
      <c r="F110" s="98"/>
      <c r="G110" s="232"/>
      <c r="H110" s="235"/>
      <c r="I110" s="262">
        <v>3.73</v>
      </c>
      <c r="J110" s="119"/>
      <c r="K110" s="90"/>
      <c r="L110" s="90"/>
      <c r="N110" s="24"/>
      <c r="O110" s="24"/>
      <c r="Q110" s="24"/>
    </row>
    <row r="111" spans="1:17" x14ac:dyDescent="0.25">
      <c r="A111" s="25">
        <v>30</v>
      </c>
      <c r="B111" s="8" t="s">
        <v>71</v>
      </c>
      <c r="C111" s="214"/>
      <c r="D111" s="241"/>
      <c r="E111" s="241">
        <v>85</v>
      </c>
      <c r="F111" s="98"/>
      <c r="G111" s="232"/>
      <c r="H111" s="235"/>
      <c r="I111" s="262">
        <v>3.85</v>
      </c>
      <c r="J111" s="119"/>
      <c r="K111" s="90"/>
      <c r="L111" s="90"/>
      <c r="N111" s="24"/>
      <c r="O111" s="24"/>
      <c r="Q111" s="24"/>
    </row>
    <row r="112" spans="1:17" x14ac:dyDescent="0.25">
      <c r="A112" s="25">
        <v>31</v>
      </c>
      <c r="B112" s="8" t="s">
        <v>122</v>
      </c>
      <c r="C112" s="45"/>
      <c r="D112" s="4"/>
      <c r="E112" s="241">
        <v>27</v>
      </c>
      <c r="F112" s="98"/>
      <c r="G112" s="118"/>
      <c r="H112" s="51"/>
      <c r="I112" s="262">
        <v>4.26</v>
      </c>
      <c r="J112" s="119"/>
      <c r="K112" s="90"/>
      <c r="L112" s="90"/>
      <c r="N112" s="24"/>
      <c r="O112" s="24"/>
      <c r="Q112" s="24"/>
    </row>
    <row r="113" spans="1:17" ht="15.75" thickBot="1" x14ac:dyDescent="0.3">
      <c r="A113" s="84">
        <v>32</v>
      </c>
      <c r="B113" s="8" t="s">
        <v>123</v>
      </c>
      <c r="C113" s="85"/>
      <c r="D113" s="17"/>
      <c r="E113" s="17"/>
      <c r="F113" s="78"/>
      <c r="G113" s="165"/>
      <c r="H113" s="76"/>
      <c r="I113" s="76"/>
      <c r="J113" s="133"/>
      <c r="K113" s="90"/>
      <c r="L113" s="90"/>
      <c r="N113" s="24"/>
      <c r="O113" s="24"/>
      <c r="Q113" s="24"/>
    </row>
    <row r="114" spans="1:17" ht="15.75" thickBot="1" x14ac:dyDescent="0.3">
      <c r="A114" s="36"/>
      <c r="B114" s="29" t="s">
        <v>57</v>
      </c>
      <c r="C114" s="30">
        <f t="shared" ref="C114:F114" si="6">SUM(C115:C123)</f>
        <v>0</v>
      </c>
      <c r="D114" s="13">
        <f t="shared" si="6"/>
        <v>0</v>
      </c>
      <c r="E114" s="13">
        <f t="shared" si="6"/>
        <v>318</v>
      </c>
      <c r="F114" s="100">
        <f t="shared" si="6"/>
        <v>0</v>
      </c>
      <c r="G114" s="178">
        <v>0</v>
      </c>
      <c r="H114" s="183">
        <v>0</v>
      </c>
      <c r="I114" s="183">
        <f>AVERAGE(I115:I123)</f>
        <v>4.0571428571428578</v>
      </c>
      <c r="J114" s="177" t="e">
        <f>AVERAGE(J115:J123)</f>
        <v>#DIV/0!</v>
      </c>
      <c r="K114" s="91"/>
      <c r="L114" s="91"/>
      <c r="N114" s="24"/>
      <c r="O114" s="24"/>
      <c r="Q114" s="24"/>
    </row>
    <row r="115" spans="1:17" x14ac:dyDescent="0.25">
      <c r="A115" s="22">
        <v>1</v>
      </c>
      <c r="B115" s="67" t="s">
        <v>27</v>
      </c>
      <c r="C115" s="219"/>
      <c r="D115" s="249"/>
      <c r="E115" s="249">
        <v>27</v>
      </c>
      <c r="F115" s="104"/>
      <c r="G115" s="231"/>
      <c r="H115" s="248"/>
      <c r="I115" s="248">
        <v>4.26</v>
      </c>
      <c r="J115" s="251"/>
      <c r="K115" s="90"/>
      <c r="L115" s="90"/>
      <c r="N115" s="24"/>
      <c r="O115" s="24"/>
      <c r="Q115" s="24"/>
    </row>
    <row r="116" spans="1:17" ht="15" customHeight="1" x14ac:dyDescent="0.25">
      <c r="A116" s="25">
        <v>2</v>
      </c>
      <c r="B116" s="66" t="s">
        <v>48</v>
      </c>
      <c r="C116" s="214"/>
      <c r="D116" s="241"/>
      <c r="E116" s="241">
        <v>28</v>
      </c>
      <c r="F116" s="98"/>
      <c r="G116" s="232"/>
      <c r="H116" s="235"/>
      <c r="I116" s="262">
        <v>4.79</v>
      </c>
      <c r="J116" s="119"/>
      <c r="K116" s="90"/>
      <c r="L116" s="90"/>
      <c r="N116" s="24"/>
      <c r="O116" s="24"/>
      <c r="Q116" s="24"/>
    </row>
    <row r="117" spans="1:17" x14ac:dyDescent="0.25">
      <c r="A117" s="35">
        <v>3</v>
      </c>
      <c r="B117" s="66" t="s">
        <v>26</v>
      </c>
      <c r="C117" s="214"/>
      <c r="D117" s="241"/>
      <c r="E117" s="241"/>
      <c r="F117" s="98"/>
      <c r="G117" s="232"/>
      <c r="H117" s="235"/>
      <c r="I117" s="235"/>
      <c r="J117" s="119"/>
      <c r="K117" s="90"/>
      <c r="L117" s="90"/>
      <c r="N117" s="24"/>
      <c r="O117" s="24"/>
      <c r="Q117" s="24"/>
    </row>
    <row r="118" spans="1:17" x14ac:dyDescent="0.25">
      <c r="A118" s="35">
        <v>4</v>
      </c>
      <c r="B118" s="66" t="s">
        <v>38</v>
      </c>
      <c r="C118" s="214"/>
      <c r="D118" s="241"/>
      <c r="E118" s="241">
        <v>26</v>
      </c>
      <c r="F118" s="98"/>
      <c r="G118" s="232"/>
      <c r="H118" s="235"/>
      <c r="I118" s="262">
        <v>3.92</v>
      </c>
      <c r="J118" s="119"/>
      <c r="K118" s="90"/>
      <c r="L118" s="90"/>
      <c r="N118" s="24"/>
      <c r="O118" s="24"/>
      <c r="Q118" s="24"/>
    </row>
    <row r="119" spans="1:17" x14ac:dyDescent="0.25">
      <c r="A119" s="35">
        <v>5</v>
      </c>
      <c r="B119" s="66" t="s">
        <v>60</v>
      </c>
      <c r="C119" s="214"/>
      <c r="D119" s="241"/>
      <c r="E119" s="241">
        <v>23</v>
      </c>
      <c r="F119" s="98"/>
      <c r="G119" s="232"/>
      <c r="H119" s="235"/>
      <c r="I119" s="262">
        <v>4.04</v>
      </c>
      <c r="J119" s="119"/>
      <c r="K119" s="90"/>
      <c r="L119" s="90"/>
      <c r="N119" s="24"/>
      <c r="O119" s="24"/>
      <c r="Q119" s="24"/>
    </row>
    <row r="120" spans="1:17" x14ac:dyDescent="0.25">
      <c r="A120" s="35">
        <v>6</v>
      </c>
      <c r="B120" s="66" t="s">
        <v>36</v>
      </c>
      <c r="C120" s="214"/>
      <c r="D120" s="241"/>
      <c r="E120" s="241">
        <v>21</v>
      </c>
      <c r="F120" s="98"/>
      <c r="G120" s="232"/>
      <c r="H120" s="235"/>
      <c r="I120" s="262">
        <v>4.05</v>
      </c>
      <c r="J120" s="119"/>
      <c r="K120" s="90"/>
      <c r="L120" s="90"/>
      <c r="N120" s="24"/>
      <c r="O120" s="24"/>
      <c r="Q120" s="24"/>
    </row>
    <row r="121" spans="1:17" x14ac:dyDescent="0.25">
      <c r="A121" s="35">
        <v>7</v>
      </c>
      <c r="B121" s="66" t="s">
        <v>42</v>
      </c>
      <c r="C121" s="214"/>
      <c r="D121" s="241"/>
      <c r="E121" s="241"/>
      <c r="F121" s="98"/>
      <c r="G121" s="232"/>
      <c r="H121" s="235"/>
      <c r="I121" s="235"/>
      <c r="J121" s="119"/>
      <c r="K121" s="90"/>
      <c r="L121" s="90"/>
      <c r="N121" s="24"/>
      <c r="O121" s="24"/>
      <c r="Q121" s="24"/>
    </row>
    <row r="122" spans="1:17" x14ac:dyDescent="0.25">
      <c r="A122" s="35">
        <v>8</v>
      </c>
      <c r="B122" s="66" t="s">
        <v>66</v>
      </c>
      <c r="C122" s="214"/>
      <c r="D122" s="241"/>
      <c r="E122" s="241">
        <v>101</v>
      </c>
      <c r="F122" s="98"/>
      <c r="G122" s="232"/>
      <c r="H122" s="235"/>
      <c r="I122" s="262">
        <v>3.7</v>
      </c>
      <c r="J122" s="119"/>
      <c r="K122" s="90"/>
      <c r="L122" s="90"/>
      <c r="O122" s="24"/>
    </row>
    <row r="123" spans="1:17" ht="15.75" thickBot="1" x14ac:dyDescent="0.3">
      <c r="A123" s="34">
        <v>9</v>
      </c>
      <c r="B123" s="68" t="s">
        <v>70</v>
      </c>
      <c r="C123" s="247"/>
      <c r="D123" s="250"/>
      <c r="E123" s="250">
        <v>92</v>
      </c>
      <c r="F123" s="105"/>
      <c r="G123" s="245"/>
      <c r="H123" s="229"/>
      <c r="I123" s="229">
        <v>3.64</v>
      </c>
      <c r="J123" s="133"/>
      <c r="K123" s="90"/>
      <c r="L123" s="90"/>
      <c r="O123" s="24"/>
    </row>
    <row r="124" spans="1:17" x14ac:dyDescent="0.25">
      <c r="A124" s="37" t="s">
        <v>124</v>
      </c>
      <c r="B124" s="38"/>
      <c r="C124" s="38"/>
      <c r="D124" s="38"/>
      <c r="E124" s="38"/>
      <c r="F124" s="38"/>
      <c r="G124" s="39">
        <v>0</v>
      </c>
      <c r="H124" s="39">
        <v>0</v>
      </c>
      <c r="I124" s="39">
        <f>AVERAGE(I5:I13,I15:I26,I28:I44,I46:I65,I67:I80,I82:I113,I115:I123)</f>
        <v>3.7707142857142868</v>
      </c>
      <c r="J124" s="39" t="e">
        <f>AVERAGE(J5:J13,J15:J26,J28:J44,J46:J65,J67:J80,J82:J113,J115:J123)</f>
        <v>#DIV/0!</v>
      </c>
      <c r="K124" s="39"/>
      <c r="L124" s="39"/>
    </row>
    <row r="125" spans="1:17" x14ac:dyDescent="0.25">
      <c r="A125" s="40"/>
      <c r="G125" s="41"/>
      <c r="H125" s="41"/>
      <c r="I125" s="41"/>
      <c r="J125" s="41"/>
      <c r="K125" s="41"/>
      <c r="L125" s="41"/>
    </row>
  </sheetData>
  <mergeCells count="2">
    <mergeCell ref="A1:A2"/>
    <mergeCell ref="B1:B2"/>
  </mergeCells>
  <conditionalFormatting sqref="I3:J124">
    <cfRule type="cellIs" dxfId="44" priority="1" operator="equal">
      <formula>3.5</formula>
    </cfRule>
    <cfRule type="cellIs" dxfId="43" priority="2" operator="between">
      <formula>4.5</formula>
      <formula>4.496</formula>
    </cfRule>
    <cfRule type="containsBlanks" dxfId="42" priority="4">
      <formula>LEN(TRIM(I3))=0</formula>
    </cfRule>
    <cfRule type="cellIs" dxfId="41" priority="5" operator="lessThan">
      <formula>3.5</formula>
    </cfRule>
    <cfRule type="cellIs" dxfId="40" priority="6" operator="between">
      <formula>3.995</formula>
      <formula>3.5</formula>
    </cfRule>
    <cfRule type="cellIs" dxfId="39" priority="7" operator="between">
      <formula>4.5</formula>
      <formula>3.99</formula>
    </cfRule>
    <cfRule type="cellIs" dxfId="38" priority="8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29" t="s">
        <v>23</v>
      </c>
      <c r="B1" s="331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16.5" customHeight="1" thickBot="1" x14ac:dyDescent="0.3">
      <c r="A2" s="330"/>
      <c r="B2" s="332"/>
      <c r="C2" s="59" t="s">
        <v>50</v>
      </c>
      <c r="D2" s="106" t="s">
        <v>50</v>
      </c>
      <c r="E2" s="106" t="s">
        <v>50</v>
      </c>
      <c r="F2" s="106" t="s">
        <v>50</v>
      </c>
      <c r="G2" s="166" t="s">
        <v>125</v>
      </c>
      <c r="H2" s="18" t="s">
        <v>125</v>
      </c>
      <c r="I2" s="167" t="s">
        <v>125</v>
      </c>
      <c r="J2" s="168" t="s">
        <v>125</v>
      </c>
      <c r="K2" s="79"/>
      <c r="L2" s="79"/>
    </row>
    <row r="3" spans="1:17" ht="15.75" thickBot="1" x14ac:dyDescent="0.3">
      <c r="A3" s="19">
        <f>A12+A25+A43+A64+A79+A112+A122</f>
        <v>112</v>
      </c>
      <c r="B3" s="49" t="s">
        <v>58</v>
      </c>
      <c r="C3" s="61">
        <f>C4+C13+C26+C44+C65+C80+C113</f>
        <v>0</v>
      </c>
      <c r="D3" s="60">
        <f t="shared" ref="D3:F3" si="0">D4+D13+D26+D44+D65+D80+D113</f>
        <v>0</v>
      </c>
      <c r="E3" s="60">
        <f>E4+E13+E26+E44+E65+E80+E113</f>
        <v>3229</v>
      </c>
      <c r="F3" s="49">
        <f t="shared" si="0"/>
        <v>0</v>
      </c>
      <c r="G3" s="137" t="e">
        <f>AVERAGE(G4,G13,G26,G44,G65,G80,G113)</f>
        <v>#DIV/0!</v>
      </c>
      <c r="H3" s="138" t="e">
        <f>AVERAGE(H4,H13,H26,H44,H65,H80,H113)</f>
        <v>#DIV/0!</v>
      </c>
      <c r="I3" s="138">
        <f>AVERAGE(I4,I13,I26,I44,I65,I80,I113)</f>
        <v>3.4464272192093617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0</v>
      </c>
      <c r="D4" s="12">
        <f t="shared" ref="D4:F4" si="1">SUM(D5:D12)</f>
        <v>0</v>
      </c>
      <c r="E4" s="12">
        <f t="shared" si="1"/>
        <v>183</v>
      </c>
      <c r="F4" s="96">
        <f t="shared" si="1"/>
        <v>0</v>
      </c>
      <c r="G4" s="140" t="e">
        <f>AVERAGE(G5:G12)</f>
        <v>#DIV/0!</v>
      </c>
      <c r="H4" s="141" t="e">
        <f>AVERAGE(H5:H12)</f>
        <v>#DIV/0!</v>
      </c>
      <c r="I4" s="141">
        <f>AVERAGE(I5:I12)</f>
        <v>3.4445714285714284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278"/>
      <c r="D5" s="279"/>
      <c r="E5" s="279">
        <v>23</v>
      </c>
      <c r="F5" s="280"/>
      <c r="G5" s="281"/>
      <c r="H5" s="282"/>
      <c r="I5" s="282">
        <v>4.09</v>
      </c>
      <c r="J5" s="28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278"/>
      <c r="D6" s="279"/>
      <c r="E6" s="279">
        <v>45</v>
      </c>
      <c r="F6" s="280"/>
      <c r="G6" s="284"/>
      <c r="H6" s="285"/>
      <c r="I6" s="285">
        <v>3.4</v>
      </c>
      <c r="J6" s="28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278"/>
      <c r="D7" s="279"/>
      <c r="E7" s="279">
        <v>22</v>
      </c>
      <c r="F7" s="280"/>
      <c r="G7" s="284"/>
      <c r="H7" s="285"/>
      <c r="I7" s="285">
        <v>3.6818</v>
      </c>
      <c r="J7" s="286"/>
      <c r="K7" s="89"/>
      <c r="L7" s="89"/>
      <c r="Q7" s="24"/>
    </row>
    <row r="8" spans="1:17" x14ac:dyDescent="0.25">
      <c r="A8" s="25">
        <v>4</v>
      </c>
      <c r="B8" s="23" t="s">
        <v>113</v>
      </c>
      <c r="C8" s="278"/>
      <c r="D8" s="279"/>
      <c r="E8" s="279"/>
      <c r="F8" s="280"/>
      <c r="G8" s="284"/>
      <c r="H8" s="285"/>
      <c r="I8" s="285"/>
      <c r="J8" s="28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214"/>
      <c r="D9" s="241"/>
      <c r="E9" s="241">
        <v>25</v>
      </c>
      <c r="F9" s="287"/>
      <c r="G9" s="232"/>
      <c r="H9" s="262"/>
      <c r="I9" s="262">
        <v>3.28</v>
      </c>
      <c r="J9" s="28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214"/>
      <c r="D10" s="241"/>
      <c r="E10" s="241">
        <v>23</v>
      </c>
      <c r="F10" s="287"/>
      <c r="G10" s="232"/>
      <c r="H10" s="262"/>
      <c r="I10" s="262">
        <v>3.1301999999999999</v>
      </c>
      <c r="J10" s="28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214"/>
      <c r="D11" s="241"/>
      <c r="E11" s="241">
        <v>25</v>
      </c>
      <c r="F11" s="287"/>
      <c r="G11" s="232"/>
      <c r="H11" s="262"/>
      <c r="I11" s="262">
        <v>3.08</v>
      </c>
      <c r="J11" s="28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58"/>
      <c r="D12" s="254"/>
      <c r="E12" s="254">
        <v>20</v>
      </c>
      <c r="F12" s="289"/>
      <c r="G12" s="245"/>
      <c r="H12" s="229"/>
      <c r="I12" s="229">
        <v>3.45</v>
      </c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0</v>
      </c>
      <c r="D13" s="13">
        <f t="shared" ref="D13:F13" si="2">SUM(D14:D25)</f>
        <v>0</v>
      </c>
      <c r="E13" s="13">
        <f t="shared" si="2"/>
        <v>331</v>
      </c>
      <c r="F13" s="100">
        <f t="shared" si="2"/>
        <v>0</v>
      </c>
      <c r="G13" s="149" t="e">
        <f>AVERAGE(G14:G25)</f>
        <v>#DIV/0!</v>
      </c>
      <c r="H13" s="150" t="e">
        <f>AVERAGE(H14:H25)</f>
        <v>#DIV/0!</v>
      </c>
      <c r="I13" s="150">
        <f>AVERAGE(I14:I25)</f>
        <v>3.3412545454545453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213"/>
      <c r="D14" s="240"/>
      <c r="E14" s="240">
        <v>25</v>
      </c>
      <c r="F14" s="291"/>
      <c r="G14" s="292"/>
      <c r="H14" s="293"/>
      <c r="I14" s="293">
        <v>3.76</v>
      </c>
      <c r="J14" s="29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213"/>
      <c r="D15" s="240"/>
      <c r="E15" s="240"/>
      <c r="F15" s="291"/>
      <c r="G15" s="230"/>
      <c r="H15" s="239"/>
      <c r="I15" s="239"/>
      <c r="J15" s="29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213"/>
      <c r="D16" s="240"/>
      <c r="E16" s="240">
        <v>21</v>
      </c>
      <c r="F16" s="291"/>
      <c r="G16" s="230"/>
      <c r="H16" s="239"/>
      <c r="I16" s="239">
        <v>3.29</v>
      </c>
      <c r="J16" s="29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213"/>
      <c r="D17" s="240"/>
      <c r="E17" s="240">
        <v>48</v>
      </c>
      <c r="F17" s="291"/>
      <c r="G17" s="230"/>
      <c r="H17" s="239"/>
      <c r="I17" s="239">
        <v>3.56</v>
      </c>
      <c r="J17" s="29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213"/>
      <c r="D18" s="240"/>
      <c r="E18" s="240">
        <v>55</v>
      </c>
      <c r="F18" s="291"/>
      <c r="G18" s="230"/>
      <c r="H18" s="239"/>
      <c r="I18" s="239">
        <v>3.6</v>
      </c>
      <c r="J18" s="29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214"/>
      <c r="D19" s="241"/>
      <c r="E19" s="241">
        <v>17</v>
      </c>
      <c r="F19" s="287"/>
      <c r="G19" s="232"/>
      <c r="H19" s="262"/>
      <c r="I19" s="262">
        <v>3.1762000000000001</v>
      </c>
      <c r="J19" s="28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13"/>
      <c r="D20" s="240"/>
      <c r="E20" s="240">
        <v>25</v>
      </c>
      <c r="F20" s="291"/>
      <c r="G20" s="230"/>
      <c r="H20" s="239"/>
      <c r="I20" s="239">
        <v>3.16</v>
      </c>
      <c r="J20" s="29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213"/>
      <c r="D21" s="240"/>
      <c r="E21" s="240">
        <v>25</v>
      </c>
      <c r="F21" s="291"/>
      <c r="G21" s="230"/>
      <c r="H21" s="239"/>
      <c r="I21" s="239">
        <v>3.52</v>
      </c>
      <c r="J21" s="29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13"/>
      <c r="D22" s="240"/>
      <c r="E22" s="240">
        <v>24</v>
      </c>
      <c r="F22" s="291"/>
      <c r="G22" s="230"/>
      <c r="H22" s="239"/>
      <c r="I22" s="239">
        <v>3.1250999999999998</v>
      </c>
      <c r="J22" s="29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13"/>
      <c r="D23" s="240"/>
      <c r="E23" s="240">
        <v>25</v>
      </c>
      <c r="F23" s="291"/>
      <c r="G23" s="230"/>
      <c r="H23" s="239"/>
      <c r="I23" s="239">
        <v>3.72</v>
      </c>
      <c r="J23" s="29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55"/>
      <c r="D24" s="256"/>
      <c r="E24" s="256">
        <v>43</v>
      </c>
      <c r="F24" s="296"/>
      <c r="G24" s="252"/>
      <c r="H24" s="253"/>
      <c r="I24" s="253">
        <v>3.2324999999999999</v>
      </c>
      <c r="J24" s="29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13"/>
      <c r="D25" s="240"/>
      <c r="E25" s="240">
        <v>23</v>
      </c>
      <c r="F25" s="291"/>
      <c r="G25" s="298"/>
      <c r="H25" s="299"/>
      <c r="I25" s="299">
        <v>2.61</v>
      </c>
      <c r="J25" s="30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0</v>
      </c>
      <c r="D26" s="48">
        <f>SUM(D27:D43)</f>
        <v>0</v>
      </c>
      <c r="E26" s="48">
        <f t="shared" ref="E26:F26" si="3">SUM(E27:E43)</f>
        <v>343</v>
      </c>
      <c r="F26" s="103">
        <f t="shared" si="3"/>
        <v>0</v>
      </c>
      <c r="G26" s="158" t="e">
        <f>AVERAGE(G27:G43)</f>
        <v>#DIV/0!</v>
      </c>
      <c r="H26" s="159" t="e">
        <f>AVERAGE(H27:H43)</f>
        <v>#DIV/0!</v>
      </c>
      <c r="I26" s="159">
        <f>AVERAGE(I27:I43)</f>
        <v>3.2971538461538463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9"/>
      <c r="D27" s="249"/>
      <c r="E27" s="249">
        <v>27</v>
      </c>
      <c r="F27" s="306"/>
      <c r="G27" s="243"/>
      <c r="H27" s="261"/>
      <c r="I27" s="261">
        <v>3.44</v>
      </c>
      <c r="J27" s="307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18"/>
      <c r="D28" s="308"/>
      <c r="E28" s="308">
        <v>22</v>
      </c>
      <c r="F28" s="309"/>
      <c r="G28" s="231"/>
      <c r="H28" s="262"/>
      <c r="I28" s="262">
        <v>4.05</v>
      </c>
      <c r="J28" s="288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14"/>
      <c r="D29" s="241"/>
      <c r="E29" s="241">
        <v>52</v>
      </c>
      <c r="F29" s="287"/>
      <c r="G29" s="232"/>
      <c r="H29" s="262"/>
      <c r="I29" s="262">
        <v>2.9</v>
      </c>
      <c r="J29" s="288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18"/>
      <c r="D30" s="308"/>
      <c r="E30" s="308">
        <v>25</v>
      </c>
      <c r="F30" s="309"/>
      <c r="G30" s="231"/>
      <c r="H30" s="262"/>
      <c r="I30" s="262">
        <v>3.28</v>
      </c>
      <c r="J30" s="288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13"/>
      <c r="D31" s="240"/>
      <c r="E31" s="240">
        <v>26</v>
      </c>
      <c r="F31" s="291"/>
      <c r="G31" s="230"/>
      <c r="H31" s="239"/>
      <c r="I31" s="239">
        <v>2.9232</v>
      </c>
      <c r="J31" s="29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14"/>
      <c r="D32" s="241"/>
      <c r="E32" s="241"/>
      <c r="F32" s="287"/>
      <c r="G32" s="232"/>
      <c r="H32" s="262"/>
      <c r="I32" s="262"/>
      <c r="J32" s="288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14"/>
      <c r="D33" s="241"/>
      <c r="E33" s="241">
        <v>25</v>
      </c>
      <c r="F33" s="287"/>
      <c r="G33" s="232"/>
      <c r="H33" s="262"/>
      <c r="I33" s="262">
        <v>3.28</v>
      </c>
      <c r="J33" s="288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14"/>
      <c r="D34" s="241"/>
      <c r="E34" s="241"/>
      <c r="F34" s="287"/>
      <c r="G34" s="232"/>
      <c r="H34" s="262"/>
      <c r="I34" s="262"/>
      <c r="J34" s="288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14"/>
      <c r="D35" s="241"/>
      <c r="E35" s="241">
        <v>22</v>
      </c>
      <c r="F35" s="287"/>
      <c r="G35" s="232"/>
      <c r="H35" s="262"/>
      <c r="I35" s="262">
        <v>2.86</v>
      </c>
      <c r="J35" s="288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14"/>
      <c r="D36" s="241"/>
      <c r="E36" s="241"/>
      <c r="F36" s="287"/>
      <c r="G36" s="232"/>
      <c r="H36" s="262"/>
      <c r="I36" s="262"/>
      <c r="J36" s="288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13"/>
      <c r="D37" s="240"/>
      <c r="E37" s="240">
        <v>12</v>
      </c>
      <c r="F37" s="291"/>
      <c r="G37" s="230"/>
      <c r="H37" s="239"/>
      <c r="I37" s="239">
        <v>2.6666000000000003</v>
      </c>
      <c r="J37" s="29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13"/>
      <c r="D38" s="240"/>
      <c r="E38" s="240">
        <v>26</v>
      </c>
      <c r="F38" s="291"/>
      <c r="G38" s="230"/>
      <c r="H38" s="239"/>
      <c r="I38" s="239">
        <v>3.3073999999999999</v>
      </c>
      <c r="J38" s="29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13"/>
      <c r="D39" s="240"/>
      <c r="E39" s="240">
        <v>26</v>
      </c>
      <c r="F39" s="291"/>
      <c r="G39" s="230"/>
      <c r="H39" s="239"/>
      <c r="I39" s="239">
        <v>3.1924000000000001</v>
      </c>
      <c r="J39" s="29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13"/>
      <c r="D40" s="240"/>
      <c r="E40" s="240">
        <v>26</v>
      </c>
      <c r="F40" s="291"/>
      <c r="G40" s="230"/>
      <c r="H40" s="239"/>
      <c r="I40" s="239">
        <v>3.65</v>
      </c>
      <c r="J40" s="29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13"/>
      <c r="D41" s="240"/>
      <c r="E41" s="240"/>
      <c r="F41" s="291"/>
      <c r="G41" s="230"/>
      <c r="H41" s="239"/>
      <c r="I41" s="239"/>
      <c r="J41" s="29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13"/>
      <c r="D42" s="240"/>
      <c r="E42" s="240">
        <v>26</v>
      </c>
      <c r="F42" s="291"/>
      <c r="G42" s="230"/>
      <c r="H42" s="239"/>
      <c r="I42" s="239">
        <v>3.8849</v>
      </c>
      <c r="J42" s="29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13"/>
      <c r="D43" s="240"/>
      <c r="E43" s="240">
        <v>28</v>
      </c>
      <c r="F43" s="291"/>
      <c r="G43" s="298"/>
      <c r="H43" s="299"/>
      <c r="I43" s="299">
        <v>3.4285000000000001</v>
      </c>
      <c r="J43" s="30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0</v>
      </c>
      <c r="D44" s="48">
        <f t="shared" ref="D44:F44" si="4">SUM(D45:D64)</f>
        <v>0</v>
      </c>
      <c r="E44" s="48">
        <f t="shared" si="4"/>
        <v>506</v>
      </c>
      <c r="F44" s="103">
        <f t="shared" si="4"/>
        <v>0</v>
      </c>
      <c r="G44" s="158" t="e">
        <f>AVERAGE(G45:G64)</f>
        <v>#DIV/0!</v>
      </c>
      <c r="H44" s="159" t="e">
        <f>AVERAGE(H45:H64)</f>
        <v>#DIV/0!</v>
      </c>
      <c r="I44" s="159">
        <f>AVERAGE(I45:I64)</f>
        <v>3.546121428571428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214"/>
      <c r="D45" s="241"/>
      <c r="E45" s="241">
        <v>49</v>
      </c>
      <c r="F45" s="287"/>
      <c r="G45" s="243"/>
      <c r="H45" s="261"/>
      <c r="I45" s="261">
        <v>3.65</v>
      </c>
      <c r="J45" s="30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214"/>
      <c r="D46" s="241"/>
      <c r="E46" s="241">
        <v>28</v>
      </c>
      <c r="F46" s="287"/>
      <c r="G46" s="232"/>
      <c r="H46" s="262"/>
      <c r="I46" s="262">
        <v>3.89</v>
      </c>
      <c r="J46" s="28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214"/>
      <c r="D47" s="241"/>
      <c r="E47" s="241">
        <v>49</v>
      </c>
      <c r="F47" s="287"/>
      <c r="G47" s="232"/>
      <c r="H47" s="262"/>
      <c r="I47" s="262">
        <v>3.63</v>
      </c>
      <c r="J47" s="28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214"/>
      <c r="D48" s="241"/>
      <c r="E48" s="241">
        <v>85</v>
      </c>
      <c r="F48" s="287"/>
      <c r="G48" s="232"/>
      <c r="H48" s="262"/>
      <c r="I48" s="262">
        <v>3.41</v>
      </c>
      <c r="J48" s="28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214"/>
      <c r="D49" s="241"/>
      <c r="E49" s="241">
        <v>29</v>
      </c>
      <c r="F49" s="287"/>
      <c r="G49" s="232"/>
      <c r="H49" s="262"/>
      <c r="I49" s="262">
        <v>3.86</v>
      </c>
      <c r="J49" s="28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14"/>
      <c r="D50" s="241"/>
      <c r="E50" s="241">
        <v>22</v>
      </c>
      <c r="F50" s="287"/>
      <c r="G50" s="232"/>
      <c r="H50" s="262"/>
      <c r="I50" s="262">
        <v>3.41</v>
      </c>
      <c r="J50" s="28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214"/>
      <c r="D51" s="241"/>
      <c r="E51" s="241"/>
      <c r="F51" s="287"/>
      <c r="G51" s="232"/>
      <c r="H51" s="262"/>
      <c r="I51" s="262"/>
      <c r="J51" s="28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14"/>
      <c r="D52" s="241"/>
      <c r="E52" s="241">
        <v>31</v>
      </c>
      <c r="F52" s="287"/>
      <c r="G52" s="232"/>
      <c r="H52" s="262"/>
      <c r="I52" s="262">
        <v>3.48</v>
      </c>
      <c r="J52" s="28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214"/>
      <c r="D53" s="241"/>
      <c r="E53" s="241"/>
      <c r="F53" s="287"/>
      <c r="G53" s="232"/>
      <c r="H53" s="262"/>
      <c r="I53" s="262"/>
      <c r="J53" s="28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14"/>
      <c r="D54" s="241"/>
      <c r="E54" s="241"/>
      <c r="F54" s="287"/>
      <c r="G54" s="232"/>
      <c r="H54" s="262"/>
      <c r="I54" s="262"/>
      <c r="J54" s="28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14"/>
      <c r="D55" s="241"/>
      <c r="E55" s="241"/>
      <c r="F55" s="287"/>
      <c r="G55" s="232"/>
      <c r="H55" s="262"/>
      <c r="I55" s="262"/>
      <c r="J55" s="28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13"/>
      <c r="D56" s="240"/>
      <c r="E56" s="240"/>
      <c r="F56" s="291"/>
      <c r="G56" s="230"/>
      <c r="H56" s="239"/>
      <c r="I56" s="239"/>
      <c r="J56" s="29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14"/>
      <c r="D57" s="241"/>
      <c r="E57" s="241">
        <v>30</v>
      </c>
      <c r="F57" s="287"/>
      <c r="G57" s="232"/>
      <c r="H57" s="262"/>
      <c r="I57" s="262">
        <v>2.97</v>
      </c>
      <c r="J57" s="28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14"/>
      <c r="D58" s="241"/>
      <c r="E58" s="241"/>
      <c r="F58" s="287"/>
      <c r="G58" s="232"/>
      <c r="H58" s="262"/>
      <c r="I58" s="262"/>
      <c r="J58" s="28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14"/>
      <c r="D59" s="241"/>
      <c r="E59" s="241">
        <v>29</v>
      </c>
      <c r="F59" s="287"/>
      <c r="G59" s="232"/>
      <c r="H59" s="262"/>
      <c r="I59" s="262">
        <v>3.8275999999999999</v>
      </c>
      <c r="J59" s="28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28"/>
      <c r="D60" s="234"/>
      <c r="E60" s="234">
        <v>23</v>
      </c>
      <c r="F60" s="310"/>
      <c r="G60" s="244"/>
      <c r="H60" s="238"/>
      <c r="I60" s="238">
        <v>3.6087000000000002</v>
      </c>
      <c r="J60" s="311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14"/>
      <c r="D61" s="241"/>
      <c r="E61" s="241">
        <v>27</v>
      </c>
      <c r="F61" s="287"/>
      <c r="G61" s="232"/>
      <c r="H61" s="262"/>
      <c r="I61" s="262">
        <v>3.1107999999999998</v>
      </c>
      <c r="J61" s="28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14"/>
      <c r="D62" s="241"/>
      <c r="E62" s="241">
        <v>27</v>
      </c>
      <c r="F62" s="287"/>
      <c r="G62" s="232"/>
      <c r="H62" s="262"/>
      <c r="I62" s="262">
        <v>3.8886000000000003</v>
      </c>
      <c r="J62" s="28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14"/>
      <c r="D63" s="241"/>
      <c r="E63" s="241">
        <v>25</v>
      </c>
      <c r="F63" s="287"/>
      <c r="G63" s="232"/>
      <c r="H63" s="262"/>
      <c r="I63" s="262">
        <v>3.68</v>
      </c>
      <c r="J63" s="28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14"/>
      <c r="D64" s="241"/>
      <c r="E64" s="241">
        <v>52</v>
      </c>
      <c r="F64" s="287"/>
      <c r="G64" s="245"/>
      <c r="H64" s="229"/>
      <c r="I64" s="229">
        <v>3.23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0</v>
      </c>
      <c r="D65" s="13">
        <f>SUM(D66:D79)</f>
        <v>0</v>
      </c>
      <c r="E65" s="13">
        <f t="shared" ref="E65:F65" si="5">SUM(E66:E79)</f>
        <v>454</v>
      </c>
      <c r="F65" s="100">
        <f t="shared" si="5"/>
        <v>0</v>
      </c>
      <c r="G65" s="149" t="e">
        <f>AVERAGE(G66:G79)</f>
        <v>#DIV/0!</v>
      </c>
      <c r="H65" s="150" t="e">
        <f>AVERAGE(H66:H79)</f>
        <v>#DIV/0!</v>
      </c>
      <c r="I65" s="150">
        <f>AVERAGE(I66:I79)</f>
        <v>3.4829285714285709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214"/>
      <c r="D66" s="241"/>
      <c r="E66" s="241">
        <v>24</v>
      </c>
      <c r="F66" s="287"/>
      <c r="G66" s="243"/>
      <c r="H66" s="261"/>
      <c r="I66" s="261">
        <v>3.96</v>
      </c>
      <c r="J66" s="30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214"/>
      <c r="D67" s="241"/>
      <c r="E67" s="241">
        <v>23</v>
      </c>
      <c r="F67" s="287"/>
      <c r="G67" s="232"/>
      <c r="H67" s="262"/>
      <c r="I67" s="262">
        <v>4.04</v>
      </c>
      <c r="J67" s="28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214"/>
      <c r="D68" s="241"/>
      <c r="E68" s="241">
        <v>47</v>
      </c>
      <c r="F68" s="287"/>
      <c r="G68" s="232"/>
      <c r="H68" s="262"/>
      <c r="I68" s="262">
        <v>3.6808999999999998</v>
      </c>
      <c r="J68" s="28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214"/>
      <c r="D69" s="241"/>
      <c r="E69" s="241">
        <v>19</v>
      </c>
      <c r="F69" s="287"/>
      <c r="G69" s="232"/>
      <c r="H69" s="262"/>
      <c r="I69" s="262">
        <v>2.8424</v>
      </c>
      <c r="J69" s="28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214"/>
      <c r="D70" s="241"/>
      <c r="E70" s="241">
        <v>23</v>
      </c>
      <c r="F70" s="287"/>
      <c r="G70" s="232"/>
      <c r="H70" s="262"/>
      <c r="I70" s="262">
        <v>3.5218000000000003</v>
      </c>
      <c r="J70" s="28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55"/>
      <c r="D71" s="256"/>
      <c r="E71" s="256">
        <v>22</v>
      </c>
      <c r="F71" s="296"/>
      <c r="G71" s="252"/>
      <c r="H71" s="253"/>
      <c r="I71" s="253">
        <v>3.8185000000000002</v>
      </c>
      <c r="J71" s="29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13"/>
      <c r="D72" s="240"/>
      <c r="E72" s="240">
        <v>24</v>
      </c>
      <c r="F72" s="291"/>
      <c r="G72" s="230"/>
      <c r="H72" s="239"/>
      <c r="I72" s="239">
        <v>4.25</v>
      </c>
      <c r="J72" s="29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214"/>
      <c r="D73" s="241"/>
      <c r="E73" s="241">
        <v>49</v>
      </c>
      <c r="F73" s="287"/>
      <c r="G73" s="232"/>
      <c r="H73" s="262"/>
      <c r="I73" s="262">
        <v>3.8571</v>
      </c>
      <c r="J73" s="28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214"/>
      <c r="D74" s="241"/>
      <c r="E74" s="241">
        <v>22</v>
      </c>
      <c r="F74" s="287"/>
      <c r="G74" s="232"/>
      <c r="H74" s="262"/>
      <c r="I74" s="262">
        <v>3</v>
      </c>
      <c r="J74" s="28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14"/>
      <c r="D75" s="241"/>
      <c r="E75" s="241">
        <v>54</v>
      </c>
      <c r="F75" s="287"/>
      <c r="G75" s="232"/>
      <c r="H75" s="262"/>
      <c r="I75" s="262">
        <v>3.1668000000000003</v>
      </c>
      <c r="J75" s="28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14"/>
      <c r="D76" s="241"/>
      <c r="E76" s="241">
        <v>39</v>
      </c>
      <c r="F76" s="287"/>
      <c r="G76" s="232"/>
      <c r="H76" s="262"/>
      <c r="I76" s="262">
        <v>3.5131999999999999</v>
      </c>
      <c r="J76" s="28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13"/>
      <c r="D77" s="240"/>
      <c r="E77" s="240">
        <v>22</v>
      </c>
      <c r="F77" s="291"/>
      <c r="G77" s="230"/>
      <c r="H77" s="239"/>
      <c r="I77" s="239">
        <v>3.0002999999999997</v>
      </c>
      <c r="J77" s="29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14"/>
      <c r="D78" s="241"/>
      <c r="E78" s="241">
        <v>13</v>
      </c>
      <c r="F78" s="287"/>
      <c r="G78" s="232"/>
      <c r="H78" s="262"/>
      <c r="I78" s="262">
        <v>2.92</v>
      </c>
      <c r="J78" s="28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14"/>
      <c r="D79" s="241"/>
      <c r="E79" s="241">
        <v>73</v>
      </c>
      <c r="F79" s="287"/>
      <c r="G79" s="245"/>
      <c r="H79" s="229"/>
      <c r="I79" s="229">
        <v>3.19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SUM(C81:C111)</f>
        <v>0</v>
      </c>
      <c r="D80" s="13">
        <f t="shared" ref="D80:F80" si="6">SUM(D81:D111)</f>
        <v>0</v>
      </c>
      <c r="E80" s="13">
        <f t="shared" si="6"/>
        <v>1116</v>
      </c>
      <c r="F80" s="100">
        <f t="shared" si="6"/>
        <v>0</v>
      </c>
      <c r="G80" s="149" t="e">
        <f>AVERAGE(G81:G111)</f>
        <v>#DIV/0!</v>
      </c>
      <c r="H80" s="150" t="e">
        <f>AVERAGE(H81:H111)</f>
        <v>#DIV/0!</v>
      </c>
      <c r="I80" s="150">
        <f>AVERAGE(I81:I111)</f>
        <v>3.3186749999999994</v>
      </c>
      <c r="J80" s="151" t="e">
        <f>AVERAGE(J81:J111)</f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14"/>
      <c r="D81" s="241"/>
      <c r="E81" s="241">
        <v>25</v>
      </c>
      <c r="F81" s="287"/>
      <c r="G81" s="243"/>
      <c r="H81" s="261"/>
      <c r="I81" s="261">
        <v>2.92</v>
      </c>
      <c r="J81" s="30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214"/>
      <c r="D82" s="241"/>
      <c r="E82" s="241"/>
      <c r="F82" s="287"/>
      <c r="G82" s="232"/>
      <c r="H82" s="262"/>
      <c r="I82" s="262"/>
      <c r="J82" s="28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14"/>
      <c r="D83" s="241"/>
      <c r="E83" s="241">
        <v>25</v>
      </c>
      <c r="F83" s="287"/>
      <c r="G83" s="232"/>
      <c r="H83" s="262"/>
      <c r="I83" s="262">
        <v>2.92</v>
      </c>
      <c r="J83" s="28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214"/>
      <c r="D84" s="241"/>
      <c r="E84" s="241">
        <v>25</v>
      </c>
      <c r="F84" s="287"/>
      <c r="G84" s="232"/>
      <c r="H84" s="262"/>
      <c r="I84" s="262">
        <v>2.84</v>
      </c>
      <c r="J84" s="28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14"/>
      <c r="D85" s="241"/>
      <c r="E85" s="241">
        <v>24</v>
      </c>
      <c r="F85" s="287"/>
      <c r="G85" s="232"/>
      <c r="H85" s="262"/>
      <c r="I85" s="262">
        <v>2.9170000000000003</v>
      </c>
      <c r="J85" s="28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14"/>
      <c r="D86" s="241"/>
      <c r="E86" s="241">
        <v>51</v>
      </c>
      <c r="F86" s="287"/>
      <c r="G86" s="232"/>
      <c r="H86" s="262"/>
      <c r="I86" s="262">
        <v>3.0587</v>
      </c>
      <c r="J86" s="28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214"/>
      <c r="D87" s="241"/>
      <c r="E87" s="241"/>
      <c r="F87" s="287"/>
      <c r="G87" s="232"/>
      <c r="H87" s="262"/>
      <c r="I87" s="262"/>
      <c r="J87" s="28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14"/>
      <c r="D88" s="241"/>
      <c r="E88" s="241">
        <v>28</v>
      </c>
      <c r="F88" s="287"/>
      <c r="G88" s="232"/>
      <c r="H88" s="262"/>
      <c r="I88" s="262">
        <v>2.75</v>
      </c>
      <c r="J88" s="28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214"/>
      <c r="D89" s="241"/>
      <c r="E89" s="241">
        <v>22</v>
      </c>
      <c r="F89" s="287"/>
      <c r="G89" s="232"/>
      <c r="H89" s="262"/>
      <c r="I89" s="262">
        <v>3.41</v>
      </c>
      <c r="J89" s="28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14"/>
      <c r="D90" s="241"/>
      <c r="E90" s="241">
        <v>24</v>
      </c>
      <c r="F90" s="287"/>
      <c r="G90" s="232"/>
      <c r="H90" s="262"/>
      <c r="I90" s="262">
        <v>3.58</v>
      </c>
      <c r="J90" s="28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14"/>
      <c r="D91" s="241"/>
      <c r="E91" s="241"/>
      <c r="F91" s="287"/>
      <c r="G91" s="232"/>
      <c r="H91" s="262"/>
      <c r="I91" s="262"/>
      <c r="J91" s="28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14"/>
      <c r="D92" s="241"/>
      <c r="E92" s="241">
        <v>29</v>
      </c>
      <c r="F92" s="287"/>
      <c r="G92" s="232"/>
      <c r="H92" s="262"/>
      <c r="I92" s="262">
        <v>3.2754000000000003</v>
      </c>
      <c r="J92" s="28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14"/>
      <c r="D93" s="241"/>
      <c r="E93" s="241">
        <v>47</v>
      </c>
      <c r="F93" s="287"/>
      <c r="G93" s="232"/>
      <c r="H93" s="262"/>
      <c r="I93" s="262">
        <v>3.0853999999999995</v>
      </c>
      <c r="J93" s="28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58"/>
      <c r="D94" s="254"/>
      <c r="E94" s="254">
        <v>21</v>
      </c>
      <c r="F94" s="289"/>
      <c r="G94" s="257"/>
      <c r="H94" s="262"/>
      <c r="I94" s="262">
        <v>3.57</v>
      </c>
      <c r="J94" s="28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14"/>
      <c r="D95" s="241"/>
      <c r="E95" s="241">
        <v>26</v>
      </c>
      <c r="F95" s="287"/>
      <c r="G95" s="232"/>
      <c r="H95" s="262"/>
      <c r="I95" s="262">
        <v>3.3076999999999996</v>
      </c>
      <c r="J95" s="28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14"/>
      <c r="D96" s="241"/>
      <c r="E96" s="241">
        <v>27</v>
      </c>
      <c r="F96" s="287"/>
      <c r="G96" s="232"/>
      <c r="H96" s="262"/>
      <c r="I96" s="262">
        <v>3.6663000000000006</v>
      </c>
      <c r="J96" s="28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14"/>
      <c r="D97" s="241"/>
      <c r="E97" s="241">
        <v>21</v>
      </c>
      <c r="F97" s="287"/>
      <c r="G97" s="232"/>
      <c r="H97" s="262"/>
      <c r="I97" s="262">
        <v>2.8574000000000002</v>
      </c>
      <c r="J97" s="28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14"/>
      <c r="D98" s="241"/>
      <c r="E98" s="241">
        <v>27</v>
      </c>
      <c r="F98" s="287"/>
      <c r="G98" s="232"/>
      <c r="H98" s="262"/>
      <c r="I98" s="262">
        <v>3.5921999999999996</v>
      </c>
      <c r="J98" s="28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14"/>
      <c r="D99" s="241"/>
      <c r="E99" s="241">
        <v>24</v>
      </c>
      <c r="F99" s="287"/>
      <c r="G99" s="232"/>
      <c r="H99" s="262"/>
      <c r="I99" s="262">
        <v>3.4584000000000001</v>
      </c>
      <c r="J99" s="28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14"/>
      <c r="D100" s="241"/>
      <c r="E100" s="241">
        <v>47</v>
      </c>
      <c r="F100" s="287"/>
      <c r="G100" s="232"/>
      <c r="H100" s="262"/>
      <c r="I100" s="262">
        <v>3.6598999999999999</v>
      </c>
      <c r="J100" s="28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14"/>
      <c r="D101" s="241"/>
      <c r="E101" s="241">
        <v>44</v>
      </c>
      <c r="F101" s="287"/>
      <c r="G101" s="232"/>
      <c r="H101" s="262"/>
      <c r="I101" s="262">
        <v>3.2955999999999999</v>
      </c>
      <c r="J101" s="28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14"/>
      <c r="D102" s="241"/>
      <c r="E102" s="241">
        <v>48</v>
      </c>
      <c r="F102" s="287"/>
      <c r="G102" s="232"/>
      <c r="H102" s="262"/>
      <c r="I102" s="262">
        <v>3.2082999999999999</v>
      </c>
      <c r="J102" s="28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14"/>
      <c r="D103" s="241"/>
      <c r="E103" s="241">
        <v>31</v>
      </c>
      <c r="F103" s="287"/>
      <c r="G103" s="232"/>
      <c r="H103" s="262"/>
      <c r="I103" s="262">
        <v>3.1616999999999997</v>
      </c>
      <c r="J103" s="28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14"/>
      <c r="D104" s="241"/>
      <c r="E104" s="241">
        <v>80</v>
      </c>
      <c r="F104" s="287"/>
      <c r="G104" s="232"/>
      <c r="H104" s="262"/>
      <c r="I104" s="262">
        <v>3.5125000000000002</v>
      </c>
      <c r="J104" s="28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14"/>
      <c r="D105" s="241"/>
      <c r="E105" s="241">
        <v>79</v>
      </c>
      <c r="F105" s="287"/>
      <c r="G105" s="232"/>
      <c r="H105" s="262"/>
      <c r="I105" s="262">
        <v>3.23</v>
      </c>
      <c r="J105" s="28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14"/>
      <c r="D106" s="241"/>
      <c r="E106" s="241">
        <v>53</v>
      </c>
      <c r="F106" s="287"/>
      <c r="G106" s="232"/>
      <c r="H106" s="262"/>
      <c r="I106" s="262">
        <v>3.4716999999999998</v>
      </c>
      <c r="J106" s="28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14"/>
      <c r="D107" s="241"/>
      <c r="E107" s="241">
        <v>52</v>
      </c>
      <c r="F107" s="287"/>
      <c r="G107" s="232"/>
      <c r="H107" s="262"/>
      <c r="I107" s="262">
        <v>3.8653999999999997</v>
      </c>
      <c r="J107" s="28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14"/>
      <c r="D108" s="241"/>
      <c r="E108" s="241">
        <v>43</v>
      </c>
      <c r="F108" s="287"/>
      <c r="G108" s="232"/>
      <c r="H108" s="262"/>
      <c r="I108" s="262">
        <v>3.63</v>
      </c>
      <c r="J108" s="28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14"/>
      <c r="D109" s="241"/>
      <c r="E109" s="241">
        <v>86</v>
      </c>
      <c r="F109" s="287"/>
      <c r="G109" s="232"/>
      <c r="H109" s="262"/>
      <c r="I109" s="262">
        <v>3.6973000000000003</v>
      </c>
      <c r="J109" s="28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14"/>
      <c r="D110" s="241"/>
      <c r="E110" s="241">
        <v>84</v>
      </c>
      <c r="F110" s="287"/>
      <c r="G110" s="232"/>
      <c r="H110" s="262"/>
      <c r="I110" s="262">
        <v>3.7620000000000005</v>
      </c>
      <c r="J110" s="28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14"/>
      <c r="D111" s="241"/>
      <c r="E111" s="241">
        <v>23</v>
      </c>
      <c r="F111" s="287"/>
      <c r="G111" s="232"/>
      <c r="H111" s="262"/>
      <c r="I111" s="262">
        <v>3.22</v>
      </c>
      <c r="J111" s="28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312"/>
      <c r="D112" s="313"/>
      <c r="E112" s="313"/>
      <c r="F112" s="314"/>
      <c r="G112" s="315"/>
      <c r="H112" s="229"/>
      <c r="I112" s="229"/>
      <c r="J112" s="290"/>
      <c r="K112" s="90"/>
      <c r="L112" s="90"/>
      <c r="N112" s="24"/>
      <c r="O112" s="24"/>
      <c r="Q112" s="24"/>
    </row>
    <row r="113" spans="1:17" ht="15.75" thickBot="1" x14ac:dyDescent="0.3">
      <c r="A113" s="301"/>
      <c r="B113" s="302" t="s">
        <v>57</v>
      </c>
      <c r="C113" s="303">
        <f>SUM(C114:C122)</f>
        <v>0</v>
      </c>
      <c r="D113" s="304">
        <f t="shared" ref="D113:F113" si="7">SUM(D114:D122)</f>
        <v>0</v>
      </c>
      <c r="E113" s="304">
        <f t="shared" si="7"/>
        <v>296</v>
      </c>
      <c r="F113" s="305">
        <f t="shared" si="7"/>
        <v>0</v>
      </c>
      <c r="G113" s="149" t="e">
        <f>AVERAGE(G114:G122)</f>
        <v>#DIV/0!</v>
      </c>
      <c r="H113" s="150" t="e">
        <f>AVERAGE(H114:H122)</f>
        <v>#DIV/0!</v>
      </c>
      <c r="I113" s="150">
        <f>AVERAGE(I114:I122)</f>
        <v>3.6942857142857148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75">
        <v>1</v>
      </c>
      <c r="B114" s="67" t="s">
        <v>27</v>
      </c>
      <c r="C114" s="219"/>
      <c r="D114" s="249"/>
      <c r="E114" s="249">
        <v>28</v>
      </c>
      <c r="F114" s="306"/>
      <c r="G114" s="243"/>
      <c r="H114" s="261"/>
      <c r="I114" s="261">
        <v>3.96</v>
      </c>
      <c r="J114" s="307"/>
      <c r="K114" s="90"/>
      <c r="L114" s="90"/>
      <c r="N114" s="24"/>
      <c r="O114" s="24"/>
      <c r="Q114" s="24"/>
    </row>
    <row r="115" spans="1:17" ht="15" customHeight="1" x14ac:dyDescent="0.25">
      <c r="A115" s="273">
        <v>2</v>
      </c>
      <c r="B115" s="66" t="s">
        <v>48</v>
      </c>
      <c r="C115" s="214"/>
      <c r="D115" s="241"/>
      <c r="E115" s="241">
        <v>24</v>
      </c>
      <c r="F115" s="287"/>
      <c r="G115" s="232"/>
      <c r="H115" s="262"/>
      <c r="I115" s="262">
        <v>4</v>
      </c>
      <c r="J115" s="288"/>
      <c r="K115" s="90"/>
      <c r="L115" s="90"/>
      <c r="N115" s="24"/>
      <c r="O115" s="24"/>
      <c r="Q115" s="24"/>
    </row>
    <row r="116" spans="1:17" x14ac:dyDescent="0.25">
      <c r="A116" s="274">
        <v>3</v>
      </c>
      <c r="B116" s="66" t="s">
        <v>26</v>
      </c>
      <c r="C116" s="214"/>
      <c r="D116" s="241"/>
      <c r="E116" s="241">
        <v>22</v>
      </c>
      <c r="F116" s="287"/>
      <c r="G116" s="232"/>
      <c r="H116" s="262"/>
      <c r="I116" s="262">
        <v>3.41</v>
      </c>
      <c r="J116" s="288"/>
      <c r="K116" s="90"/>
      <c r="L116" s="90"/>
      <c r="N116" s="24"/>
      <c r="O116" s="24"/>
      <c r="Q116" s="24"/>
    </row>
    <row r="117" spans="1:17" x14ac:dyDescent="0.25">
      <c r="A117" s="274">
        <v>4</v>
      </c>
      <c r="B117" s="66" t="s">
        <v>38</v>
      </c>
      <c r="C117" s="214"/>
      <c r="D117" s="241"/>
      <c r="E117" s="241">
        <v>22</v>
      </c>
      <c r="F117" s="287"/>
      <c r="G117" s="232"/>
      <c r="H117" s="262"/>
      <c r="I117" s="262">
        <v>3.5</v>
      </c>
      <c r="J117" s="288"/>
      <c r="K117" s="90"/>
      <c r="L117" s="90"/>
      <c r="N117" s="24"/>
      <c r="O117" s="24"/>
      <c r="Q117" s="24"/>
    </row>
    <row r="118" spans="1:17" x14ac:dyDescent="0.25">
      <c r="A118" s="274">
        <v>5</v>
      </c>
      <c r="B118" s="66" t="s">
        <v>60</v>
      </c>
      <c r="C118" s="214"/>
      <c r="D118" s="241"/>
      <c r="E118" s="241"/>
      <c r="F118" s="287"/>
      <c r="G118" s="232"/>
      <c r="H118" s="262"/>
      <c r="I118" s="262"/>
      <c r="J118" s="288"/>
      <c r="K118" s="90"/>
      <c r="L118" s="90"/>
      <c r="N118" s="24"/>
      <c r="O118" s="24"/>
      <c r="Q118" s="24"/>
    </row>
    <row r="119" spans="1:17" x14ac:dyDescent="0.25">
      <c r="A119" s="274">
        <v>6</v>
      </c>
      <c r="B119" s="66" t="s">
        <v>36</v>
      </c>
      <c r="C119" s="214"/>
      <c r="D119" s="241"/>
      <c r="E119" s="241">
        <v>29</v>
      </c>
      <c r="F119" s="287"/>
      <c r="G119" s="232"/>
      <c r="H119" s="262"/>
      <c r="I119" s="262">
        <v>3.59</v>
      </c>
      <c r="J119" s="288"/>
      <c r="K119" s="90"/>
      <c r="L119" s="90"/>
      <c r="N119" s="24"/>
      <c r="O119" s="24"/>
      <c r="Q119" s="24"/>
    </row>
    <row r="120" spans="1:17" x14ac:dyDescent="0.25">
      <c r="A120" s="274">
        <v>7</v>
      </c>
      <c r="B120" s="66" t="s">
        <v>42</v>
      </c>
      <c r="C120" s="214"/>
      <c r="D120" s="241"/>
      <c r="E120" s="241"/>
      <c r="F120" s="287"/>
      <c r="G120" s="232"/>
      <c r="H120" s="262"/>
      <c r="I120" s="262"/>
      <c r="J120" s="288"/>
      <c r="K120" s="90"/>
      <c r="L120" s="90"/>
      <c r="N120" s="24"/>
      <c r="O120" s="24"/>
      <c r="Q120" s="24"/>
    </row>
    <row r="121" spans="1:17" x14ac:dyDescent="0.25">
      <c r="A121" s="274">
        <v>8</v>
      </c>
      <c r="B121" s="66" t="s">
        <v>66</v>
      </c>
      <c r="C121" s="214"/>
      <c r="D121" s="241"/>
      <c r="E121" s="241">
        <v>88</v>
      </c>
      <c r="F121" s="287"/>
      <c r="G121" s="232"/>
      <c r="H121" s="262"/>
      <c r="I121" s="262">
        <v>4.03</v>
      </c>
      <c r="J121" s="288"/>
      <c r="K121" s="90"/>
      <c r="L121" s="90"/>
      <c r="O121" s="24"/>
    </row>
    <row r="122" spans="1:17" ht="15.75" thickBot="1" x14ac:dyDescent="0.3">
      <c r="A122" s="277">
        <v>9</v>
      </c>
      <c r="B122" s="270" t="s">
        <v>70</v>
      </c>
      <c r="C122" s="247"/>
      <c r="D122" s="250"/>
      <c r="E122" s="250">
        <v>83</v>
      </c>
      <c r="F122" s="316"/>
      <c r="G122" s="245"/>
      <c r="H122" s="229"/>
      <c r="I122" s="229">
        <v>3.37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 t="e">
        <f>AVERAGE(G5:G12,G14:G25,G27:G43,G45:G64,G66:G79,G81:G111,G114:G122)</f>
        <v>#DIV/0!</v>
      </c>
      <c r="H123" s="39" t="e">
        <f>AVERAGE(H5:H12,H14:H25,H27:H43,H45:H64,H66:H79,H81:H111,H114:H122)</f>
        <v>#DIV/0!</v>
      </c>
      <c r="I123" s="39">
        <f>AVERAGE(I5:I12,I14:I25,I27:I43,I45:I64,I66:I79,I81:I111,I114:I122)</f>
        <v>3.414025531914894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37" priority="1">
      <formula>LEN(TRIM(G3))=0</formula>
    </cfRule>
    <cfRule type="cellIs" dxfId="36" priority="2" operator="lessThanOrEqual">
      <formula>3.5001</formula>
    </cfRule>
    <cfRule type="cellIs" dxfId="35" priority="3" operator="between">
      <formula>3.499</formula>
      <formula>3.999</formula>
    </cfRule>
    <cfRule type="cellIs" dxfId="34" priority="4" operator="between">
      <formula>3.999</formula>
      <formula>4.5</formula>
    </cfRule>
    <cfRule type="cellIs" dxfId="33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29" t="s">
        <v>23</v>
      </c>
      <c r="B1" s="331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30"/>
      <c r="B2" s="332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0</v>
      </c>
      <c r="D3" s="60">
        <f t="shared" ref="D3:F3" si="0">D4+D13+D26+D44+D65+D80+D113</f>
        <v>0</v>
      </c>
      <c r="E3" s="60">
        <f>E4+E13+E26+E44+E65+E80+E113</f>
        <v>2848</v>
      </c>
      <c r="F3" s="49">
        <f t="shared" si="0"/>
        <v>0</v>
      </c>
      <c r="G3" s="137" t="e">
        <f>AVERAGE(G4,G13,G26,G44,G65,G80,G113)</f>
        <v>#DIV/0!</v>
      </c>
      <c r="H3" s="138" t="e">
        <f>AVERAGE(H4,H13,H26,H44,H65,H80,H113)</f>
        <v>#DIV/0!</v>
      </c>
      <c r="I3" s="138">
        <f>AVERAGE(I4,I13,I26,I44,I65,I80,I113)</f>
        <v>3.4778175475318327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0</v>
      </c>
      <c r="D4" s="12">
        <f t="shared" ref="D4:F4" si="1">SUM(D5:D12)</f>
        <v>0</v>
      </c>
      <c r="E4" s="12">
        <f t="shared" si="1"/>
        <v>170</v>
      </c>
      <c r="F4" s="96">
        <f t="shared" si="1"/>
        <v>0</v>
      </c>
      <c r="G4" s="140" t="e">
        <f>AVERAGE(G5:G12)</f>
        <v>#DIV/0!</v>
      </c>
      <c r="H4" s="141" t="e">
        <f>AVERAGE(H5:H12)</f>
        <v>#DIV/0!</v>
      </c>
      <c r="I4" s="141">
        <f>AVERAGE(I5:I12)</f>
        <v>3.4403428571428569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278"/>
      <c r="D5" s="279"/>
      <c r="E5" s="279">
        <v>23</v>
      </c>
      <c r="F5" s="280"/>
      <c r="G5" s="281"/>
      <c r="H5" s="282"/>
      <c r="I5" s="282">
        <v>3.65</v>
      </c>
      <c r="J5" s="28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278"/>
      <c r="D6" s="279"/>
      <c r="E6" s="279">
        <v>47</v>
      </c>
      <c r="F6" s="280"/>
      <c r="G6" s="284"/>
      <c r="H6" s="285"/>
      <c r="I6" s="285">
        <v>3.38</v>
      </c>
      <c r="J6" s="28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278"/>
      <c r="D7" s="279"/>
      <c r="E7" s="279">
        <v>19</v>
      </c>
      <c r="F7" s="280"/>
      <c r="G7" s="284"/>
      <c r="H7" s="285"/>
      <c r="I7" s="285">
        <v>3.5259000000000005</v>
      </c>
      <c r="J7" s="286"/>
      <c r="K7" s="89"/>
      <c r="L7" s="89"/>
      <c r="Q7" s="24"/>
    </row>
    <row r="8" spans="1:17" x14ac:dyDescent="0.25">
      <c r="A8" s="25">
        <v>4</v>
      </c>
      <c r="B8" s="23" t="s">
        <v>113</v>
      </c>
      <c r="C8" s="278"/>
      <c r="D8" s="279"/>
      <c r="E8" s="279">
        <v>21</v>
      </c>
      <c r="F8" s="280"/>
      <c r="G8" s="284"/>
      <c r="H8" s="285"/>
      <c r="I8" s="285">
        <v>3.4761000000000002</v>
      </c>
      <c r="J8" s="28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214"/>
      <c r="D9" s="241"/>
      <c r="E9" s="241">
        <v>21</v>
      </c>
      <c r="F9" s="287"/>
      <c r="G9" s="232"/>
      <c r="H9" s="262"/>
      <c r="I9" s="262">
        <v>3.1904000000000003</v>
      </c>
      <c r="J9" s="28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214"/>
      <c r="D10" s="241"/>
      <c r="E10" s="241">
        <v>20</v>
      </c>
      <c r="F10" s="287"/>
      <c r="G10" s="232"/>
      <c r="H10" s="262"/>
      <c r="I10" s="262">
        <v>3.7</v>
      </c>
      <c r="J10" s="28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214"/>
      <c r="D11" s="241"/>
      <c r="E11" s="241">
        <v>19</v>
      </c>
      <c r="F11" s="287"/>
      <c r="G11" s="232"/>
      <c r="H11" s="262"/>
      <c r="I11" s="262">
        <v>3.16</v>
      </c>
      <c r="J11" s="28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58"/>
      <c r="D12" s="254"/>
      <c r="E12" s="254"/>
      <c r="F12" s="289"/>
      <c r="G12" s="245"/>
      <c r="H12" s="229"/>
      <c r="I12" s="229"/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0</v>
      </c>
      <c r="D13" s="13">
        <f>SUM(D14:D25)</f>
        <v>0</v>
      </c>
      <c r="E13" s="13">
        <f>SUM(E14:E25)</f>
        <v>255</v>
      </c>
      <c r="F13" s="100">
        <f>SUM(F14:F25)</f>
        <v>0</v>
      </c>
      <c r="G13" s="149" t="e">
        <f>AVERAGE(G14:G25)</f>
        <v>#DIV/0!</v>
      </c>
      <c r="H13" s="150" t="e">
        <f>AVERAGE(H14:H25)</f>
        <v>#DIV/0!</v>
      </c>
      <c r="I13" s="150">
        <f>AVERAGE(I14:I25)</f>
        <v>3.3023444444444445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213"/>
      <c r="D14" s="240"/>
      <c r="E14" s="240">
        <v>25</v>
      </c>
      <c r="F14" s="291"/>
      <c r="G14" s="292"/>
      <c r="H14" s="293"/>
      <c r="I14" s="293">
        <v>3.16</v>
      </c>
      <c r="J14" s="29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213"/>
      <c r="D15" s="240"/>
      <c r="E15" s="240"/>
      <c r="F15" s="291"/>
      <c r="G15" s="230"/>
      <c r="H15" s="239"/>
      <c r="I15" s="239"/>
      <c r="J15" s="29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213"/>
      <c r="D16" s="240"/>
      <c r="E16" s="240">
        <v>26</v>
      </c>
      <c r="F16" s="291"/>
      <c r="G16" s="230"/>
      <c r="H16" s="239"/>
      <c r="I16" s="239">
        <v>3.5</v>
      </c>
      <c r="J16" s="29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213"/>
      <c r="D17" s="240"/>
      <c r="E17" s="240">
        <v>54</v>
      </c>
      <c r="F17" s="291"/>
      <c r="G17" s="230"/>
      <c r="H17" s="239"/>
      <c r="I17" s="239">
        <v>3.83</v>
      </c>
      <c r="J17" s="29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213"/>
      <c r="D18" s="240"/>
      <c r="E18" s="240">
        <v>27</v>
      </c>
      <c r="F18" s="291"/>
      <c r="G18" s="230"/>
      <c r="H18" s="239"/>
      <c r="I18" s="239">
        <v>3.37</v>
      </c>
      <c r="J18" s="29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214"/>
      <c r="D19" s="241"/>
      <c r="E19" s="241">
        <v>21</v>
      </c>
      <c r="F19" s="287"/>
      <c r="G19" s="232"/>
      <c r="H19" s="262"/>
      <c r="I19" s="262">
        <v>3.5242</v>
      </c>
      <c r="J19" s="28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13"/>
      <c r="D20" s="240"/>
      <c r="E20" s="240">
        <v>26</v>
      </c>
      <c r="F20" s="291"/>
      <c r="G20" s="230"/>
      <c r="H20" s="239"/>
      <c r="I20" s="239">
        <v>2.8845999999999998</v>
      </c>
      <c r="J20" s="29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213"/>
      <c r="D21" s="240"/>
      <c r="E21" s="240"/>
      <c r="F21" s="291"/>
      <c r="G21" s="230"/>
      <c r="H21" s="239"/>
      <c r="I21" s="239"/>
      <c r="J21" s="29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13"/>
      <c r="D22" s="240"/>
      <c r="E22" s="240"/>
      <c r="F22" s="291"/>
      <c r="G22" s="230"/>
      <c r="H22" s="239"/>
      <c r="I22" s="239"/>
      <c r="J22" s="29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13"/>
      <c r="D23" s="240"/>
      <c r="E23" s="240">
        <v>24</v>
      </c>
      <c r="F23" s="291"/>
      <c r="G23" s="230"/>
      <c r="H23" s="239"/>
      <c r="I23" s="239">
        <v>3.5829999999999997</v>
      </c>
      <c r="J23" s="29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55"/>
      <c r="D24" s="256"/>
      <c r="E24" s="256">
        <v>27</v>
      </c>
      <c r="F24" s="296"/>
      <c r="G24" s="252"/>
      <c r="H24" s="253"/>
      <c r="I24" s="253">
        <v>3.6293000000000002</v>
      </c>
      <c r="J24" s="29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13"/>
      <c r="D25" s="240"/>
      <c r="E25" s="240">
        <v>25</v>
      </c>
      <c r="F25" s="291"/>
      <c r="G25" s="298"/>
      <c r="H25" s="299"/>
      <c r="I25" s="299">
        <v>2.2400000000000002</v>
      </c>
      <c r="J25" s="30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0</v>
      </c>
      <c r="D26" s="48">
        <f>SUM(D27:D43)</f>
        <v>0</v>
      </c>
      <c r="E26" s="48">
        <f t="shared" ref="E26:F26" si="2">SUM(E27:E43)</f>
        <v>325</v>
      </c>
      <c r="F26" s="103">
        <f t="shared" si="2"/>
        <v>0</v>
      </c>
      <c r="G26" s="158" t="e">
        <f>AVERAGE(G27:G43)</f>
        <v>#DIV/0!</v>
      </c>
      <c r="H26" s="159" t="e">
        <f>AVERAGE(H27:H43)</f>
        <v>#DIV/0!</v>
      </c>
      <c r="I26" s="159">
        <f>AVERAGE(I27:I43)</f>
        <v>3.1181615384615382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9"/>
      <c r="D27" s="249"/>
      <c r="E27" s="249">
        <v>19</v>
      </c>
      <c r="F27" s="306"/>
      <c r="G27" s="243"/>
      <c r="H27" s="261"/>
      <c r="I27" s="261">
        <v>3.32</v>
      </c>
      <c r="J27" s="307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18"/>
      <c r="D28" s="308"/>
      <c r="E28" s="308">
        <v>27</v>
      </c>
      <c r="F28" s="309"/>
      <c r="G28" s="231"/>
      <c r="H28" s="262"/>
      <c r="I28" s="262">
        <v>3.7</v>
      </c>
      <c r="J28" s="288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14"/>
      <c r="D29" s="241"/>
      <c r="E29" s="241">
        <v>23</v>
      </c>
      <c r="F29" s="287"/>
      <c r="G29" s="232"/>
      <c r="H29" s="262"/>
      <c r="I29" s="262">
        <v>3.04</v>
      </c>
      <c r="J29" s="288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18"/>
      <c r="D30" s="308"/>
      <c r="E30" s="308">
        <v>30</v>
      </c>
      <c r="F30" s="309"/>
      <c r="G30" s="231"/>
      <c r="H30" s="262"/>
      <c r="I30" s="262">
        <v>3.6999</v>
      </c>
      <c r="J30" s="288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13"/>
      <c r="D31" s="240"/>
      <c r="E31" s="240">
        <v>24</v>
      </c>
      <c r="F31" s="291"/>
      <c r="G31" s="230"/>
      <c r="H31" s="239"/>
      <c r="I31" s="239">
        <v>3.1667000000000001</v>
      </c>
      <c r="J31" s="29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14"/>
      <c r="D32" s="241"/>
      <c r="E32" s="241"/>
      <c r="F32" s="287"/>
      <c r="G32" s="232"/>
      <c r="H32" s="262"/>
      <c r="I32" s="262"/>
      <c r="J32" s="288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14"/>
      <c r="D33" s="241"/>
      <c r="E33" s="241">
        <v>22</v>
      </c>
      <c r="F33" s="287"/>
      <c r="G33" s="232"/>
      <c r="H33" s="262"/>
      <c r="I33" s="262">
        <v>3.14</v>
      </c>
      <c r="J33" s="288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14"/>
      <c r="D34" s="241"/>
      <c r="E34" s="241"/>
      <c r="F34" s="287"/>
      <c r="G34" s="232"/>
      <c r="H34" s="262"/>
      <c r="I34" s="262"/>
      <c r="J34" s="288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14"/>
      <c r="D35" s="241"/>
      <c r="E35" s="241">
        <v>21</v>
      </c>
      <c r="F35" s="287"/>
      <c r="G35" s="232"/>
      <c r="H35" s="262"/>
      <c r="I35" s="262">
        <v>2.67</v>
      </c>
      <c r="J35" s="288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14"/>
      <c r="D36" s="241"/>
      <c r="E36" s="241"/>
      <c r="F36" s="287"/>
      <c r="G36" s="232"/>
      <c r="H36" s="262"/>
      <c r="I36" s="262"/>
      <c r="J36" s="288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13"/>
      <c r="D37" s="240"/>
      <c r="E37" s="240">
        <v>41</v>
      </c>
      <c r="F37" s="291"/>
      <c r="G37" s="230"/>
      <c r="H37" s="239"/>
      <c r="I37" s="239">
        <v>2.1707000000000001</v>
      </c>
      <c r="J37" s="29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13"/>
      <c r="D38" s="240"/>
      <c r="E38" s="240">
        <v>24</v>
      </c>
      <c r="F38" s="291"/>
      <c r="G38" s="230"/>
      <c r="H38" s="239"/>
      <c r="I38" s="239">
        <v>2.9584000000000001</v>
      </c>
      <c r="J38" s="29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13"/>
      <c r="D39" s="240"/>
      <c r="E39" s="240">
        <v>22</v>
      </c>
      <c r="F39" s="291"/>
      <c r="G39" s="230"/>
      <c r="H39" s="239"/>
      <c r="I39" s="239">
        <v>3.3186</v>
      </c>
      <c r="J39" s="29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13"/>
      <c r="D40" s="240"/>
      <c r="E40" s="240">
        <v>26</v>
      </c>
      <c r="F40" s="291"/>
      <c r="G40" s="230"/>
      <c r="H40" s="239"/>
      <c r="I40" s="239">
        <v>3.04</v>
      </c>
      <c r="J40" s="29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13"/>
      <c r="D41" s="240"/>
      <c r="E41" s="240"/>
      <c r="F41" s="291"/>
      <c r="G41" s="230"/>
      <c r="H41" s="239"/>
      <c r="I41" s="239"/>
      <c r="J41" s="29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13"/>
      <c r="D42" s="240"/>
      <c r="E42" s="240">
        <v>27</v>
      </c>
      <c r="F42" s="291"/>
      <c r="G42" s="230"/>
      <c r="H42" s="239"/>
      <c r="I42" s="239">
        <v>3.2591999999999994</v>
      </c>
      <c r="J42" s="29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13"/>
      <c r="D43" s="240"/>
      <c r="E43" s="240">
        <v>19</v>
      </c>
      <c r="F43" s="291"/>
      <c r="G43" s="298"/>
      <c r="H43" s="299"/>
      <c r="I43" s="299">
        <v>3.0526</v>
      </c>
      <c r="J43" s="30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0</v>
      </c>
      <c r="D44" s="48">
        <f t="shared" ref="D44:F44" si="3">SUM(D45:D64)</f>
        <v>0</v>
      </c>
      <c r="E44" s="48">
        <f t="shared" si="3"/>
        <v>500</v>
      </c>
      <c r="F44" s="103">
        <f t="shared" si="3"/>
        <v>0</v>
      </c>
      <c r="G44" s="158" t="e">
        <f>AVERAGE(G45:G64)</f>
        <v>#DIV/0!</v>
      </c>
      <c r="H44" s="159" t="e">
        <f>AVERAGE(H45:H64)</f>
        <v>#DIV/0!</v>
      </c>
      <c r="I44" s="159">
        <f>AVERAGE(I45:I64)</f>
        <v>3.6630666666666669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214"/>
      <c r="D45" s="241"/>
      <c r="E45" s="241">
        <v>53</v>
      </c>
      <c r="F45" s="287"/>
      <c r="G45" s="243"/>
      <c r="H45" s="261"/>
      <c r="I45" s="261">
        <v>3.57</v>
      </c>
      <c r="J45" s="30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214"/>
      <c r="D46" s="241"/>
      <c r="E46" s="241"/>
      <c r="F46" s="287"/>
      <c r="G46" s="232"/>
      <c r="H46" s="262"/>
      <c r="I46" s="262"/>
      <c r="J46" s="28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214"/>
      <c r="D47" s="241"/>
      <c r="E47" s="241">
        <v>46</v>
      </c>
      <c r="F47" s="287"/>
      <c r="G47" s="232"/>
      <c r="H47" s="262"/>
      <c r="I47" s="262">
        <v>3.85</v>
      </c>
      <c r="J47" s="28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214"/>
      <c r="D48" s="241"/>
      <c r="E48" s="241">
        <v>76</v>
      </c>
      <c r="F48" s="287"/>
      <c r="G48" s="232"/>
      <c r="H48" s="262"/>
      <c r="I48" s="262">
        <v>3.65</v>
      </c>
      <c r="J48" s="28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214"/>
      <c r="D49" s="241"/>
      <c r="E49" s="241">
        <v>23</v>
      </c>
      <c r="F49" s="287"/>
      <c r="G49" s="232"/>
      <c r="H49" s="262"/>
      <c r="I49" s="262">
        <v>3.61</v>
      </c>
      <c r="J49" s="28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14"/>
      <c r="D50" s="241"/>
      <c r="E50" s="241">
        <v>24</v>
      </c>
      <c r="F50" s="287"/>
      <c r="G50" s="232"/>
      <c r="H50" s="262"/>
      <c r="I50" s="262">
        <v>3.54</v>
      </c>
      <c r="J50" s="28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214"/>
      <c r="D51" s="241"/>
      <c r="E51" s="241"/>
      <c r="F51" s="287"/>
      <c r="G51" s="232"/>
      <c r="H51" s="262"/>
      <c r="I51" s="262"/>
      <c r="J51" s="28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14"/>
      <c r="D52" s="241"/>
      <c r="E52" s="241">
        <v>28</v>
      </c>
      <c r="F52" s="287"/>
      <c r="G52" s="232"/>
      <c r="H52" s="262"/>
      <c r="I52" s="262">
        <v>3.7143999999999999</v>
      </c>
      <c r="J52" s="28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214"/>
      <c r="D53" s="241"/>
      <c r="E53" s="241">
        <v>26</v>
      </c>
      <c r="F53" s="287"/>
      <c r="G53" s="232"/>
      <c r="H53" s="262"/>
      <c r="I53" s="262">
        <v>3.6537999999999999</v>
      </c>
      <c r="J53" s="28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14"/>
      <c r="D54" s="241"/>
      <c r="E54" s="241"/>
      <c r="F54" s="287"/>
      <c r="G54" s="232"/>
      <c r="H54" s="262"/>
      <c r="I54" s="262"/>
      <c r="J54" s="28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14"/>
      <c r="D55" s="241"/>
      <c r="E55" s="241">
        <v>26</v>
      </c>
      <c r="F55" s="287"/>
      <c r="G55" s="232"/>
      <c r="H55" s="262"/>
      <c r="I55" s="262">
        <v>4.1900000000000004</v>
      </c>
      <c r="J55" s="28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13"/>
      <c r="D56" s="240"/>
      <c r="E56" s="240"/>
      <c r="F56" s="291"/>
      <c r="G56" s="230"/>
      <c r="H56" s="239"/>
      <c r="I56" s="239"/>
      <c r="J56" s="29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14"/>
      <c r="D57" s="241"/>
      <c r="E57" s="241">
        <v>24</v>
      </c>
      <c r="F57" s="287"/>
      <c r="G57" s="232"/>
      <c r="H57" s="262"/>
      <c r="I57" s="262">
        <v>3.83</v>
      </c>
      <c r="J57" s="28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14"/>
      <c r="D58" s="241"/>
      <c r="E58" s="241"/>
      <c r="F58" s="287"/>
      <c r="G58" s="232"/>
      <c r="H58" s="262"/>
      <c r="I58" s="262"/>
      <c r="J58" s="28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14"/>
      <c r="D59" s="241"/>
      <c r="E59" s="241">
        <v>21</v>
      </c>
      <c r="F59" s="287"/>
      <c r="G59" s="232"/>
      <c r="H59" s="262"/>
      <c r="I59" s="262">
        <v>3.8090999999999995</v>
      </c>
      <c r="J59" s="28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28"/>
      <c r="D60" s="234"/>
      <c r="E60" s="234">
        <v>21</v>
      </c>
      <c r="F60" s="310"/>
      <c r="G60" s="244"/>
      <c r="H60" s="238"/>
      <c r="I60" s="238">
        <v>3.6189999999999998</v>
      </c>
      <c r="J60" s="311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14"/>
      <c r="D61" s="241"/>
      <c r="E61" s="241">
        <v>29</v>
      </c>
      <c r="F61" s="287"/>
      <c r="G61" s="232"/>
      <c r="H61" s="262"/>
      <c r="I61" s="262">
        <v>3.4828999999999994</v>
      </c>
      <c r="J61" s="28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14"/>
      <c r="D62" s="241"/>
      <c r="E62" s="241">
        <v>26</v>
      </c>
      <c r="F62" s="287"/>
      <c r="G62" s="232"/>
      <c r="H62" s="262"/>
      <c r="I62" s="262">
        <v>3.5768</v>
      </c>
      <c r="J62" s="28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14"/>
      <c r="D63" s="241"/>
      <c r="E63" s="241">
        <v>24</v>
      </c>
      <c r="F63" s="287"/>
      <c r="G63" s="232"/>
      <c r="H63" s="262"/>
      <c r="I63" s="262">
        <v>3.25</v>
      </c>
      <c r="J63" s="28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14"/>
      <c r="D64" s="241"/>
      <c r="E64" s="241">
        <v>53</v>
      </c>
      <c r="F64" s="287"/>
      <c r="G64" s="245"/>
      <c r="H64" s="229"/>
      <c r="I64" s="229">
        <v>3.6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0</v>
      </c>
      <c r="D65" s="13">
        <f>SUM(D66:D79)</f>
        <v>0</v>
      </c>
      <c r="E65" s="13">
        <f t="shared" ref="E65:F65" si="4">SUM(E66:E79)</f>
        <v>388</v>
      </c>
      <c r="F65" s="100">
        <f t="shared" si="4"/>
        <v>0</v>
      </c>
      <c r="G65" s="149" t="e">
        <f>AVERAGE(G66:G79)</f>
        <v>#DIV/0!</v>
      </c>
      <c r="H65" s="150" t="e">
        <f>AVERAGE(H66:H79)</f>
        <v>#DIV/0!</v>
      </c>
      <c r="I65" s="150">
        <f>AVERAGE(I66:I79)</f>
        <v>3.3763692307692308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214"/>
      <c r="D66" s="241"/>
      <c r="E66" s="241">
        <v>21</v>
      </c>
      <c r="F66" s="287"/>
      <c r="G66" s="243"/>
      <c r="H66" s="261"/>
      <c r="I66" s="261">
        <v>3.38</v>
      </c>
      <c r="J66" s="30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214"/>
      <c r="D67" s="241"/>
      <c r="E67" s="241">
        <v>22</v>
      </c>
      <c r="F67" s="287"/>
      <c r="G67" s="232"/>
      <c r="H67" s="262"/>
      <c r="I67" s="262">
        <v>3.41</v>
      </c>
      <c r="J67" s="28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214"/>
      <c r="D68" s="241"/>
      <c r="E68" s="241">
        <v>47</v>
      </c>
      <c r="F68" s="287"/>
      <c r="G68" s="232"/>
      <c r="H68" s="262"/>
      <c r="I68" s="262">
        <v>3.6171000000000002</v>
      </c>
      <c r="J68" s="28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214"/>
      <c r="D69" s="241"/>
      <c r="E69" s="241">
        <v>20</v>
      </c>
      <c r="F69" s="287"/>
      <c r="G69" s="232"/>
      <c r="H69" s="262"/>
      <c r="I69" s="262">
        <v>3.05</v>
      </c>
      <c r="J69" s="28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214"/>
      <c r="D70" s="241"/>
      <c r="E70" s="241">
        <v>22</v>
      </c>
      <c r="F70" s="287"/>
      <c r="G70" s="232"/>
      <c r="H70" s="262"/>
      <c r="I70" s="262">
        <v>3.5453999999999994</v>
      </c>
      <c r="J70" s="28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55"/>
      <c r="D71" s="256"/>
      <c r="E71" s="256">
        <v>16</v>
      </c>
      <c r="F71" s="296"/>
      <c r="G71" s="252"/>
      <c r="H71" s="253"/>
      <c r="I71" s="253">
        <v>3.8125</v>
      </c>
      <c r="J71" s="29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13"/>
      <c r="D72" s="240"/>
      <c r="E72" s="240">
        <v>20</v>
      </c>
      <c r="F72" s="291"/>
      <c r="G72" s="230"/>
      <c r="H72" s="239"/>
      <c r="I72" s="239">
        <v>3.75</v>
      </c>
      <c r="J72" s="29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214"/>
      <c r="D73" s="241"/>
      <c r="E73" s="241">
        <v>22</v>
      </c>
      <c r="F73" s="287"/>
      <c r="G73" s="232"/>
      <c r="H73" s="262"/>
      <c r="I73" s="262">
        <v>3.0912000000000002</v>
      </c>
      <c r="J73" s="28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214"/>
      <c r="D74" s="241"/>
      <c r="E74" s="241"/>
      <c r="F74" s="287"/>
      <c r="G74" s="232"/>
      <c r="H74" s="262"/>
      <c r="I74" s="262"/>
      <c r="J74" s="28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14"/>
      <c r="D75" s="241"/>
      <c r="E75" s="241">
        <v>45</v>
      </c>
      <c r="F75" s="287"/>
      <c r="G75" s="232"/>
      <c r="H75" s="262"/>
      <c r="I75" s="262">
        <v>3.3778000000000001</v>
      </c>
      <c r="J75" s="28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14"/>
      <c r="D76" s="241"/>
      <c r="E76" s="241">
        <v>54</v>
      </c>
      <c r="F76" s="287"/>
      <c r="G76" s="232"/>
      <c r="H76" s="262"/>
      <c r="I76" s="262">
        <v>3.8887999999999998</v>
      </c>
      <c r="J76" s="28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13"/>
      <c r="D77" s="240"/>
      <c r="E77" s="240">
        <v>20</v>
      </c>
      <c r="F77" s="291"/>
      <c r="G77" s="230"/>
      <c r="H77" s="239"/>
      <c r="I77" s="239">
        <v>3.25</v>
      </c>
      <c r="J77" s="29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14"/>
      <c r="D78" s="241"/>
      <c r="E78" s="241">
        <v>22</v>
      </c>
      <c r="F78" s="287"/>
      <c r="G78" s="232"/>
      <c r="H78" s="262"/>
      <c r="I78" s="262">
        <v>3.32</v>
      </c>
      <c r="J78" s="28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14"/>
      <c r="D79" s="241"/>
      <c r="E79" s="241">
        <v>57</v>
      </c>
      <c r="F79" s="287"/>
      <c r="G79" s="245"/>
      <c r="H79" s="229"/>
      <c r="I79" s="229">
        <v>2.4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SUM(C81:C111)</f>
        <v>0</v>
      </c>
      <c r="D80" s="13">
        <f t="shared" ref="D80:F80" si="5">SUM(D81:D111)</f>
        <v>0</v>
      </c>
      <c r="E80" s="13">
        <f t="shared" si="5"/>
        <v>946</v>
      </c>
      <c r="F80" s="100">
        <f t="shared" si="5"/>
        <v>0</v>
      </c>
      <c r="G80" s="149" t="e">
        <f>AVERAGE(G81:G111)</f>
        <v>#DIV/0!</v>
      </c>
      <c r="H80" s="150" t="e">
        <f>AVERAGE(H81:H111)</f>
        <v>#DIV/0!</v>
      </c>
      <c r="I80" s="150">
        <f>AVERAGE(I81:I111)</f>
        <v>3.4727714285714284</v>
      </c>
      <c r="J80" s="151" t="e">
        <f>AVERAGE(J81:J111)</f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14"/>
      <c r="D81" s="241"/>
      <c r="E81" s="241">
        <v>20</v>
      </c>
      <c r="F81" s="287"/>
      <c r="G81" s="243"/>
      <c r="H81" s="261"/>
      <c r="I81" s="261">
        <v>3.3</v>
      </c>
      <c r="J81" s="30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214"/>
      <c r="D82" s="241"/>
      <c r="E82" s="241">
        <v>24</v>
      </c>
      <c r="F82" s="287"/>
      <c r="G82" s="232"/>
      <c r="H82" s="262"/>
      <c r="I82" s="262">
        <v>2.7915999999999999</v>
      </c>
      <c r="J82" s="28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14"/>
      <c r="D83" s="241"/>
      <c r="E83" s="241">
        <v>27</v>
      </c>
      <c r="F83" s="287"/>
      <c r="G83" s="232"/>
      <c r="H83" s="262"/>
      <c r="I83" s="262">
        <v>3.407</v>
      </c>
      <c r="J83" s="28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214"/>
      <c r="D84" s="241"/>
      <c r="E84" s="241">
        <v>28</v>
      </c>
      <c r="F84" s="287"/>
      <c r="G84" s="232"/>
      <c r="H84" s="262"/>
      <c r="I84" s="262">
        <v>3.3213999999999997</v>
      </c>
      <c r="J84" s="28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14"/>
      <c r="D85" s="241"/>
      <c r="E85" s="241">
        <v>27</v>
      </c>
      <c r="F85" s="287"/>
      <c r="G85" s="232"/>
      <c r="H85" s="262"/>
      <c r="I85" s="262">
        <v>3.5556999999999999</v>
      </c>
      <c r="J85" s="28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14"/>
      <c r="D86" s="241"/>
      <c r="E86" s="241">
        <v>48</v>
      </c>
      <c r="F86" s="287"/>
      <c r="G86" s="232"/>
      <c r="H86" s="262"/>
      <c r="I86" s="262">
        <v>3.6249000000000002</v>
      </c>
      <c r="J86" s="28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214"/>
      <c r="D87" s="241"/>
      <c r="E87" s="241"/>
      <c r="F87" s="287"/>
      <c r="G87" s="232"/>
      <c r="H87" s="262"/>
      <c r="I87" s="262"/>
      <c r="J87" s="28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14"/>
      <c r="D88" s="241"/>
      <c r="E88" s="241">
        <v>21</v>
      </c>
      <c r="F88" s="287"/>
      <c r="G88" s="232"/>
      <c r="H88" s="262"/>
      <c r="I88" s="262">
        <v>3.52</v>
      </c>
      <c r="J88" s="28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214"/>
      <c r="D89" s="241"/>
      <c r="E89" s="241">
        <v>24</v>
      </c>
      <c r="F89" s="287"/>
      <c r="G89" s="232"/>
      <c r="H89" s="262"/>
      <c r="I89" s="262">
        <v>3.33</v>
      </c>
      <c r="J89" s="28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14"/>
      <c r="D90" s="241"/>
      <c r="E90" s="241">
        <v>26</v>
      </c>
      <c r="F90" s="287"/>
      <c r="G90" s="232"/>
      <c r="H90" s="262"/>
      <c r="I90" s="262">
        <v>3.6540999999999997</v>
      </c>
      <c r="J90" s="28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14"/>
      <c r="D91" s="241"/>
      <c r="E91" s="241">
        <v>17</v>
      </c>
      <c r="F91" s="287"/>
      <c r="G91" s="232"/>
      <c r="H91" s="262"/>
      <c r="I91" s="262">
        <v>2.1175999999999999</v>
      </c>
      <c r="J91" s="28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14"/>
      <c r="D92" s="241"/>
      <c r="E92" s="241"/>
      <c r="F92" s="287"/>
      <c r="G92" s="232"/>
      <c r="H92" s="262"/>
      <c r="I92" s="262"/>
      <c r="J92" s="28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14"/>
      <c r="D93" s="241"/>
      <c r="E93" s="241">
        <v>19</v>
      </c>
      <c r="F93" s="287"/>
      <c r="G93" s="232"/>
      <c r="H93" s="262"/>
      <c r="I93" s="262">
        <v>3.58</v>
      </c>
      <c r="J93" s="28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58"/>
      <c r="D94" s="254"/>
      <c r="E94" s="254">
        <v>10</v>
      </c>
      <c r="F94" s="289"/>
      <c r="G94" s="257"/>
      <c r="H94" s="262"/>
      <c r="I94" s="262">
        <v>4.0999999999999996</v>
      </c>
      <c r="J94" s="28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14"/>
      <c r="D95" s="241"/>
      <c r="E95" s="241">
        <v>24</v>
      </c>
      <c r="F95" s="287"/>
      <c r="G95" s="232"/>
      <c r="H95" s="262"/>
      <c r="I95" s="262">
        <v>2.96</v>
      </c>
      <c r="J95" s="28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14"/>
      <c r="D96" s="241"/>
      <c r="E96" s="241"/>
      <c r="F96" s="287"/>
      <c r="G96" s="232"/>
      <c r="H96" s="262"/>
      <c r="I96" s="262"/>
      <c r="J96" s="28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14"/>
      <c r="D97" s="241"/>
      <c r="E97" s="241">
        <v>18</v>
      </c>
      <c r="F97" s="287"/>
      <c r="G97" s="232"/>
      <c r="H97" s="262"/>
      <c r="I97" s="262">
        <v>3.056</v>
      </c>
      <c r="J97" s="28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14"/>
      <c r="D98" s="241"/>
      <c r="E98" s="241">
        <v>30</v>
      </c>
      <c r="F98" s="287"/>
      <c r="G98" s="232"/>
      <c r="H98" s="262"/>
      <c r="I98" s="262">
        <v>3.4670000000000005</v>
      </c>
      <c r="J98" s="28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14"/>
      <c r="D99" s="241"/>
      <c r="E99" s="241">
        <v>23</v>
      </c>
      <c r="F99" s="287"/>
      <c r="G99" s="232"/>
      <c r="H99" s="262"/>
      <c r="I99" s="262">
        <v>3.6520999999999999</v>
      </c>
      <c r="J99" s="28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14"/>
      <c r="D100" s="241"/>
      <c r="E100" s="241">
        <v>47</v>
      </c>
      <c r="F100" s="287"/>
      <c r="G100" s="232"/>
      <c r="H100" s="262"/>
      <c r="I100" s="262">
        <v>3.7662999999999998</v>
      </c>
      <c r="J100" s="28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14"/>
      <c r="D101" s="241"/>
      <c r="E101" s="241">
        <v>55</v>
      </c>
      <c r="F101" s="287"/>
      <c r="G101" s="232"/>
      <c r="H101" s="262"/>
      <c r="I101" s="262">
        <v>3.5996999999999999</v>
      </c>
      <c r="J101" s="28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14"/>
      <c r="D102" s="241"/>
      <c r="E102" s="241">
        <v>30</v>
      </c>
      <c r="F102" s="287"/>
      <c r="G102" s="232"/>
      <c r="H102" s="262"/>
      <c r="I102" s="262">
        <v>3.2667000000000002</v>
      </c>
      <c r="J102" s="28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14"/>
      <c r="D103" s="241"/>
      <c r="E103" s="241">
        <v>32</v>
      </c>
      <c r="F103" s="287"/>
      <c r="G103" s="232"/>
      <c r="H103" s="262"/>
      <c r="I103" s="262">
        <v>4.0316999999999998</v>
      </c>
      <c r="J103" s="28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14"/>
      <c r="D104" s="241"/>
      <c r="E104" s="241">
        <v>57</v>
      </c>
      <c r="F104" s="287"/>
      <c r="G104" s="232"/>
      <c r="H104" s="262"/>
      <c r="I104" s="262">
        <v>3.4915999999999996</v>
      </c>
      <c r="J104" s="28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14"/>
      <c r="D105" s="241"/>
      <c r="E105" s="241">
        <v>50</v>
      </c>
      <c r="F105" s="287"/>
      <c r="G105" s="232"/>
      <c r="H105" s="262"/>
      <c r="I105" s="262">
        <v>3.36</v>
      </c>
      <c r="J105" s="28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14"/>
      <c r="D106" s="241"/>
      <c r="E106" s="241">
        <v>48</v>
      </c>
      <c r="F106" s="287"/>
      <c r="G106" s="232"/>
      <c r="H106" s="262"/>
      <c r="I106" s="262">
        <v>3.9582999999999999</v>
      </c>
      <c r="J106" s="28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14"/>
      <c r="D107" s="241"/>
      <c r="E107" s="241">
        <v>48</v>
      </c>
      <c r="F107" s="287"/>
      <c r="G107" s="232"/>
      <c r="H107" s="262"/>
      <c r="I107" s="262">
        <v>3.875</v>
      </c>
      <c r="J107" s="28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14"/>
      <c r="D108" s="241"/>
      <c r="E108" s="241">
        <v>50</v>
      </c>
      <c r="F108" s="287"/>
      <c r="G108" s="232"/>
      <c r="H108" s="262"/>
      <c r="I108" s="262">
        <v>3.5</v>
      </c>
      <c r="J108" s="28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14"/>
      <c r="D109" s="241"/>
      <c r="E109" s="241">
        <v>62</v>
      </c>
      <c r="F109" s="287"/>
      <c r="G109" s="232"/>
      <c r="H109" s="262"/>
      <c r="I109" s="262">
        <v>3.6614</v>
      </c>
      <c r="J109" s="28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14"/>
      <c r="D110" s="241"/>
      <c r="E110" s="241">
        <v>57</v>
      </c>
      <c r="F110" s="287"/>
      <c r="G110" s="232"/>
      <c r="H110" s="262"/>
      <c r="I110" s="262">
        <v>3.7894999999999999</v>
      </c>
      <c r="J110" s="28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14"/>
      <c r="D111" s="241"/>
      <c r="E111" s="241">
        <v>24</v>
      </c>
      <c r="F111" s="287"/>
      <c r="G111" s="232"/>
      <c r="H111" s="262"/>
      <c r="I111" s="262">
        <v>3.5</v>
      </c>
      <c r="J111" s="28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312"/>
      <c r="D112" s="313"/>
      <c r="E112" s="313"/>
      <c r="F112" s="314"/>
      <c r="G112" s="315"/>
      <c r="H112" s="229"/>
      <c r="I112" s="229"/>
      <c r="J112" s="290"/>
      <c r="K112" s="90"/>
      <c r="L112" s="90"/>
      <c r="N112" s="24"/>
      <c r="O112" s="24"/>
      <c r="Q112" s="24"/>
    </row>
    <row r="113" spans="1:17" ht="15.75" thickBot="1" x14ac:dyDescent="0.3">
      <c r="A113" s="301"/>
      <c r="B113" s="302" t="s">
        <v>57</v>
      </c>
      <c r="C113" s="303">
        <f>SUM(C114:C122)</f>
        <v>0</v>
      </c>
      <c r="D113" s="304">
        <f t="shared" ref="D113:F113" si="6">SUM(D114:D122)</f>
        <v>0</v>
      </c>
      <c r="E113" s="304">
        <f t="shared" si="6"/>
        <v>264</v>
      </c>
      <c r="F113" s="305">
        <f t="shared" si="6"/>
        <v>0</v>
      </c>
      <c r="G113" s="149" t="e">
        <f>AVERAGE(G114:G122)</f>
        <v>#DIV/0!</v>
      </c>
      <c r="H113" s="150" t="e">
        <f>AVERAGE(H114:H122)</f>
        <v>#DIV/0!</v>
      </c>
      <c r="I113" s="150">
        <f>AVERAGE(I114:I122)</f>
        <v>3.9716666666666671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75">
        <v>1</v>
      </c>
      <c r="B114" s="67" t="s">
        <v>27</v>
      </c>
      <c r="C114" s="219"/>
      <c r="D114" s="249"/>
      <c r="E114" s="249">
        <v>27</v>
      </c>
      <c r="F114" s="306"/>
      <c r="G114" s="243"/>
      <c r="H114" s="261"/>
      <c r="I114" s="261">
        <v>4.4800000000000004</v>
      </c>
      <c r="J114" s="307"/>
      <c r="K114" s="90"/>
      <c r="L114" s="90"/>
      <c r="N114" s="24"/>
      <c r="O114" s="24"/>
      <c r="Q114" s="24"/>
    </row>
    <row r="115" spans="1:17" ht="15" customHeight="1" x14ac:dyDescent="0.25">
      <c r="A115" s="273">
        <v>2</v>
      </c>
      <c r="B115" s="66" t="s">
        <v>48</v>
      </c>
      <c r="C115" s="214"/>
      <c r="D115" s="241"/>
      <c r="E115" s="241">
        <v>19</v>
      </c>
      <c r="F115" s="287"/>
      <c r="G115" s="232"/>
      <c r="H115" s="262"/>
      <c r="I115" s="262">
        <v>4.05</v>
      </c>
      <c r="J115" s="288"/>
      <c r="K115" s="90"/>
      <c r="L115" s="90"/>
      <c r="N115" s="24"/>
      <c r="O115" s="24"/>
      <c r="Q115" s="24"/>
    </row>
    <row r="116" spans="1:17" x14ac:dyDescent="0.25">
      <c r="A116" s="274">
        <v>3</v>
      </c>
      <c r="B116" s="66" t="s">
        <v>26</v>
      </c>
      <c r="C116" s="214"/>
      <c r="D116" s="241"/>
      <c r="E116" s="241"/>
      <c r="F116" s="287"/>
      <c r="G116" s="232"/>
      <c r="H116" s="262"/>
      <c r="I116" s="262"/>
      <c r="J116" s="288"/>
      <c r="K116" s="90"/>
      <c r="L116" s="90"/>
      <c r="N116" s="24"/>
      <c r="O116" s="24"/>
      <c r="Q116" s="24"/>
    </row>
    <row r="117" spans="1:17" x14ac:dyDescent="0.25">
      <c r="A117" s="274">
        <v>4</v>
      </c>
      <c r="B117" s="66" t="s">
        <v>38</v>
      </c>
      <c r="C117" s="214"/>
      <c r="D117" s="241"/>
      <c r="E117" s="241"/>
      <c r="F117" s="287"/>
      <c r="G117" s="232"/>
      <c r="H117" s="262"/>
      <c r="I117" s="262"/>
      <c r="J117" s="288"/>
      <c r="K117" s="90"/>
      <c r="L117" s="90"/>
      <c r="N117" s="24"/>
      <c r="O117" s="24"/>
      <c r="Q117" s="24"/>
    </row>
    <row r="118" spans="1:17" x14ac:dyDescent="0.25">
      <c r="A118" s="274">
        <v>5</v>
      </c>
      <c r="B118" s="66" t="s">
        <v>60</v>
      </c>
      <c r="C118" s="214"/>
      <c r="D118" s="241"/>
      <c r="E118" s="241">
        <v>27</v>
      </c>
      <c r="F118" s="287"/>
      <c r="G118" s="232"/>
      <c r="H118" s="262"/>
      <c r="I118" s="262">
        <v>4.26</v>
      </c>
      <c r="J118" s="288"/>
      <c r="K118" s="90"/>
      <c r="L118" s="90"/>
      <c r="N118" s="24"/>
      <c r="O118" s="24"/>
      <c r="Q118" s="24"/>
    </row>
    <row r="119" spans="1:17" x14ac:dyDescent="0.25">
      <c r="A119" s="274">
        <v>6</v>
      </c>
      <c r="B119" s="66" t="s">
        <v>36</v>
      </c>
      <c r="C119" s="214"/>
      <c r="D119" s="241"/>
      <c r="E119" s="241">
        <v>21</v>
      </c>
      <c r="F119" s="287"/>
      <c r="G119" s="232"/>
      <c r="H119" s="262"/>
      <c r="I119" s="262">
        <v>4.05</v>
      </c>
      <c r="J119" s="288"/>
      <c r="K119" s="90"/>
      <c r="L119" s="90"/>
      <c r="N119" s="24"/>
      <c r="O119" s="24"/>
      <c r="Q119" s="24"/>
    </row>
    <row r="120" spans="1:17" x14ac:dyDescent="0.25">
      <c r="A120" s="274">
        <v>7</v>
      </c>
      <c r="B120" s="66" t="s">
        <v>42</v>
      </c>
      <c r="C120" s="214"/>
      <c r="D120" s="241"/>
      <c r="E120" s="241"/>
      <c r="F120" s="287"/>
      <c r="G120" s="232"/>
      <c r="H120" s="262"/>
      <c r="I120" s="262"/>
      <c r="J120" s="288"/>
      <c r="K120" s="90"/>
      <c r="L120" s="90"/>
      <c r="N120" s="24"/>
      <c r="O120" s="24"/>
      <c r="Q120" s="24"/>
    </row>
    <row r="121" spans="1:17" x14ac:dyDescent="0.25">
      <c r="A121" s="274">
        <v>8</v>
      </c>
      <c r="B121" s="66" t="s">
        <v>66</v>
      </c>
      <c r="C121" s="214"/>
      <c r="D121" s="241"/>
      <c r="E121" s="241">
        <v>91</v>
      </c>
      <c r="F121" s="287"/>
      <c r="G121" s="232"/>
      <c r="H121" s="262"/>
      <c r="I121" s="262">
        <v>3.55</v>
      </c>
      <c r="J121" s="288"/>
      <c r="K121" s="90"/>
      <c r="L121" s="90"/>
      <c r="O121" s="24"/>
    </row>
    <row r="122" spans="1:17" ht="15.75" thickBot="1" x14ac:dyDescent="0.3">
      <c r="A122" s="277">
        <v>9</v>
      </c>
      <c r="B122" s="270" t="s">
        <v>70</v>
      </c>
      <c r="C122" s="247"/>
      <c r="D122" s="250"/>
      <c r="E122" s="250">
        <v>79</v>
      </c>
      <c r="F122" s="316"/>
      <c r="G122" s="245"/>
      <c r="H122" s="229"/>
      <c r="I122" s="229">
        <v>3.44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 t="e">
        <f>AVERAGE(G5:G12,G14:G25,G27:G43,G45:G64,G66:G79,G81:G111,G114:G122)</f>
        <v>#DIV/0!</v>
      </c>
      <c r="H123" s="39" t="e">
        <f>AVERAGE(H5:H12,H14:H25,H27:H43,H45:H64,H66:H79,H81:H111,H114:H122)</f>
        <v>#DIV/0!</v>
      </c>
      <c r="I123" s="39">
        <f>AVERAGE(I5:I12,I14:I25,I27:I43,I45:I64,I66:I79,I81:I111,I114:I122)</f>
        <v>3.453252747252749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32" priority="1">
      <formula>LEN(TRIM(G3))=0</formula>
    </cfRule>
    <cfRule type="cellIs" dxfId="31" priority="2" operator="lessThan">
      <formula>3.5001</formula>
    </cfRule>
    <cfRule type="cellIs" dxfId="30" priority="3" operator="between">
      <formula>3.999</formula>
      <formula>3.4999</formula>
    </cfRule>
    <cfRule type="cellIs" dxfId="29" priority="4" operator="between">
      <formula>4.5</formula>
      <formula>3.999</formula>
    </cfRule>
    <cfRule type="cellIs" dxfId="28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29" t="s">
        <v>23</v>
      </c>
      <c r="B1" s="331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30"/>
      <c r="B2" s="332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10717</v>
      </c>
      <c r="D3" s="60">
        <f t="shared" ref="D3:F3" si="0">D4+D13+D26+D44+D65+D80+D113</f>
        <v>0</v>
      </c>
      <c r="E3" s="60">
        <f>E4+E13+E26+E44+E65+E80+E113</f>
        <v>2582</v>
      </c>
      <c r="F3" s="49">
        <f t="shared" si="0"/>
        <v>0</v>
      </c>
      <c r="G3" s="137">
        <f>AVERAGE(G4,G13,G26,G44,G65,G80,G113)</f>
        <v>3.2557349030521294</v>
      </c>
      <c r="H3" s="138" t="e">
        <f>AVERAGE(H4,H13,H26,H44,H65,H80,H113)</f>
        <v>#DIV/0!</v>
      </c>
      <c r="I3" s="138">
        <f>AVERAGE(I4,I13,I26,I44,I65,I80,I113)</f>
        <v>3.4737683744826602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796</v>
      </c>
      <c r="D4" s="12">
        <f t="shared" ref="D4:F4" si="1">SUM(D5:D12)</f>
        <v>0</v>
      </c>
      <c r="E4" s="12">
        <f t="shared" si="1"/>
        <v>173</v>
      </c>
      <c r="F4" s="96">
        <f t="shared" si="1"/>
        <v>0</v>
      </c>
      <c r="G4" s="140">
        <f>AVERAGE(G5:G12)</f>
        <v>3.40625</v>
      </c>
      <c r="H4" s="141" t="e">
        <f>AVERAGE(H5:H12)</f>
        <v>#DIV/0!</v>
      </c>
      <c r="I4" s="141">
        <f>AVERAGE(I5:I12)</f>
        <v>3.61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317">
        <v>98</v>
      </c>
      <c r="D5" s="279"/>
      <c r="E5" s="279">
        <v>27</v>
      </c>
      <c r="F5" s="280"/>
      <c r="G5" s="281">
        <v>3.46</v>
      </c>
      <c r="H5" s="282"/>
      <c r="I5" s="282">
        <v>3.93</v>
      </c>
      <c r="J5" s="28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318">
        <v>144</v>
      </c>
      <c r="D6" s="279"/>
      <c r="E6" s="279">
        <v>25</v>
      </c>
      <c r="F6" s="280"/>
      <c r="G6" s="284">
        <v>3.24</v>
      </c>
      <c r="H6" s="285"/>
      <c r="I6" s="285">
        <v>4</v>
      </c>
      <c r="J6" s="28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318">
        <v>143</v>
      </c>
      <c r="D7" s="279"/>
      <c r="E7" s="279">
        <v>24</v>
      </c>
      <c r="F7" s="280"/>
      <c r="G7" s="284">
        <v>3.45</v>
      </c>
      <c r="H7" s="285"/>
      <c r="I7" s="285">
        <v>3.46</v>
      </c>
      <c r="J7" s="286"/>
      <c r="K7" s="89"/>
      <c r="L7" s="89"/>
      <c r="Q7" s="24"/>
    </row>
    <row r="8" spans="1:17" x14ac:dyDescent="0.25">
      <c r="A8" s="25">
        <v>4</v>
      </c>
      <c r="B8" s="23" t="s">
        <v>113</v>
      </c>
      <c r="C8" s="318">
        <v>65</v>
      </c>
      <c r="D8" s="279"/>
      <c r="E8" s="279"/>
      <c r="F8" s="280"/>
      <c r="G8" s="284">
        <v>3.57</v>
      </c>
      <c r="H8" s="285"/>
      <c r="I8" s="285"/>
      <c r="J8" s="28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318">
        <v>84</v>
      </c>
      <c r="D9" s="241"/>
      <c r="E9" s="241">
        <v>20</v>
      </c>
      <c r="F9" s="287"/>
      <c r="G9" s="232">
        <v>4.2300000000000004</v>
      </c>
      <c r="H9" s="262"/>
      <c r="I9" s="262">
        <v>3.2</v>
      </c>
      <c r="J9" s="28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318">
        <v>110</v>
      </c>
      <c r="D10" s="241"/>
      <c r="E10" s="241">
        <v>25</v>
      </c>
      <c r="F10" s="287"/>
      <c r="G10" s="232">
        <v>3.31</v>
      </c>
      <c r="H10" s="262"/>
      <c r="I10" s="262">
        <v>3.64</v>
      </c>
      <c r="J10" s="28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318">
        <v>88</v>
      </c>
      <c r="D11" s="241"/>
      <c r="E11" s="241">
        <v>29</v>
      </c>
      <c r="F11" s="287"/>
      <c r="G11" s="232">
        <v>2.66</v>
      </c>
      <c r="H11" s="262"/>
      <c r="I11" s="262">
        <v>3.52</v>
      </c>
      <c r="J11" s="28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319">
        <v>64</v>
      </c>
      <c r="D12" s="254"/>
      <c r="E12" s="254">
        <v>23</v>
      </c>
      <c r="F12" s="289"/>
      <c r="G12" s="245">
        <v>3.33</v>
      </c>
      <c r="H12" s="229"/>
      <c r="I12" s="229">
        <v>3.52</v>
      </c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276">
        <f t="shared" ref="C13:F13" si="2">SUM(C14:C25)</f>
        <v>964</v>
      </c>
      <c r="D13" s="13">
        <f t="shared" si="2"/>
        <v>0</v>
      </c>
      <c r="E13" s="13">
        <f t="shared" si="2"/>
        <v>238</v>
      </c>
      <c r="F13" s="100">
        <f t="shared" si="2"/>
        <v>0</v>
      </c>
      <c r="G13" s="149">
        <f>AVERAGE(G14:G25)</f>
        <v>3.0154545454545456</v>
      </c>
      <c r="H13" s="150" t="e">
        <f>AVERAGE(H14:H25)</f>
        <v>#DIV/0!</v>
      </c>
      <c r="I13" s="150">
        <f>AVERAGE(I14:I25)</f>
        <v>3.0618181818181824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317">
        <v>74</v>
      </c>
      <c r="D14" s="240"/>
      <c r="E14" s="240">
        <v>23</v>
      </c>
      <c r="F14" s="291"/>
      <c r="G14" s="292">
        <v>3.26</v>
      </c>
      <c r="H14" s="293"/>
      <c r="I14" s="293">
        <v>3.09</v>
      </c>
      <c r="J14" s="29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318"/>
      <c r="D15" s="240"/>
      <c r="E15" s="240"/>
      <c r="F15" s="291"/>
      <c r="G15" s="230"/>
      <c r="H15" s="239"/>
      <c r="I15" s="239"/>
      <c r="J15" s="29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318">
        <v>72</v>
      </c>
      <c r="D16" s="240"/>
      <c r="E16" s="240">
        <v>18</v>
      </c>
      <c r="F16" s="291"/>
      <c r="G16" s="230">
        <v>2.93</v>
      </c>
      <c r="H16" s="239"/>
      <c r="I16" s="239">
        <v>3.67</v>
      </c>
      <c r="J16" s="29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318">
        <v>136</v>
      </c>
      <c r="D17" s="240"/>
      <c r="E17" s="240">
        <v>24</v>
      </c>
      <c r="F17" s="291"/>
      <c r="G17" s="230">
        <v>3.01</v>
      </c>
      <c r="H17" s="239"/>
      <c r="I17" s="239">
        <v>3.75</v>
      </c>
      <c r="J17" s="29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318">
        <v>120</v>
      </c>
      <c r="D18" s="240"/>
      <c r="E18" s="240">
        <v>27</v>
      </c>
      <c r="F18" s="291"/>
      <c r="G18" s="230">
        <v>3.12</v>
      </c>
      <c r="H18" s="239"/>
      <c r="I18" s="239">
        <v>3.44</v>
      </c>
      <c r="J18" s="29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318">
        <v>71</v>
      </c>
      <c r="D19" s="241"/>
      <c r="E19" s="241">
        <v>16</v>
      </c>
      <c r="F19" s="287"/>
      <c r="G19" s="232">
        <v>2.5499999999999998</v>
      </c>
      <c r="H19" s="262"/>
      <c r="I19" s="262">
        <v>3.25</v>
      </c>
      <c r="J19" s="28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318">
        <v>108</v>
      </c>
      <c r="D20" s="240"/>
      <c r="E20" s="240">
        <v>21</v>
      </c>
      <c r="F20" s="291"/>
      <c r="G20" s="230">
        <v>2.57</v>
      </c>
      <c r="H20" s="239"/>
      <c r="I20" s="239">
        <v>3.33</v>
      </c>
      <c r="J20" s="29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318">
        <v>46</v>
      </c>
      <c r="D21" s="240"/>
      <c r="E21" s="240">
        <v>12</v>
      </c>
      <c r="F21" s="291"/>
      <c r="G21" s="230">
        <v>3.11</v>
      </c>
      <c r="H21" s="239"/>
      <c r="I21" s="239">
        <v>3.17</v>
      </c>
      <c r="J21" s="29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318">
        <v>82</v>
      </c>
      <c r="D22" s="240"/>
      <c r="E22" s="240">
        <v>25</v>
      </c>
      <c r="F22" s="291"/>
      <c r="G22" s="230">
        <v>2.96</v>
      </c>
      <c r="H22" s="239"/>
      <c r="I22" s="239">
        <v>3.28</v>
      </c>
      <c r="J22" s="29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318">
        <v>63</v>
      </c>
      <c r="D23" s="240"/>
      <c r="E23" s="240">
        <v>17</v>
      </c>
      <c r="F23" s="291"/>
      <c r="G23" s="230">
        <v>3.3</v>
      </c>
      <c r="H23" s="239"/>
      <c r="I23" s="239">
        <v>0</v>
      </c>
      <c r="J23" s="29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318">
        <v>133</v>
      </c>
      <c r="D24" s="256"/>
      <c r="E24" s="256">
        <v>27</v>
      </c>
      <c r="F24" s="296"/>
      <c r="G24" s="252">
        <v>3.9</v>
      </c>
      <c r="H24" s="253"/>
      <c r="I24" s="253">
        <v>3.74</v>
      </c>
      <c r="J24" s="29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319">
        <v>59</v>
      </c>
      <c r="D25" s="240"/>
      <c r="E25" s="240">
        <v>28</v>
      </c>
      <c r="F25" s="291"/>
      <c r="G25" s="298">
        <v>2.46</v>
      </c>
      <c r="H25" s="299"/>
      <c r="I25" s="299">
        <v>2.96</v>
      </c>
      <c r="J25" s="30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276">
        <f>SUM(C27:C43)</f>
        <v>1408</v>
      </c>
      <c r="D26" s="48">
        <f>SUM(D27:D43)</f>
        <v>0</v>
      </c>
      <c r="E26" s="48">
        <f t="shared" ref="E26:F26" si="3">SUM(E27:E43)</f>
        <v>286</v>
      </c>
      <c r="F26" s="103">
        <f t="shared" si="3"/>
        <v>0</v>
      </c>
      <c r="G26" s="158">
        <f>AVERAGE(G27:G43)</f>
        <v>2.9170588235294113</v>
      </c>
      <c r="H26" s="159" t="e">
        <f>AVERAGE(H27:H43)</f>
        <v>#DIV/0!</v>
      </c>
      <c r="I26" s="159">
        <f>AVERAGE(I27:I43)</f>
        <v>3.4423076923076916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317">
        <v>121</v>
      </c>
      <c r="D27" s="249"/>
      <c r="E27" s="249">
        <v>18</v>
      </c>
      <c r="F27" s="306"/>
      <c r="G27" s="243">
        <v>3.25</v>
      </c>
      <c r="H27" s="261"/>
      <c r="I27" s="261">
        <v>3.67</v>
      </c>
      <c r="J27" s="307"/>
      <c r="K27" s="325"/>
      <c r="L27" s="325"/>
      <c r="M27" s="326"/>
      <c r="N27" s="327"/>
      <c r="O27" s="327"/>
      <c r="Q27" s="24"/>
    </row>
    <row r="28" spans="1:17" x14ac:dyDescent="0.25">
      <c r="A28" s="25">
        <v>2</v>
      </c>
      <c r="B28" s="10" t="s">
        <v>61</v>
      </c>
      <c r="C28" s="318">
        <v>112</v>
      </c>
      <c r="D28" s="308"/>
      <c r="E28" s="308">
        <v>18</v>
      </c>
      <c r="F28" s="309"/>
      <c r="G28" s="231">
        <v>3.6</v>
      </c>
      <c r="H28" s="262"/>
      <c r="I28" s="262">
        <v>3.78</v>
      </c>
      <c r="J28" s="288"/>
      <c r="K28" s="325"/>
      <c r="L28" s="325"/>
      <c r="M28" s="326"/>
      <c r="N28" s="327"/>
      <c r="O28" s="327"/>
      <c r="Q28" s="24"/>
    </row>
    <row r="29" spans="1:17" x14ac:dyDescent="0.25">
      <c r="A29" s="43">
        <v>3</v>
      </c>
      <c r="B29" s="8" t="s">
        <v>41</v>
      </c>
      <c r="C29" s="318">
        <v>109</v>
      </c>
      <c r="D29" s="241"/>
      <c r="E29" s="241">
        <v>26</v>
      </c>
      <c r="F29" s="287"/>
      <c r="G29" s="232">
        <v>2.72</v>
      </c>
      <c r="H29" s="262"/>
      <c r="I29" s="262">
        <v>3</v>
      </c>
      <c r="J29" s="288"/>
      <c r="K29" s="325"/>
      <c r="L29" s="325"/>
      <c r="M29" s="326"/>
      <c r="N29" s="327"/>
      <c r="O29" s="327"/>
      <c r="Q29" s="24"/>
    </row>
    <row r="30" spans="1:17" x14ac:dyDescent="0.25">
      <c r="A30" s="25">
        <v>4</v>
      </c>
      <c r="B30" s="8" t="s">
        <v>82</v>
      </c>
      <c r="C30" s="318">
        <v>66</v>
      </c>
      <c r="D30" s="308"/>
      <c r="E30" s="308">
        <v>27</v>
      </c>
      <c r="F30" s="309"/>
      <c r="G30" s="231">
        <v>2.41</v>
      </c>
      <c r="H30" s="262"/>
      <c r="I30" s="262">
        <v>3.96</v>
      </c>
      <c r="J30" s="288"/>
      <c r="K30" s="325"/>
      <c r="L30" s="325"/>
      <c r="M30" s="326"/>
      <c r="N30" s="327"/>
      <c r="O30" s="327"/>
      <c r="Q30" s="24"/>
    </row>
    <row r="31" spans="1:17" x14ac:dyDescent="0.25">
      <c r="A31" s="25">
        <v>5</v>
      </c>
      <c r="B31" s="16" t="s">
        <v>34</v>
      </c>
      <c r="C31" s="318">
        <v>93</v>
      </c>
      <c r="D31" s="240"/>
      <c r="E31" s="240">
        <v>25</v>
      </c>
      <c r="F31" s="291"/>
      <c r="G31" s="230">
        <v>2.68</v>
      </c>
      <c r="H31" s="239"/>
      <c r="I31" s="239">
        <v>3.4</v>
      </c>
      <c r="J31" s="295"/>
      <c r="K31" s="328"/>
      <c r="L31" s="328"/>
      <c r="M31" s="326"/>
      <c r="N31" s="327"/>
      <c r="O31" s="327"/>
      <c r="Q31" s="24"/>
    </row>
    <row r="32" spans="1:17" x14ac:dyDescent="0.25">
      <c r="A32" s="25">
        <v>6</v>
      </c>
      <c r="B32" s="8" t="s">
        <v>6</v>
      </c>
      <c r="C32" s="318">
        <v>39</v>
      </c>
      <c r="D32" s="241"/>
      <c r="E32" s="241"/>
      <c r="F32" s="287"/>
      <c r="G32" s="232">
        <v>2.2799999999999998</v>
      </c>
      <c r="H32" s="262"/>
      <c r="I32" s="262"/>
      <c r="J32" s="288"/>
      <c r="K32" s="325"/>
      <c r="L32" s="325"/>
      <c r="M32" s="326"/>
      <c r="N32" s="327"/>
      <c r="O32" s="327"/>
      <c r="Q32" s="24"/>
    </row>
    <row r="33" spans="1:17" x14ac:dyDescent="0.25">
      <c r="A33" s="25">
        <v>7</v>
      </c>
      <c r="B33" s="8" t="s">
        <v>83</v>
      </c>
      <c r="C33" s="318">
        <v>97</v>
      </c>
      <c r="D33" s="241"/>
      <c r="E33" s="241">
        <v>18</v>
      </c>
      <c r="F33" s="287"/>
      <c r="G33" s="232">
        <v>3.23</v>
      </c>
      <c r="H33" s="262"/>
      <c r="I33" s="262">
        <v>3.17</v>
      </c>
      <c r="J33" s="288"/>
      <c r="K33" s="325"/>
      <c r="L33" s="325"/>
      <c r="M33" s="326"/>
      <c r="N33" s="327"/>
      <c r="O33" s="327"/>
      <c r="Q33" s="24"/>
    </row>
    <row r="34" spans="1:17" x14ac:dyDescent="0.25">
      <c r="A34" s="25">
        <v>8</v>
      </c>
      <c r="B34" s="8" t="s">
        <v>7</v>
      </c>
      <c r="C34" s="318">
        <v>75</v>
      </c>
      <c r="D34" s="241"/>
      <c r="E34" s="241"/>
      <c r="F34" s="287"/>
      <c r="G34" s="232">
        <v>3.31</v>
      </c>
      <c r="H34" s="262"/>
      <c r="I34" s="262"/>
      <c r="J34" s="288"/>
      <c r="K34" s="325"/>
      <c r="L34" s="325"/>
      <c r="M34" s="326"/>
      <c r="N34" s="327"/>
      <c r="O34" s="327"/>
      <c r="Q34" s="24"/>
    </row>
    <row r="35" spans="1:17" x14ac:dyDescent="0.25">
      <c r="A35" s="25">
        <v>9</v>
      </c>
      <c r="B35" s="8" t="s">
        <v>8</v>
      </c>
      <c r="C35" s="318">
        <v>84</v>
      </c>
      <c r="D35" s="241"/>
      <c r="E35" s="241">
        <v>20</v>
      </c>
      <c r="F35" s="287"/>
      <c r="G35" s="232">
        <v>2.2599999999999998</v>
      </c>
      <c r="H35" s="262"/>
      <c r="I35" s="262">
        <v>3.45</v>
      </c>
      <c r="J35" s="288"/>
      <c r="K35" s="325"/>
      <c r="L35" s="325"/>
      <c r="M35" s="326"/>
      <c r="N35" s="327"/>
      <c r="O35" s="327"/>
      <c r="Q35" s="24"/>
    </row>
    <row r="36" spans="1:17" x14ac:dyDescent="0.25">
      <c r="A36" s="25">
        <v>10</v>
      </c>
      <c r="B36" s="8" t="s">
        <v>84</v>
      </c>
      <c r="C36" s="318">
        <v>10</v>
      </c>
      <c r="D36" s="241"/>
      <c r="E36" s="241"/>
      <c r="F36" s="287"/>
      <c r="G36" s="232">
        <v>3.7</v>
      </c>
      <c r="H36" s="262"/>
      <c r="I36" s="262"/>
      <c r="J36" s="288"/>
      <c r="K36" s="325"/>
      <c r="L36" s="325"/>
      <c r="M36" s="326"/>
      <c r="N36" s="327"/>
      <c r="O36" s="327"/>
      <c r="Q36" s="24"/>
    </row>
    <row r="37" spans="1:17" x14ac:dyDescent="0.25">
      <c r="A37" s="25">
        <v>11</v>
      </c>
      <c r="B37" s="16" t="s">
        <v>85</v>
      </c>
      <c r="C37" s="318">
        <v>156</v>
      </c>
      <c r="D37" s="240"/>
      <c r="E37" s="240">
        <v>21</v>
      </c>
      <c r="F37" s="291"/>
      <c r="G37" s="230">
        <v>2.4900000000000002</v>
      </c>
      <c r="H37" s="239"/>
      <c r="I37" s="239">
        <v>2.1</v>
      </c>
      <c r="J37" s="295"/>
      <c r="K37" s="328"/>
      <c r="L37" s="328"/>
      <c r="M37" s="326"/>
      <c r="N37" s="327"/>
      <c r="O37" s="327"/>
      <c r="Q37" s="24"/>
    </row>
    <row r="38" spans="1:17" x14ac:dyDescent="0.25">
      <c r="A38" s="25">
        <v>12</v>
      </c>
      <c r="B38" s="16" t="s">
        <v>9</v>
      </c>
      <c r="C38" s="318">
        <v>67</v>
      </c>
      <c r="D38" s="240"/>
      <c r="E38" s="240">
        <v>23</v>
      </c>
      <c r="F38" s="291"/>
      <c r="G38" s="230">
        <v>2.82</v>
      </c>
      <c r="H38" s="239"/>
      <c r="I38" s="239">
        <v>3.35</v>
      </c>
      <c r="J38" s="295"/>
      <c r="K38" s="328"/>
      <c r="L38" s="328"/>
      <c r="M38" s="326"/>
      <c r="N38" s="327"/>
      <c r="O38" s="327"/>
      <c r="Q38" s="24"/>
    </row>
    <row r="39" spans="1:17" x14ac:dyDescent="0.25">
      <c r="A39" s="25">
        <v>13</v>
      </c>
      <c r="B39" s="16" t="s">
        <v>86</v>
      </c>
      <c r="C39" s="318">
        <v>65</v>
      </c>
      <c r="D39" s="240"/>
      <c r="E39" s="240">
        <v>22</v>
      </c>
      <c r="F39" s="291"/>
      <c r="G39" s="230">
        <v>3.05</v>
      </c>
      <c r="H39" s="239"/>
      <c r="I39" s="239">
        <v>3.64</v>
      </c>
      <c r="J39" s="295"/>
      <c r="K39" s="328"/>
      <c r="L39" s="328"/>
      <c r="M39" s="326"/>
      <c r="N39" s="327"/>
      <c r="O39" s="327"/>
      <c r="Q39" s="24"/>
    </row>
    <row r="40" spans="1:17" x14ac:dyDescent="0.25">
      <c r="A40" s="25">
        <v>14</v>
      </c>
      <c r="B40" s="16" t="s">
        <v>43</v>
      </c>
      <c r="C40" s="318">
        <v>58</v>
      </c>
      <c r="D40" s="240"/>
      <c r="E40" s="240">
        <v>22</v>
      </c>
      <c r="F40" s="291"/>
      <c r="G40" s="230">
        <v>3.16</v>
      </c>
      <c r="H40" s="239"/>
      <c r="I40" s="239">
        <v>3.55</v>
      </c>
      <c r="J40" s="295"/>
      <c r="K40" s="328"/>
      <c r="L40" s="328"/>
      <c r="M40" s="326"/>
      <c r="N40" s="327"/>
      <c r="O40" s="327"/>
      <c r="Q40" s="24"/>
    </row>
    <row r="41" spans="1:17" x14ac:dyDescent="0.25">
      <c r="A41" s="25">
        <v>15</v>
      </c>
      <c r="B41" s="16" t="s">
        <v>87</v>
      </c>
      <c r="C41" s="318">
        <v>51</v>
      </c>
      <c r="D41" s="240"/>
      <c r="E41" s="240"/>
      <c r="F41" s="291"/>
      <c r="G41" s="230">
        <v>2.57</v>
      </c>
      <c r="H41" s="239"/>
      <c r="I41" s="239"/>
      <c r="J41" s="295"/>
      <c r="K41" s="328"/>
      <c r="L41" s="328"/>
      <c r="M41" s="326"/>
      <c r="N41" s="327"/>
      <c r="O41" s="327"/>
      <c r="Q41" s="24"/>
    </row>
    <row r="42" spans="1:17" x14ac:dyDescent="0.25">
      <c r="A42" s="25">
        <v>16</v>
      </c>
      <c r="B42" s="16" t="s">
        <v>10</v>
      </c>
      <c r="C42" s="318">
        <v>91</v>
      </c>
      <c r="D42" s="240"/>
      <c r="E42" s="240">
        <v>24</v>
      </c>
      <c r="F42" s="291"/>
      <c r="G42" s="230">
        <v>3.19</v>
      </c>
      <c r="H42" s="239"/>
      <c r="I42" s="239">
        <v>3.5</v>
      </c>
      <c r="J42" s="295"/>
      <c r="K42" s="328"/>
      <c r="L42" s="328"/>
      <c r="M42" s="326"/>
      <c r="N42" s="327"/>
      <c r="O42" s="327"/>
      <c r="Q42" s="24"/>
    </row>
    <row r="43" spans="1:17" ht="15.75" thickBot="1" x14ac:dyDescent="0.3">
      <c r="A43" s="25">
        <v>17</v>
      </c>
      <c r="B43" s="16" t="s">
        <v>11</v>
      </c>
      <c r="C43" s="319">
        <v>114</v>
      </c>
      <c r="D43" s="240"/>
      <c r="E43" s="240">
        <v>22</v>
      </c>
      <c r="F43" s="291"/>
      <c r="G43" s="298">
        <v>2.87</v>
      </c>
      <c r="H43" s="299"/>
      <c r="I43" s="299">
        <v>4.18</v>
      </c>
      <c r="J43" s="300"/>
      <c r="K43" s="328"/>
      <c r="L43" s="328"/>
      <c r="M43" s="326"/>
      <c r="N43" s="327"/>
      <c r="O43" s="327"/>
      <c r="Q43" s="24"/>
    </row>
    <row r="44" spans="1:17" ht="15.75" thickBot="1" x14ac:dyDescent="0.3">
      <c r="A44" s="20"/>
      <c r="B44" s="31" t="s">
        <v>54</v>
      </c>
      <c r="C44" s="276">
        <f t="shared" ref="C44:F44" si="4">SUM(C45:C64)</f>
        <v>1652</v>
      </c>
      <c r="D44" s="48">
        <f t="shared" si="4"/>
        <v>0</v>
      </c>
      <c r="E44" s="48">
        <f t="shared" si="4"/>
        <v>437</v>
      </c>
      <c r="F44" s="103">
        <f t="shared" si="4"/>
        <v>0</v>
      </c>
      <c r="G44" s="158">
        <f>AVERAGE(G45:G64)</f>
        <v>3.3439999999999999</v>
      </c>
      <c r="H44" s="159" t="e">
        <f>AVERAGE(H45:H64)</f>
        <v>#DIV/0!</v>
      </c>
      <c r="I44" s="159">
        <f>AVERAGE(I45:I64)</f>
        <v>3.4407142857142858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317">
        <v>168</v>
      </c>
      <c r="D45" s="241"/>
      <c r="E45" s="241">
        <v>53</v>
      </c>
      <c r="F45" s="287"/>
      <c r="G45" s="243">
        <v>3.38</v>
      </c>
      <c r="H45" s="261"/>
      <c r="I45" s="261">
        <v>3.66</v>
      </c>
      <c r="J45" s="30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318">
        <v>49</v>
      </c>
      <c r="D46" s="241"/>
      <c r="E46" s="241"/>
      <c r="F46" s="287"/>
      <c r="G46" s="232">
        <v>3.78</v>
      </c>
      <c r="H46" s="262"/>
      <c r="I46" s="262"/>
      <c r="J46" s="28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318">
        <v>147</v>
      </c>
      <c r="D47" s="241"/>
      <c r="E47" s="241">
        <v>41</v>
      </c>
      <c r="F47" s="287"/>
      <c r="G47" s="232">
        <v>3.26</v>
      </c>
      <c r="H47" s="262"/>
      <c r="I47" s="262">
        <v>4.0199999999999996</v>
      </c>
      <c r="J47" s="28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318">
        <v>227</v>
      </c>
      <c r="D48" s="241"/>
      <c r="E48" s="241">
        <v>50</v>
      </c>
      <c r="F48" s="287"/>
      <c r="G48" s="232">
        <v>3.04</v>
      </c>
      <c r="H48" s="262"/>
      <c r="I48" s="262">
        <v>3.72</v>
      </c>
      <c r="J48" s="28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318">
        <v>96</v>
      </c>
      <c r="D49" s="241"/>
      <c r="E49" s="241">
        <v>30</v>
      </c>
      <c r="F49" s="287"/>
      <c r="G49" s="232">
        <v>3.95</v>
      </c>
      <c r="H49" s="262"/>
      <c r="I49" s="262">
        <v>3.23</v>
      </c>
      <c r="J49" s="28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318">
        <v>85</v>
      </c>
      <c r="D50" s="241"/>
      <c r="E50" s="241">
        <v>29</v>
      </c>
      <c r="F50" s="287"/>
      <c r="G50" s="232">
        <v>3.01</v>
      </c>
      <c r="H50" s="262"/>
      <c r="I50" s="262">
        <v>3.14</v>
      </c>
      <c r="J50" s="28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318">
        <v>28</v>
      </c>
      <c r="D51" s="241"/>
      <c r="E51" s="241">
        <v>13</v>
      </c>
      <c r="F51" s="287"/>
      <c r="G51" s="232">
        <v>3.29</v>
      </c>
      <c r="H51" s="262"/>
      <c r="I51" s="262">
        <v>3.85</v>
      </c>
      <c r="J51" s="28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318">
        <v>104</v>
      </c>
      <c r="D52" s="241"/>
      <c r="E52" s="241">
        <v>30</v>
      </c>
      <c r="F52" s="287"/>
      <c r="G52" s="232">
        <v>3.06</v>
      </c>
      <c r="H52" s="262"/>
      <c r="I52" s="262">
        <v>3.23</v>
      </c>
      <c r="J52" s="28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318">
        <v>41</v>
      </c>
      <c r="D53" s="241"/>
      <c r="E53" s="241"/>
      <c r="F53" s="287"/>
      <c r="G53" s="232">
        <v>3.12</v>
      </c>
      <c r="H53" s="262"/>
      <c r="I53" s="262"/>
      <c r="J53" s="28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318">
        <v>25</v>
      </c>
      <c r="D54" s="241"/>
      <c r="E54" s="241"/>
      <c r="F54" s="287"/>
      <c r="G54" s="232">
        <v>3.04</v>
      </c>
      <c r="H54" s="262"/>
      <c r="I54" s="262"/>
      <c r="J54" s="28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318">
        <v>42</v>
      </c>
      <c r="D55" s="241"/>
      <c r="E55" s="241"/>
      <c r="F55" s="287"/>
      <c r="G55" s="232">
        <v>3.36</v>
      </c>
      <c r="H55" s="262"/>
      <c r="I55" s="262"/>
      <c r="J55" s="28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318">
        <v>27</v>
      </c>
      <c r="D56" s="240"/>
      <c r="E56" s="240"/>
      <c r="F56" s="291"/>
      <c r="G56" s="230">
        <v>3.22</v>
      </c>
      <c r="H56" s="239"/>
      <c r="I56" s="239"/>
      <c r="J56" s="29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318">
        <v>78</v>
      </c>
      <c r="D57" s="241"/>
      <c r="E57" s="241">
        <v>26</v>
      </c>
      <c r="F57" s="287"/>
      <c r="G57" s="232">
        <v>3.58</v>
      </c>
      <c r="H57" s="262"/>
      <c r="I57" s="262">
        <v>3.42</v>
      </c>
      <c r="J57" s="28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318">
        <v>20</v>
      </c>
      <c r="D58" s="241"/>
      <c r="E58" s="241"/>
      <c r="F58" s="287"/>
      <c r="G58" s="232">
        <v>3.15</v>
      </c>
      <c r="H58" s="262"/>
      <c r="I58" s="262"/>
      <c r="J58" s="28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318">
        <v>69</v>
      </c>
      <c r="D59" s="241"/>
      <c r="E59" s="241">
        <v>24</v>
      </c>
      <c r="F59" s="287"/>
      <c r="G59" s="232">
        <v>3.56</v>
      </c>
      <c r="H59" s="262"/>
      <c r="I59" s="262">
        <v>3.37</v>
      </c>
      <c r="J59" s="28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318">
        <v>90</v>
      </c>
      <c r="D60" s="234"/>
      <c r="E60" s="234">
        <v>25</v>
      </c>
      <c r="F60" s="310"/>
      <c r="G60" s="244">
        <v>3.78</v>
      </c>
      <c r="H60" s="238"/>
      <c r="I60" s="238">
        <v>3.76</v>
      </c>
      <c r="J60" s="311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318">
        <v>97</v>
      </c>
      <c r="D61" s="241"/>
      <c r="E61" s="241">
        <v>24</v>
      </c>
      <c r="F61" s="287"/>
      <c r="G61" s="232">
        <v>3.69</v>
      </c>
      <c r="H61" s="262"/>
      <c r="I61" s="262">
        <v>3.04</v>
      </c>
      <c r="J61" s="28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318">
        <v>97</v>
      </c>
      <c r="D62" s="241"/>
      <c r="E62" s="241">
        <v>22</v>
      </c>
      <c r="F62" s="287"/>
      <c r="G62" s="232">
        <v>3.05</v>
      </c>
      <c r="H62" s="262"/>
      <c r="I62" s="262">
        <v>3.64</v>
      </c>
      <c r="J62" s="28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318">
        <v>46</v>
      </c>
      <c r="D63" s="241"/>
      <c r="E63" s="241">
        <v>19</v>
      </c>
      <c r="F63" s="287"/>
      <c r="G63" s="232">
        <v>3</v>
      </c>
      <c r="H63" s="262"/>
      <c r="I63" s="262">
        <v>2.68</v>
      </c>
      <c r="J63" s="28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319">
        <v>116</v>
      </c>
      <c r="D64" s="241"/>
      <c r="E64" s="241">
        <v>51</v>
      </c>
      <c r="F64" s="287"/>
      <c r="G64" s="245">
        <v>3.56</v>
      </c>
      <c r="H64" s="229"/>
      <c r="I64" s="229">
        <v>3.41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276">
        <f>SUM(C66:C79)</f>
        <v>1392</v>
      </c>
      <c r="D65" s="13">
        <f>SUM(D66:D79)</f>
        <v>0</v>
      </c>
      <c r="E65" s="13">
        <f t="shared" ref="E65:F65" si="5">SUM(E66:E79)</f>
        <v>367</v>
      </c>
      <c r="F65" s="100">
        <f t="shared" si="5"/>
        <v>0</v>
      </c>
      <c r="G65" s="149">
        <f>AVERAGE(G66:G79)</f>
        <v>3.4257142857142857</v>
      </c>
      <c r="H65" s="150" t="e">
        <f>AVERAGE(H66:H79)</f>
        <v>#DIV/0!</v>
      </c>
      <c r="I65" s="150">
        <f>AVERAGE(I66:I79)</f>
        <v>3.5350000000000006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317">
        <v>74</v>
      </c>
      <c r="D66" s="241"/>
      <c r="E66" s="241">
        <v>27</v>
      </c>
      <c r="F66" s="287"/>
      <c r="G66" s="243">
        <v>3.86</v>
      </c>
      <c r="H66" s="261"/>
      <c r="I66" s="261">
        <v>3.63</v>
      </c>
      <c r="J66" s="30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318">
        <v>72</v>
      </c>
      <c r="D67" s="241"/>
      <c r="E67" s="241">
        <v>25</v>
      </c>
      <c r="F67" s="287"/>
      <c r="G67" s="232">
        <v>3.19</v>
      </c>
      <c r="H67" s="262"/>
      <c r="I67" s="262">
        <v>3.2</v>
      </c>
      <c r="J67" s="28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318">
        <v>132</v>
      </c>
      <c r="D68" s="241"/>
      <c r="E68" s="241">
        <v>43</v>
      </c>
      <c r="F68" s="287"/>
      <c r="G68" s="232">
        <v>3.43</v>
      </c>
      <c r="H68" s="262"/>
      <c r="I68" s="262">
        <v>3.58</v>
      </c>
      <c r="J68" s="28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318">
        <v>78</v>
      </c>
      <c r="D69" s="241"/>
      <c r="E69" s="241"/>
      <c r="F69" s="287"/>
      <c r="G69" s="232">
        <v>3.29</v>
      </c>
      <c r="H69" s="262"/>
      <c r="I69" s="262"/>
      <c r="J69" s="28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318">
        <v>89</v>
      </c>
      <c r="D70" s="241"/>
      <c r="E70" s="241">
        <v>28</v>
      </c>
      <c r="F70" s="287"/>
      <c r="G70" s="232">
        <v>3.46</v>
      </c>
      <c r="H70" s="262"/>
      <c r="I70" s="262">
        <v>3.18</v>
      </c>
      <c r="J70" s="28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318">
        <v>81</v>
      </c>
      <c r="D71" s="256"/>
      <c r="E71" s="256">
        <v>28</v>
      </c>
      <c r="F71" s="296"/>
      <c r="G71" s="252">
        <v>3.28</v>
      </c>
      <c r="H71" s="253"/>
      <c r="I71" s="253">
        <v>3.89</v>
      </c>
      <c r="J71" s="29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318">
        <v>95</v>
      </c>
      <c r="D72" s="240"/>
      <c r="E72" s="240">
        <v>22</v>
      </c>
      <c r="F72" s="291"/>
      <c r="G72" s="230">
        <v>4.13</v>
      </c>
      <c r="H72" s="239"/>
      <c r="I72" s="239">
        <v>3.59</v>
      </c>
      <c r="J72" s="29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318">
        <v>116</v>
      </c>
      <c r="D73" s="241"/>
      <c r="E73" s="241">
        <v>24</v>
      </c>
      <c r="F73" s="287"/>
      <c r="G73" s="232">
        <v>3.07</v>
      </c>
      <c r="H73" s="262"/>
      <c r="I73" s="262">
        <v>3.79</v>
      </c>
      <c r="J73" s="28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318">
        <v>55</v>
      </c>
      <c r="D74" s="241"/>
      <c r="E74" s="241"/>
      <c r="F74" s="287"/>
      <c r="G74" s="232">
        <v>3.36</v>
      </c>
      <c r="H74" s="262"/>
      <c r="I74" s="262"/>
      <c r="J74" s="28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318">
        <v>193</v>
      </c>
      <c r="D75" s="241"/>
      <c r="E75" s="241">
        <v>43</v>
      </c>
      <c r="F75" s="287"/>
      <c r="G75" s="232">
        <v>3.27</v>
      </c>
      <c r="H75" s="262"/>
      <c r="I75" s="262">
        <v>3.19</v>
      </c>
      <c r="J75" s="28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318">
        <v>119</v>
      </c>
      <c r="D76" s="241"/>
      <c r="E76" s="241">
        <v>25</v>
      </c>
      <c r="F76" s="287"/>
      <c r="G76" s="232">
        <v>3.78</v>
      </c>
      <c r="H76" s="262"/>
      <c r="I76" s="262">
        <v>3.84</v>
      </c>
      <c r="J76" s="28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318">
        <v>54</v>
      </c>
      <c r="D77" s="240"/>
      <c r="E77" s="240">
        <v>26</v>
      </c>
      <c r="F77" s="291"/>
      <c r="G77" s="230">
        <v>3.15</v>
      </c>
      <c r="H77" s="239"/>
      <c r="I77" s="239">
        <v>3.77</v>
      </c>
      <c r="J77" s="29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318">
        <v>73</v>
      </c>
      <c r="D78" s="241"/>
      <c r="E78" s="241">
        <v>25</v>
      </c>
      <c r="F78" s="287"/>
      <c r="G78" s="232">
        <v>3.25</v>
      </c>
      <c r="H78" s="262"/>
      <c r="I78" s="262">
        <v>3.56</v>
      </c>
      <c r="J78" s="28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319">
        <v>161</v>
      </c>
      <c r="D79" s="241"/>
      <c r="E79" s="241">
        <v>51</v>
      </c>
      <c r="F79" s="287"/>
      <c r="G79" s="245">
        <v>3.44</v>
      </c>
      <c r="H79" s="229"/>
      <c r="I79" s="229">
        <v>3.2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276">
        <f t="shared" ref="C80:F80" si="6">SUM(C81:C111)</f>
        <v>3546</v>
      </c>
      <c r="D80" s="13">
        <f t="shared" si="6"/>
        <v>0</v>
      </c>
      <c r="E80" s="13">
        <f t="shared" si="6"/>
        <v>819</v>
      </c>
      <c r="F80" s="100">
        <f t="shared" si="6"/>
        <v>0</v>
      </c>
      <c r="G80" s="149">
        <f>AVERAGE(G81:G111)</f>
        <v>3.2316666666666665</v>
      </c>
      <c r="H80" s="150" t="e">
        <f>AVERAGE(H81:H111)</f>
        <v>#DIV/0!</v>
      </c>
      <c r="I80" s="150">
        <f>AVERAGE(I81:I111)</f>
        <v>3.4165384615384622</v>
      </c>
      <c r="J80" s="151" t="e">
        <f>AVERAGE(J81:J111)</f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317">
        <v>101</v>
      </c>
      <c r="D81" s="241"/>
      <c r="E81" s="241">
        <v>27</v>
      </c>
      <c r="F81" s="287"/>
      <c r="G81" s="243">
        <v>2.67</v>
      </c>
      <c r="H81" s="261"/>
      <c r="I81" s="261">
        <v>3.22</v>
      </c>
      <c r="J81" s="30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318">
        <v>53</v>
      </c>
      <c r="D82" s="241"/>
      <c r="E82" s="241"/>
      <c r="F82" s="287"/>
      <c r="G82" s="232">
        <v>3</v>
      </c>
      <c r="H82" s="262"/>
      <c r="I82" s="262"/>
      <c r="J82" s="28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318">
        <v>92</v>
      </c>
      <c r="D83" s="241"/>
      <c r="E83" s="241">
        <v>24</v>
      </c>
      <c r="F83" s="287"/>
      <c r="G83" s="232">
        <v>3.35</v>
      </c>
      <c r="H83" s="262"/>
      <c r="I83" s="262">
        <v>3.13</v>
      </c>
      <c r="J83" s="28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318">
        <v>122</v>
      </c>
      <c r="D84" s="241"/>
      <c r="E84" s="241">
        <v>24</v>
      </c>
      <c r="F84" s="287"/>
      <c r="G84" s="232">
        <v>3.36</v>
      </c>
      <c r="H84" s="262"/>
      <c r="I84" s="262">
        <v>3.08</v>
      </c>
      <c r="J84" s="28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318">
        <v>114</v>
      </c>
      <c r="D85" s="241"/>
      <c r="E85" s="241">
        <v>21</v>
      </c>
      <c r="F85" s="287"/>
      <c r="G85" s="232">
        <v>3.2</v>
      </c>
      <c r="H85" s="262"/>
      <c r="I85" s="262">
        <v>3.05</v>
      </c>
      <c r="J85" s="28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318">
        <v>143</v>
      </c>
      <c r="D86" s="241"/>
      <c r="E86" s="241">
        <v>40</v>
      </c>
      <c r="F86" s="287"/>
      <c r="G86" s="232">
        <v>3.45</v>
      </c>
      <c r="H86" s="262"/>
      <c r="I86" s="262">
        <v>3.15</v>
      </c>
      <c r="J86" s="28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318">
        <v>48</v>
      </c>
      <c r="D87" s="241"/>
      <c r="E87" s="241"/>
      <c r="F87" s="287"/>
      <c r="G87" s="232">
        <v>3.29</v>
      </c>
      <c r="H87" s="262"/>
      <c r="I87" s="262"/>
      <c r="J87" s="28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318">
        <v>65</v>
      </c>
      <c r="D88" s="241"/>
      <c r="E88" s="241">
        <v>22</v>
      </c>
      <c r="F88" s="287"/>
      <c r="G88" s="232">
        <v>2.98</v>
      </c>
      <c r="H88" s="262"/>
      <c r="I88" s="262">
        <v>3.32</v>
      </c>
      <c r="J88" s="28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318">
        <v>79</v>
      </c>
      <c r="D89" s="241"/>
      <c r="E89" s="241"/>
      <c r="F89" s="287"/>
      <c r="G89" s="232">
        <v>2.57</v>
      </c>
      <c r="H89" s="262"/>
      <c r="I89" s="262"/>
      <c r="J89" s="28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318">
        <v>89</v>
      </c>
      <c r="D90" s="241"/>
      <c r="E90" s="241">
        <v>21</v>
      </c>
      <c r="F90" s="287"/>
      <c r="G90" s="232">
        <v>3.01</v>
      </c>
      <c r="H90" s="262"/>
      <c r="I90" s="262">
        <v>3</v>
      </c>
      <c r="J90" s="28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318">
        <v>65</v>
      </c>
      <c r="D91" s="241"/>
      <c r="E91" s="241">
        <v>24</v>
      </c>
      <c r="F91" s="287"/>
      <c r="G91" s="232">
        <v>2.65</v>
      </c>
      <c r="H91" s="262"/>
      <c r="I91" s="262">
        <v>2.5</v>
      </c>
      <c r="J91" s="28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318">
        <v>96</v>
      </c>
      <c r="D92" s="241"/>
      <c r="E92" s="241"/>
      <c r="F92" s="287"/>
      <c r="G92" s="232">
        <v>2.77</v>
      </c>
      <c r="H92" s="262"/>
      <c r="I92" s="262"/>
      <c r="J92" s="28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318">
        <v>161</v>
      </c>
      <c r="D93" s="241"/>
      <c r="E93" s="241">
        <v>7</v>
      </c>
      <c r="F93" s="287"/>
      <c r="G93" s="232">
        <v>3.35</v>
      </c>
      <c r="H93" s="262"/>
      <c r="I93" s="262">
        <v>3.57</v>
      </c>
      <c r="J93" s="28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318">
        <v>94</v>
      </c>
      <c r="D94" s="254"/>
      <c r="E94" s="254"/>
      <c r="F94" s="289"/>
      <c r="G94" s="257">
        <v>3.44</v>
      </c>
      <c r="H94" s="262"/>
      <c r="I94" s="262"/>
      <c r="J94" s="28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318">
        <v>42</v>
      </c>
      <c r="D95" s="241"/>
      <c r="E95" s="241">
        <v>24</v>
      </c>
      <c r="F95" s="287"/>
      <c r="G95" s="232">
        <v>3.9</v>
      </c>
      <c r="H95" s="262"/>
      <c r="I95" s="262">
        <v>3.67</v>
      </c>
      <c r="J95" s="28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318">
        <v>64</v>
      </c>
      <c r="D96" s="241"/>
      <c r="E96" s="241">
        <v>22</v>
      </c>
      <c r="F96" s="287"/>
      <c r="G96" s="232">
        <v>3.45</v>
      </c>
      <c r="H96" s="262"/>
      <c r="I96" s="262">
        <v>3.32</v>
      </c>
      <c r="J96" s="28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318">
        <v>130</v>
      </c>
      <c r="D97" s="241"/>
      <c r="E97" s="241">
        <v>17</v>
      </c>
      <c r="F97" s="287"/>
      <c r="G97" s="232">
        <v>2.98</v>
      </c>
      <c r="H97" s="262"/>
      <c r="I97" s="262">
        <v>3.41</v>
      </c>
      <c r="J97" s="28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318">
        <v>91</v>
      </c>
      <c r="D98" s="241"/>
      <c r="E98" s="241">
        <v>25</v>
      </c>
      <c r="F98" s="287"/>
      <c r="G98" s="232">
        <v>3.44</v>
      </c>
      <c r="H98" s="262"/>
      <c r="I98" s="262">
        <v>3.32</v>
      </c>
      <c r="J98" s="28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318">
        <v>88</v>
      </c>
      <c r="D99" s="241"/>
      <c r="E99" s="241">
        <v>27</v>
      </c>
      <c r="F99" s="287"/>
      <c r="G99" s="232">
        <v>3.43</v>
      </c>
      <c r="H99" s="262"/>
      <c r="I99" s="262">
        <v>3.74</v>
      </c>
      <c r="J99" s="28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318">
        <v>195</v>
      </c>
      <c r="D100" s="241"/>
      <c r="E100" s="241">
        <v>49</v>
      </c>
      <c r="F100" s="287"/>
      <c r="G100" s="232">
        <v>3.44</v>
      </c>
      <c r="H100" s="262"/>
      <c r="I100" s="262">
        <v>3.75</v>
      </c>
      <c r="J100" s="28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318">
        <v>225</v>
      </c>
      <c r="D101" s="241"/>
      <c r="E101" s="241">
        <v>37</v>
      </c>
      <c r="F101" s="287"/>
      <c r="G101" s="232">
        <v>3.4</v>
      </c>
      <c r="H101" s="262"/>
      <c r="I101" s="262">
        <v>3.22</v>
      </c>
      <c r="J101" s="28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318">
        <v>116</v>
      </c>
      <c r="D102" s="241"/>
      <c r="E102" s="241">
        <v>22</v>
      </c>
      <c r="F102" s="287"/>
      <c r="G102" s="232">
        <v>3.32</v>
      </c>
      <c r="H102" s="262"/>
      <c r="I102" s="262">
        <v>3.41</v>
      </c>
      <c r="J102" s="28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318">
        <v>143</v>
      </c>
      <c r="D103" s="241"/>
      <c r="E103" s="241">
        <v>20</v>
      </c>
      <c r="F103" s="287"/>
      <c r="G103" s="232">
        <v>2.89</v>
      </c>
      <c r="H103" s="262"/>
      <c r="I103" s="262">
        <v>3.55</v>
      </c>
      <c r="J103" s="28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318">
        <v>207</v>
      </c>
      <c r="D104" s="241"/>
      <c r="E104" s="241">
        <v>54</v>
      </c>
      <c r="F104" s="287"/>
      <c r="G104" s="232">
        <v>3.19</v>
      </c>
      <c r="H104" s="262"/>
      <c r="I104" s="262">
        <v>3.57</v>
      </c>
      <c r="J104" s="28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318">
        <v>192</v>
      </c>
      <c r="D105" s="241"/>
      <c r="E105" s="241">
        <v>54</v>
      </c>
      <c r="F105" s="287"/>
      <c r="G105" s="232">
        <v>3.44</v>
      </c>
      <c r="H105" s="262"/>
      <c r="I105" s="262">
        <v>3.69</v>
      </c>
      <c r="J105" s="28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318">
        <v>102</v>
      </c>
      <c r="D106" s="241"/>
      <c r="E106" s="241">
        <v>28</v>
      </c>
      <c r="F106" s="287"/>
      <c r="G106" s="232">
        <v>3.44</v>
      </c>
      <c r="H106" s="262"/>
      <c r="I106" s="262">
        <v>3.79</v>
      </c>
      <c r="J106" s="28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318">
        <v>198</v>
      </c>
      <c r="D107" s="241"/>
      <c r="E107" s="241">
        <v>51</v>
      </c>
      <c r="F107" s="287"/>
      <c r="G107" s="232">
        <v>3.94</v>
      </c>
      <c r="H107" s="262"/>
      <c r="I107" s="262">
        <v>3.88</v>
      </c>
      <c r="J107" s="28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318">
        <v>137</v>
      </c>
      <c r="D108" s="241"/>
      <c r="E108" s="241">
        <v>46</v>
      </c>
      <c r="F108" s="287"/>
      <c r="G108" s="232">
        <v>3.23</v>
      </c>
      <c r="H108" s="262"/>
      <c r="I108" s="262">
        <v>3.54</v>
      </c>
      <c r="J108" s="28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318">
        <v>158</v>
      </c>
      <c r="D109" s="241"/>
      <c r="E109" s="241">
        <v>60</v>
      </c>
      <c r="F109" s="287"/>
      <c r="G109" s="232">
        <v>3.31</v>
      </c>
      <c r="H109" s="262"/>
      <c r="I109" s="262">
        <v>3.83</v>
      </c>
      <c r="J109" s="28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318">
        <v>136</v>
      </c>
      <c r="D110" s="241"/>
      <c r="E110" s="241">
        <v>47</v>
      </c>
      <c r="F110" s="287"/>
      <c r="G110" s="232">
        <v>3.06</v>
      </c>
      <c r="H110" s="262"/>
      <c r="I110" s="262">
        <v>3.43</v>
      </c>
      <c r="J110" s="28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318"/>
      <c r="D111" s="241"/>
      <c r="E111" s="241">
        <v>26</v>
      </c>
      <c r="F111" s="287"/>
      <c r="G111" s="232"/>
      <c r="H111" s="262"/>
      <c r="I111" s="262">
        <v>3.69</v>
      </c>
      <c r="J111" s="28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319"/>
      <c r="D112" s="313"/>
      <c r="E112" s="313"/>
      <c r="F112" s="314"/>
      <c r="G112" s="315"/>
      <c r="H112" s="229"/>
      <c r="I112" s="229"/>
      <c r="J112" s="290"/>
      <c r="K112" s="90"/>
      <c r="L112" s="90"/>
      <c r="N112" s="24"/>
      <c r="O112" s="24"/>
      <c r="Q112" s="24"/>
    </row>
    <row r="113" spans="1:17" ht="15.75" thickBot="1" x14ac:dyDescent="0.3">
      <c r="A113" s="301"/>
      <c r="B113" s="302" t="s">
        <v>57</v>
      </c>
      <c r="C113" s="321">
        <f>SUM(C114:C122)</f>
        <v>959</v>
      </c>
      <c r="D113" s="304">
        <f>SUM(D114:D122)</f>
        <v>0</v>
      </c>
      <c r="E113" s="304">
        <f>SUM(E114:E122)</f>
        <v>262</v>
      </c>
      <c r="F113" s="305">
        <f>SUM(F114:F122)</f>
        <v>0</v>
      </c>
      <c r="G113" s="149">
        <f>AVERAGE(G114:G122)</f>
        <v>3.4499999999999997</v>
      </c>
      <c r="H113" s="150" t="e">
        <f>AVERAGE(H114:H122)</f>
        <v>#DIV/0!</v>
      </c>
      <c r="I113" s="150">
        <f>AVERAGE(I114:I122)</f>
        <v>3.81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75">
        <v>1</v>
      </c>
      <c r="B114" s="67" t="s">
        <v>27</v>
      </c>
      <c r="C114" s="320">
        <v>111</v>
      </c>
      <c r="D114" s="249"/>
      <c r="E114" s="249">
        <v>29</v>
      </c>
      <c r="F114" s="306"/>
      <c r="G114" s="243">
        <v>4.13</v>
      </c>
      <c r="H114" s="261"/>
      <c r="I114" s="261">
        <v>4.38</v>
      </c>
      <c r="J114" s="307"/>
      <c r="K114" s="90"/>
      <c r="L114" s="90"/>
      <c r="N114" s="24"/>
      <c r="O114" s="24"/>
      <c r="Q114" s="24"/>
    </row>
    <row r="115" spans="1:17" ht="15" customHeight="1" x14ac:dyDescent="0.25">
      <c r="A115" s="273">
        <v>2</v>
      </c>
      <c r="B115" s="66" t="s">
        <v>48</v>
      </c>
      <c r="C115" s="318">
        <v>66</v>
      </c>
      <c r="D115" s="241"/>
      <c r="E115" s="241">
        <v>17</v>
      </c>
      <c r="F115" s="287"/>
      <c r="G115" s="232">
        <v>3.71</v>
      </c>
      <c r="H115" s="262"/>
      <c r="I115" s="262">
        <v>3.76</v>
      </c>
      <c r="J115" s="288"/>
      <c r="K115" s="90"/>
      <c r="L115" s="90"/>
      <c r="N115" s="24"/>
      <c r="O115" s="24"/>
      <c r="Q115" s="24"/>
    </row>
    <row r="116" spans="1:17" x14ac:dyDescent="0.25">
      <c r="A116" s="274">
        <v>3</v>
      </c>
      <c r="B116" s="66" t="s">
        <v>26</v>
      </c>
      <c r="C116" s="318">
        <v>94</v>
      </c>
      <c r="D116" s="241"/>
      <c r="E116" s="241">
        <v>30</v>
      </c>
      <c r="F116" s="287"/>
      <c r="G116" s="232">
        <v>3.05</v>
      </c>
      <c r="H116" s="262"/>
      <c r="I116" s="262">
        <v>3.37</v>
      </c>
      <c r="J116" s="288"/>
      <c r="K116" s="90"/>
      <c r="L116" s="90"/>
      <c r="N116" s="24"/>
      <c r="O116" s="24"/>
      <c r="Q116" s="24"/>
    </row>
    <row r="117" spans="1:17" x14ac:dyDescent="0.25">
      <c r="A117" s="274">
        <v>4</v>
      </c>
      <c r="B117" s="66" t="s">
        <v>38</v>
      </c>
      <c r="C117" s="318">
        <v>67</v>
      </c>
      <c r="D117" s="241"/>
      <c r="E117" s="241"/>
      <c r="F117" s="287"/>
      <c r="G117" s="232">
        <v>3.04</v>
      </c>
      <c r="H117" s="262"/>
      <c r="I117" s="262"/>
      <c r="J117" s="288"/>
      <c r="K117" s="90"/>
      <c r="L117" s="90"/>
      <c r="N117" s="24"/>
      <c r="O117" s="24"/>
      <c r="Q117" s="24"/>
    </row>
    <row r="118" spans="1:17" x14ac:dyDescent="0.25">
      <c r="A118" s="274">
        <v>5</v>
      </c>
      <c r="B118" s="66" t="s">
        <v>60</v>
      </c>
      <c r="C118" s="318">
        <v>76</v>
      </c>
      <c r="D118" s="241"/>
      <c r="E118" s="241">
        <v>29</v>
      </c>
      <c r="F118" s="287"/>
      <c r="G118" s="232">
        <v>3.54</v>
      </c>
      <c r="H118" s="262"/>
      <c r="I118" s="262">
        <v>3.9</v>
      </c>
      <c r="J118" s="288"/>
      <c r="K118" s="90"/>
      <c r="L118" s="90"/>
      <c r="N118" s="24"/>
      <c r="O118" s="24"/>
      <c r="Q118" s="24"/>
    </row>
    <row r="119" spans="1:17" x14ac:dyDescent="0.25">
      <c r="A119" s="274">
        <v>6</v>
      </c>
      <c r="B119" s="66" t="s">
        <v>36</v>
      </c>
      <c r="C119" s="318">
        <v>58</v>
      </c>
      <c r="D119" s="241"/>
      <c r="E119" s="241">
        <v>27</v>
      </c>
      <c r="F119" s="287"/>
      <c r="G119" s="232">
        <v>3.33</v>
      </c>
      <c r="H119" s="262"/>
      <c r="I119" s="262">
        <v>3.74</v>
      </c>
      <c r="J119" s="288"/>
      <c r="K119" s="90"/>
      <c r="L119" s="90"/>
      <c r="N119" s="24"/>
      <c r="O119" s="24"/>
      <c r="Q119" s="24"/>
    </row>
    <row r="120" spans="1:17" x14ac:dyDescent="0.25">
      <c r="A120" s="274">
        <v>7</v>
      </c>
      <c r="B120" s="66" t="s">
        <v>42</v>
      </c>
      <c r="C120" s="318">
        <v>38</v>
      </c>
      <c r="D120" s="241"/>
      <c r="E120" s="241"/>
      <c r="F120" s="287"/>
      <c r="G120" s="232">
        <v>3.05</v>
      </c>
      <c r="H120" s="262"/>
      <c r="I120" s="262"/>
      <c r="J120" s="288"/>
      <c r="K120" s="90"/>
      <c r="L120" s="90"/>
      <c r="N120" s="24"/>
      <c r="O120" s="24"/>
      <c r="Q120" s="24"/>
    </row>
    <row r="121" spans="1:17" x14ac:dyDescent="0.25">
      <c r="A121" s="274">
        <v>8</v>
      </c>
      <c r="B121" s="66" t="s">
        <v>66</v>
      </c>
      <c r="C121" s="318">
        <v>127</v>
      </c>
      <c r="D121" s="241"/>
      <c r="E121" s="241">
        <v>74</v>
      </c>
      <c r="F121" s="287"/>
      <c r="G121" s="232">
        <v>3.43</v>
      </c>
      <c r="H121" s="262"/>
      <c r="I121" s="262">
        <v>4.04</v>
      </c>
      <c r="J121" s="288"/>
      <c r="K121" s="90"/>
      <c r="L121" s="90"/>
      <c r="O121" s="24"/>
    </row>
    <row r="122" spans="1:17" ht="15.75" thickBot="1" x14ac:dyDescent="0.3">
      <c r="A122" s="277">
        <v>9</v>
      </c>
      <c r="B122" s="270" t="s">
        <v>70</v>
      </c>
      <c r="C122" s="322">
        <v>322</v>
      </c>
      <c r="D122" s="323"/>
      <c r="E122" s="323">
        <v>56</v>
      </c>
      <c r="F122" s="324"/>
      <c r="G122" s="315">
        <v>3.77</v>
      </c>
      <c r="H122" s="229"/>
      <c r="I122" s="229">
        <v>3.48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AVERAGE(G5:G12,G14:G25,G27:G43,G45:G64,G66:G79,G81:G111,G114:G122)</f>
        <v>3.2371559633027518</v>
      </c>
      <c r="H123" s="39" t="e">
        <f>AVERAGE(H5:H12,H14:H25,H27:H43,H45:H64,H66:H79,H81:H111,H114:H122)</f>
        <v>#DIV/0!</v>
      </c>
      <c r="I123" s="39">
        <f>AVERAGE(I5:I12,I14:I25,I27:I43,I45:I64,I66:I79,I81:I111,I114:I122)</f>
        <v>3.4421111111111107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27" priority="1">
      <formula>LEN(TRIM(G3))=0</formula>
    </cfRule>
    <cfRule type="cellIs" dxfId="26" priority="2" operator="lessThan">
      <formula>3.5001</formula>
    </cfRule>
    <cfRule type="cellIs" dxfId="25" priority="3" operator="between">
      <formula>3.999</formula>
      <formula>3.499</formula>
    </cfRule>
    <cfRule type="cellIs" dxfId="24" priority="4" operator="between">
      <formula>4.5</formula>
      <formula>3.999</formula>
    </cfRule>
    <cfRule type="cellIs" dxfId="23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29" t="s">
        <v>23</v>
      </c>
      <c r="B1" s="331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30"/>
      <c r="B2" s="332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0</v>
      </c>
      <c r="D3" s="60">
        <f t="shared" ref="D3:F3" si="0">D4+D13+D26+D44+D65+D80+D113</f>
        <v>0</v>
      </c>
      <c r="E3" s="60">
        <f>E4+E13+E26+E44+E65+E80+E113</f>
        <v>2367</v>
      </c>
      <c r="F3" s="49">
        <f t="shared" si="0"/>
        <v>0</v>
      </c>
      <c r="G3" s="137" t="e">
        <f>AVERAGE(G4,G13,G26,G44,G65,G80,G113)</f>
        <v>#DIV/0!</v>
      </c>
      <c r="H3" s="138" t="e">
        <f>AVERAGE(H4,H13,H26,H44,H65,H80,H113)</f>
        <v>#DIV/0!</v>
      </c>
      <c r="I3" s="138">
        <f>AVERAGE(I4,I13,I26,I44,I65,I80,I113)</f>
        <v>3.4384909297052149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0</v>
      </c>
      <c r="D4" s="12">
        <f t="shared" ref="D4:F4" si="1">SUM(D5:D12)</f>
        <v>0</v>
      </c>
      <c r="E4" s="12">
        <f t="shared" si="1"/>
        <v>174</v>
      </c>
      <c r="F4" s="96">
        <f t="shared" si="1"/>
        <v>0</v>
      </c>
      <c r="G4" s="140" t="e">
        <f>AVERAGE(G5:G12)</f>
        <v>#DIV/0!</v>
      </c>
      <c r="H4" s="141" t="e">
        <f>AVERAGE(H5:H12)</f>
        <v>#DIV/0!</v>
      </c>
      <c r="I4" s="141">
        <f>AVERAGE(I5:I12)</f>
        <v>3.301428571428572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278"/>
      <c r="D5" s="279"/>
      <c r="E5" s="279">
        <v>19</v>
      </c>
      <c r="F5" s="280"/>
      <c r="G5" s="281"/>
      <c r="H5" s="282"/>
      <c r="I5" s="282">
        <v>3.58</v>
      </c>
      <c r="J5" s="28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278"/>
      <c r="D6" s="279"/>
      <c r="E6" s="279">
        <v>28</v>
      </c>
      <c r="F6" s="280"/>
      <c r="G6" s="284"/>
      <c r="H6" s="285"/>
      <c r="I6" s="285">
        <v>3.39</v>
      </c>
      <c r="J6" s="28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278"/>
      <c r="D7" s="279"/>
      <c r="E7" s="279">
        <v>23</v>
      </c>
      <c r="F7" s="280"/>
      <c r="G7" s="284"/>
      <c r="H7" s="285"/>
      <c r="I7" s="285">
        <v>3.52</v>
      </c>
      <c r="J7" s="286"/>
      <c r="K7" s="89"/>
      <c r="L7" s="89"/>
      <c r="Q7" s="24"/>
    </row>
    <row r="8" spans="1:17" x14ac:dyDescent="0.25">
      <c r="A8" s="25">
        <v>4</v>
      </c>
      <c r="B8" s="23" t="s">
        <v>113</v>
      </c>
      <c r="C8" s="278"/>
      <c r="D8" s="279"/>
      <c r="E8" s="279">
        <v>28</v>
      </c>
      <c r="F8" s="280"/>
      <c r="G8" s="284"/>
      <c r="H8" s="285"/>
      <c r="I8" s="285">
        <v>3.07</v>
      </c>
      <c r="J8" s="28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214"/>
      <c r="D9" s="241"/>
      <c r="E9" s="241"/>
      <c r="F9" s="287"/>
      <c r="G9" s="232"/>
      <c r="H9" s="262"/>
      <c r="I9" s="262"/>
      <c r="J9" s="28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214"/>
      <c r="D10" s="241"/>
      <c r="E10" s="241">
        <v>24</v>
      </c>
      <c r="F10" s="287"/>
      <c r="G10" s="232"/>
      <c r="H10" s="262"/>
      <c r="I10" s="262">
        <v>2.54</v>
      </c>
      <c r="J10" s="28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214"/>
      <c r="D11" s="241"/>
      <c r="E11" s="241">
        <v>27</v>
      </c>
      <c r="F11" s="287"/>
      <c r="G11" s="232"/>
      <c r="H11" s="262"/>
      <c r="I11" s="262">
        <v>3.41</v>
      </c>
      <c r="J11" s="28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58"/>
      <c r="D12" s="254"/>
      <c r="E12" s="254">
        <v>25</v>
      </c>
      <c r="F12" s="289"/>
      <c r="G12" s="245"/>
      <c r="H12" s="229"/>
      <c r="I12" s="229">
        <v>3.6</v>
      </c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0</v>
      </c>
      <c r="D13" s="13">
        <f t="shared" ref="D13:F13" si="2">SUM(D14:D25)</f>
        <v>0</v>
      </c>
      <c r="E13" s="13">
        <f t="shared" si="2"/>
        <v>182</v>
      </c>
      <c r="F13" s="100">
        <f t="shared" si="2"/>
        <v>0</v>
      </c>
      <c r="G13" s="149" t="e">
        <f>AVERAGE(G14:G25)</f>
        <v>#DIV/0!</v>
      </c>
      <c r="H13" s="150" t="e">
        <f>AVERAGE(H14:H25)</f>
        <v>#DIV/0!</v>
      </c>
      <c r="I13" s="150">
        <f>AVERAGE(I14:I25)</f>
        <v>3.3325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213"/>
      <c r="D14" s="240"/>
      <c r="E14" s="240">
        <v>28</v>
      </c>
      <c r="F14" s="291"/>
      <c r="G14" s="292"/>
      <c r="H14" s="293"/>
      <c r="I14" s="293">
        <v>3.93</v>
      </c>
      <c r="J14" s="29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213"/>
      <c r="D15" s="240"/>
      <c r="E15" s="240"/>
      <c r="F15" s="291"/>
      <c r="G15" s="230"/>
      <c r="H15" s="239"/>
      <c r="I15" s="239"/>
      <c r="J15" s="29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213"/>
      <c r="D16" s="240"/>
      <c r="E16" s="240">
        <v>25</v>
      </c>
      <c r="F16" s="291"/>
      <c r="G16" s="230"/>
      <c r="H16" s="239"/>
      <c r="I16" s="239">
        <v>3.28</v>
      </c>
      <c r="J16" s="29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213"/>
      <c r="D17" s="240"/>
      <c r="E17" s="240"/>
      <c r="F17" s="291"/>
      <c r="G17" s="230"/>
      <c r="H17" s="239"/>
      <c r="I17" s="239"/>
      <c r="J17" s="29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213"/>
      <c r="D18" s="240"/>
      <c r="E18" s="240">
        <v>29</v>
      </c>
      <c r="F18" s="291"/>
      <c r="G18" s="230"/>
      <c r="H18" s="239"/>
      <c r="I18" s="239">
        <v>3.45</v>
      </c>
      <c r="J18" s="29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214"/>
      <c r="D19" s="241"/>
      <c r="E19" s="241">
        <v>15</v>
      </c>
      <c r="F19" s="287"/>
      <c r="G19" s="232"/>
      <c r="H19" s="262"/>
      <c r="I19" s="262">
        <v>3.33</v>
      </c>
      <c r="J19" s="28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13"/>
      <c r="D20" s="240"/>
      <c r="E20" s="240">
        <v>24</v>
      </c>
      <c r="F20" s="291"/>
      <c r="G20" s="230"/>
      <c r="H20" s="239"/>
      <c r="I20" s="239">
        <v>3.17</v>
      </c>
      <c r="J20" s="29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213"/>
      <c r="D21" s="240"/>
      <c r="E21" s="240"/>
      <c r="F21" s="291"/>
      <c r="G21" s="230"/>
      <c r="H21" s="239"/>
      <c r="I21" s="239"/>
      <c r="J21" s="29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13"/>
      <c r="D22" s="240"/>
      <c r="E22" s="240">
        <v>19</v>
      </c>
      <c r="F22" s="291"/>
      <c r="G22" s="230"/>
      <c r="H22" s="239"/>
      <c r="I22" s="239">
        <v>3.53</v>
      </c>
      <c r="J22" s="29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13"/>
      <c r="D23" s="240"/>
      <c r="E23" s="240"/>
      <c r="F23" s="291"/>
      <c r="G23" s="230"/>
      <c r="H23" s="239"/>
      <c r="I23" s="239"/>
      <c r="J23" s="29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55"/>
      <c r="D24" s="256"/>
      <c r="E24" s="256">
        <v>23</v>
      </c>
      <c r="F24" s="296"/>
      <c r="G24" s="252"/>
      <c r="H24" s="253"/>
      <c r="I24" s="253">
        <v>3.65</v>
      </c>
      <c r="J24" s="29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13"/>
      <c r="D25" s="240"/>
      <c r="E25" s="240">
        <v>19</v>
      </c>
      <c r="F25" s="291"/>
      <c r="G25" s="298"/>
      <c r="H25" s="299"/>
      <c r="I25" s="299">
        <v>2.3199999999999998</v>
      </c>
      <c r="J25" s="30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0</v>
      </c>
      <c r="D26" s="48">
        <f>SUM(D27:D43)</f>
        <v>0</v>
      </c>
      <c r="E26" s="48">
        <f t="shared" ref="E26:F26" si="3">SUM(E27:E43)</f>
        <v>296</v>
      </c>
      <c r="F26" s="103">
        <f t="shared" si="3"/>
        <v>0</v>
      </c>
      <c r="G26" s="158" t="e">
        <f>AVERAGE(G27:G43)</f>
        <v>#DIV/0!</v>
      </c>
      <c r="H26" s="159" t="e">
        <f>AVERAGE(H27:H43)</f>
        <v>#DIV/0!</v>
      </c>
      <c r="I26" s="159">
        <f>AVERAGE(I27:I43)</f>
        <v>3.2242857142857142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9"/>
      <c r="D27" s="249"/>
      <c r="E27" s="249">
        <v>18</v>
      </c>
      <c r="F27" s="306"/>
      <c r="G27" s="243"/>
      <c r="H27" s="261"/>
      <c r="I27" s="261">
        <v>2.44</v>
      </c>
      <c r="J27" s="307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18"/>
      <c r="D28" s="308"/>
      <c r="E28" s="308">
        <v>21</v>
      </c>
      <c r="F28" s="309"/>
      <c r="G28" s="231"/>
      <c r="H28" s="262"/>
      <c r="I28" s="262">
        <v>3.62</v>
      </c>
      <c r="J28" s="288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14"/>
      <c r="D29" s="241"/>
      <c r="E29" s="241">
        <v>19</v>
      </c>
      <c r="F29" s="287"/>
      <c r="G29" s="232"/>
      <c r="H29" s="262"/>
      <c r="I29" s="262">
        <v>3.26</v>
      </c>
      <c r="J29" s="288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18"/>
      <c r="D30" s="308"/>
      <c r="E30" s="308">
        <v>17</v>
      </c>
      <c r="F30" s="309"/>
      <c r="G30" s="231"/>
      <c r="H30" s="262"/>
      <c r="I30" s="262">
        <v>3.88</v>
      </c>
      <c r="J30" s="288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13"/>
      <c r="D31" s="240"/>
      <c r="E31" s="240">
        <v>24</v>
      </c>
      <c r="F31" s="291"/>
      <c r="G31" s="230"/>
      <c r="H31" s="239"/>
      <c r="I31" s="239">
        <v>3.54</v>
      </c>
      <c r="J31" s="29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14"/>
      <c r="D32" s="241"/>
      <c r="E32" s="241"/>
      <c r="F32" s="287"/>
      <c r="G32" s="232"/>
      <c r="H32" s="262"/>
      <c r="I32" s="262"/>
      <c r="J32" s="288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14"/>
      <c r="D33" s="241"/>
      <c r="E33" s="241">
        <v>25</v>
      </c>
      <c r="F33" s="287"/>
      <c r="G33" s="232"/>
      <c r="H33" s="262"/>
      <c r="I33" s="262">
        <v>3.16</v>
      </c>
      <c r="J33" s="288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14"/>
      <c r="D34" s="241"/>
      <c r="E34" s="241">
        <v>22</v>
      </c>
      <c r="F34" s="287"/>
      <c r="G34" s="232"/>
      <c r="H34" s="262"/>
      <c r="I34" s="262">
        <v>3.77</v>
      </c>
      <c r="J34" s="288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14"/>
      <c r="D35" s="241"/>
      <c r="E35" s="241">
        <v>15</v>
      </c>
      <c r="F35" s="287"/>
      <c r="G35" s="232"/>
      <c r="H35" s="262"/>
      <c r="I35" s="262">
        <v>2</v>
      </c>
      <c r="J35" s="288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14"/>
      <c r="D36" s="241"/>
      <c r="E36" s="241"/>
      <c r="F36" s="287"/>
      <c r="G36" s="232"/>
      <c r="H36" s="262"/>
      <c r="I36" s="262"/>
      <c r="J36" s="288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13"/>
      <c r="D37" s="240"/>
      <c r="E37" s="240">
        <v>25</v>
      </c>
      <c r="F37" s="291"/>
      <c r="G37" s="230"/>
      <c r="H37" s="239"/>
      <c r="I37" s="239">
        <v>3.28</v>
      </c>
      <c r="J37" s="29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13"/>
      <c r="D38" s="240"/>
      <c r="E38" s="240">
        <v>25</v>
      </c>
      <c r="F38" s="291"/>
      <c r="G38" s="230"/>
      <c r="H38" s="239"/>
      <c r="I38" s="239">
        <v>2.76</v>
      </c>
      <c r="J38" s="29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13"/>
      <c r="D39" s="240"/>
      <c r="E39" s="240">
        <v>18</v>
      </c>
      <c r="F39" s="291"/>
      <c r="G39" s="230"/>
      <c r="H39" s="239"/>
      <c r="I39" s="239">
        <v>2.83</v>
      </c>
      <c r="J39" s="29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13"/>
      <c r="D40" s="240"/>
      <c r="E40" s="240">
        <v>22</v>
      </c>
      <c r="F40" s="291"/>
      <c r="G40" s="230"/>
      <c r="H40" s="239"/>
      <c r="I40" s="239">
        <v>3.32</v>
      </c>
      <c r="J40" s="29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13"/>
      <c r="D41" s="240"/>
      <c r="E41" s="240"/>
      <c r="F41" s="291"/>
      <c r="G41" s="230"/>
      <c r="H41" s="239"/>
      <c r="I41" s="239"/>
      <c r="J41" s="29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13"/>
      <c r="D42" s="240"/>
      <c r="E42" s="240">
        <v>26</v>
      </c>
      <c r="F42" s="291"/>
      <c r="G42" s="230"/>
      <c r="H42" s="239"/>
      <c r="I42" s="239">
        <v>3.81</v>
      </c>
      <c r="J42" s="29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13"/>
      <c r="D43" s="240"/>
      <c r="E43" s="240">
        <v>19</v>
      </c>
      <c r="F43" s="291"/>
      <c r="G43" s="298"/>
      <c r="H43" s="299"/>
      <c r="I43" s="299">
        <v>3.47</v>
      </c>
      <c r="J43" s="30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0</v>
      </c>
      <c r="D44" s="48">
        <f t="shared" ref="D44:F44" si="4">SUM(D45:D64)</f>
        <v>0</v>
      </c>
      <c r="E44" s="48">
        <f t="shared" si="4"/>
        <v>378</v>
      </c>
      <c r="F44" s="103">
        <f t="shared" si="4"/>
        <v>0</v>
      </c>
      <c r="G44" s="158" t="e">
        <f>AVERAGE(G45:G64)</f>
        <v>#DIV/0!</v>
      </c>
      <c r="H44" s="159" t="e">
        <f>AVERAGE(H45:H64)</f>
        <v>#DIV/0!</v>
      </c>
      <c r="I44" s="159">
        <f>AVERAGE(I45:I64)</f>
        <v>3.5483333333333338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214"/>
      <c r="D45" s="241"/>
      <c r="E45" s="241">
        <v>49</v>
      </c>
      <c r="F45" s="287"/>
      <c r="G45" s="243"/>
      <c r="H45" s="261"/>
      <c r="I45" s="261">
        <v>4.1399999999999997</v>
      </c>
      <c r="J45" s="30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214"/>
      <c r="D46" s="241"/>
      <c r="E46" s="241"/>
      <c r="F46" s="287"/>
      <c r="G46" s="232"/>
      <c r="H46" s="262"/>
      <c r="I46" s="262"/>
      <c r="J46" s="28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214"/>
      <c r="D47" s="241"/>
      <c r="E47" s="241">
        <v>51</v>
      </c>
      <c r="F47" s="287"/>
      <c r="G47" s="232"/>
      <c r="H47" s="262"/>
      <c r="I47" s="262">
        <v>3.71</v>
      </c>
      <c r="J47" s="28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214"/>
      <c r="D48" s="241"/>
      <c r="E48" s="241">
        <v>57</v>
      </c>
      <c r="F48" s="287"/>
      <c r="G48" s="232"/>
      <c r="H48" s="262"/>
      <c r="I48" s="262">
        <v>3.75</v>
      </c>
      <c r="J48" s="28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214"/>
      <c r="D49" s="241"/>
      <c r="E49" s="241">
        <v>24</v>
      </c>
      <c r="F49" s="287"/>
      <c r="G49" s="232"/>
      <c r="H49" s="262"/>
      <c r="I49" s="262">
        <v>3.33</v>
      </c>
      <c r="J49" s="28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14"/>
      <c r="D50" s="241"/>
      <c r="E50" s="241">
        <v>22</v>
      </c>
      <c r="F50" s="287"/>
      <c r="G50" s="232"/>
      <c r="H50" s="262"/>
      <c r="I50" s="262">
        <v>3.55</v>
      </c>
      <c r="J50" s="28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214"/>
      <c r="D51" s="241"/>
      <c r="E51" s="241"/>
      <c r="F51" s="287"/>
      <c r="G51" s="232"/>
      <c r="H51" s="262"/>
      <c r="I51" s="262"/>
      <c r="J51" s="28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14"/>
      <c r="D52" s="241"/>
      <c r="E52" s="241">
        <v>28</v>
      </c>
      <c r="F52" s="287"/>
      <c r="G52" s="232"/>
      <c r="H52" s="262"/>
      <c r="I52" s="262">
        <v>3.43</v>
      </c>
      <c r="J52" s="28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214"/>
      <c r="D53" s="241"/>
      <c r="E53" s="241"/>
      <c r="F53" s="287"/>
      <c r="G53" s="232"/>
      <c r="H53" s="262"/>
      <c r="I53" s="262"/>
      <c r="J53" s="28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14"/>
      <c r="D54" s="241"/>
      <c r="E54" s="241"/>
      <c r="F54" s="287"/>
      <c r="G54" s="232"/>
      <c r="H54" s="262"/>
      <c r="I54" s="262"/>
      <c r="J54" s="28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14"/>
      <c r="D55" s="241"/>
      <c r="E55" s="241"/>
      <c r="F55" s="287"/>
      <c r="G55" s="232"/>
      <c r="H55" s="262"/>
      <c r="I55" s="262"/>
      <c r="J55" s="28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13"/>
      <c r="D56" s="240"/>
      <c r="E56" s="240"/>
      <c r="F56" s="291"/>
      <c r="G56" s="230"/>
      <c r="H56" s="239"/>
      <c r="I56" s="239"/>
      <c r="J56" s="29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14"/>
      <c r="D57" s="241"/>
      <c r="E57" s="241">
        <v>22</v>
      </c>
      <c r="F57" s="287"/>
      <c r="G57" s="232"/>
      <c r="H57" s="262"/>
      <c r="I57" s="262">
        <v>3.18</v>
      </c>
      <c r="J57" s="28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14"/>
      <c r="D58" s="241"/>
      <c r="E58" s="241"/>
      <c r="F58" s="287"/>
      <c r="G58" s="232"/>
      <c r="H58" s="262"/>
      <c r="I58" s="262"/>
      <c r="J58" s="28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14"/>
      <c r="D59" s="241"/>
      <c r="E59" s="241">
        <v>26</v>
      </c>
      <c r="F59" s="287"/>
      <c r="G59" s="232"/>
      <c r="H59" s="262"/>
      <c r="I59" s="262">
        <v>3.58</v>
      </c>
      <c r="J59" s="28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28"/>
      <c r="D60" s="234"/>
      <c r="E60" s="234">
        <v>22</v>
      </c>
      <c r="F60" s="310"/>
      <c r="G60" s="244"/>
      <c r="H60" s="238"/>
      <c r="I60" s="238">
        <v>3.68</v>
      </c>
      <c r="J60" s="311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14"/>
      <c r="D61" s="241"/>
      <c r="E61" s="241">
        <v>24</v>
      </c>
      <c r="F61" s="287"/>
      <c r="G61" s="232"/>
      <c r="H61" s="262"/>
      <c r="I61" s="262">
        <v>3.13</v>
      </c>
      <c r="J61" s="28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14"/>
      <c r="D62" s="241"/>
      <c r="E62" s="241"/>
      <c r="F62" s="287"/>
      <c r="G62" s="232"/>
      <c r="H62" s="262"/>
      <c r="I62" s="262"/>
      <c r="J62" s="28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14"/>
      <c r="D63" s="241"/>
      <c r="E63" s="241">
        <v>25</v>
      </c>
      <c r="F63" s="287"/>
      <c r="G63" s="232"/>
      <c r="H63" s="262"/>
      <c r="I63" s="262">
        <v>3.92</v>
      </c>
      <c r="J63" s="28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14"/>
      <c r="D64" s="241"/>
      <c r="E64" s="241">
        <v>28</v>
      </c>
      <c r="F64" s="287"/>
      <c r="G64" s="245"/>
      <c r="H64" s="229"/>
      <c r="I64" s="229">
        <v>3.18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0</v>
      </c>
      <c r="D65" s="13">
        <f>SUM(D66:D79)</f>
        <v>0</v>
      </c>
      <c r="E65" s="13">
        <f t="shared" ref="E65:F65" si="5">SUM(E66:E79)</f>
        <v>343</v>
      </c>
      <c r="F65" s="100">
        <f t="shared" si="5"/>
        <v>0</v>
      </c>
      <c r="G65" s="149" t="e">
        <f>AVERAGE(G66:G79)</f>
        <v>#DIV/0!</v>
      </c>
      <c r="H65" s="150" t="e">
        <f>AVERAGE(H66:H79)</f>
        <v>#DIV/0!</v>
      </c>
      <c r="I65" s="150">
        <f>AVERAGE(I66:I79)</f>
        <v>3.4333333333333336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214"/>
      <c r="D66" s="241"/>
      <c r="E66" s="241">
        <v>26</v>
      </c>
      <c r="F66" s="287"/>
      <c r="G66" s="243"/>
      <c r="H66" s="261"/>
      <c r="I66" s="261">
        <v>4.12</v>
      </c>
      <c r="J66" s="30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214"/>
      <c r="D67" s="241"/>
      <c r="E67" s="241">
        <v>21</v>
      </c>
      <c r="F67" s="287"/>
      <c r="G67" s="232"/>
      <c r="H67" s="262"/>
      <c r="I67" s="262">
        <v>3</v>
      </c>
      <c r="J67" s="28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214"/>
      <c r="D68" s="241"/>
      <c r="E68" s="241">
        <v>43</v>
      </c>
      <c r="F68" s="287"/>
      <c r="G68" s="232"/>
      <c r="H68" s="262"/>
      <c r="I68" s="262">
        <v>3.35</v>
      </c>
      <c r="J68" s="28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214"/>
      <c r="D69" s="241"/>
      <c r="E69" s="241"/>
      <c r="F69" s="287"/>
      <c r="G69" s="232"/>
      <c r="H69" s="262"/>
      <c r="I69" s="262"/>
      <c r="J69" s="28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214"/>
      <c r="D70" s="241"/>
      <c r="E70" s="241">
        <v>23</v>
      </c>
      <c r="F70" s="287"/>
      <c r="G70" s="232"/>
      <c r="H70" s="262"/>
      <c r="I70" s="262">
        <v>3.17</v>
      </c>
      <c r="J70" s="28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55"/>
      <c r="D71" s="256"/>
      <c r="E71" s="256">
        <v>25</v>
      </c>
      <c r="F71" s="296"/>
      <c r="G71" s="252"/>
      <c r="H71" s="253"/>
      <c r="I71" s="253">
        <v>3.6</v>
      </c>
      <c r="J71" s="29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13"/>
      <c r="D72" s="240"/>
      <c r="E72" s="240">
        <v>14</v>
      </c>
      <c r="F72" s="291"/>
      <c r="G72" s="230"/>
      <c r="H72" s="239"/>
      <c r="I72" s="239">
        <v>3.64</v>
      </c>
      <c r="J72" s="29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214"/>
      <c r="D73" s="241"/>
      <c r="E73" s="241">
        <v>22</v>
      </c>
      <c r="F73" s="287"/>
      <c r="G73" s="232"/>
      <c r="H73" s="262"/>
      <c r="I73" s="262">
        <v>3.64</v>
      </c>
      <c r="J73" s="28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214"/>
      <c r="D74" s="241"/>
      <c r="E74" s="241"/>
      <c r="F74" s="287"/>
      <c r="G74" s="232"/>
      <c r="H74" s="262"/>
      <c r="I74" s="262"/>
      <c r="J74" s="28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14"/>
      <c r="D75" s="241"/>
      <c r="E75" s="241">
        <v>42</v>
      </c>
      <c r="F75" s="287"/>
      <c r="G75" s="232"/>
      <c r="H75" s="262"/>
      <c r="I75" s="262">
        <v>3.29</v>
      </c>
      <c r="J75" s="28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14"/>
      <c r="D76" s="241"/>
      <c r="E76" s="241">
        <v>40</v>
      </c>
      <c r="F76" s="287"/>
      <c r="G76" s="232"/>
      <c r="H76" s="262"/>
      <c r="I76" s="262">
        <v>3.73</v>
      </c>
      <c r="J76" s="28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13"/>
      <c r="D77" s="240"/>
      <c r="E77" s="240">
        <v>23</v>
      </c>
      <c r="F77" s="291"/>
      <c r="G77" s="230"/>
      <c r="H77" s="239"/>
      <c r="I77" s="239">
        <v>2.87</v>
      </c>
      <c r="J77" s="29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14"/>
      <c r="D78" s="241"/>
      <c r="E78" s="241">
        <v>21</v>
      </c>
      <c r="F78" s="287"/>
      <c r="G78" s="232"/>
      <c r="H78" s="262"/>
      <c r="I78" s="262">
        <v>3.14</v>
      </c>
      <c r="J78" s="28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14"/>
      <c r="D79" s="241"/>
      <c r="E79" s="241">
        <v>43</v>
      </c>
      <c r="F79" s="287"/>
      <c r="G79" s="245"/>
      <c r="H79" s="229"/>
      <c r="I79" s="229">
        <v>3.65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SUM(C81:C111)</f>
        <v>0</v>
      </c>
      <c r="D80" s="13">
        <f t="shared" ref="D80:F80" si="6">SUM(D81:D111)</f>
        <v>0</v>
      </c>
      <c r="E80" s="13">
        <f t="shared" si="6"/>
        <v>821</v>
      </c>
      <c r="F80" s="100">
        <f t="shared" si="6"/>
        <v>0</v>
      </c>
      <c r="G80" s="149" t="e">
        <f>AVERAGE(G81:G111)</f>
        <v>#DIV/0!</v>
      </c>
      <c r="H80" s="150" t="e">
        <f>AVERAGE(H81:H111)</f>
        <v>#DIV/0!</v>
      </c>
      <c r="I80" s="150">
        <f>AVERAGE(I81:I111)</f>
        <v>3.4655555555555546</v>
      </c>
      <c r="J80" s="151" t="e">
        <f>AVERAGE(J81:J111)</f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14"/>
      <c r="D81" s="241"/>
      <c r="E81" s="241">
        <v>30</v>
      </c>
      <c r="F81" s="287"/>
      <c r="G81" s="243"/>
      <c r="H81" s="261"/>
      <c r="I81" s="261">
        <v>2.97</v>
      </c>
      <c r="J81" s="30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214"/>
      <c r="D82" s="241"/>
      <c r="E82" s="241">
        <v>21</v>
      </c>
      <c r="F82" s="287"/>
      <c r="G82" s="232"/>
      <c r="H82" s="262"/>
      <c r="I82" s="262">
        <v>2.76</v>
      </c>
      <c r="J82" s="28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14"/>
      <c r="D83" s="241"/>
      <c r="E83" s="241">
        <v>28</v>
      </c>
      <c r="F83" s="287"/>
      <c r="G83" s="232"/>
      <c r="H83" s="262"/>
      <c r="I83" s="262">
        <v>3.04</v>
      </c>
      <c r="J83" s="28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214"/>
      <c r="D84" s="241"/>
      <c r="E84" s="241">
        <v>22</v>
      </c>
      <c r="F84" s="287"/>
      <c r="G84" s="232"/>
      <c r="H84" s="262"/>
      <c r="I84" s="262">
        <v>3.86</v>
      </c>
      <c r="J84" s="28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14"/>
      <c r="D85" s="241"/>
      <c r="E85" s="241">
        <v>20</v>
      </c>
      <c r="F85" s="287"/>
      <c r="G85" s="232"/>
      <c r="H85" s="262"/>
      <c r="I85" s="262">
        <v>3.6</v>
      </c>
      <c r="J85" s="28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14"/>
      <c r="D86" s="241"/>
      <c r="E86" s="241"/>
      <c r="F86" s="287"/>
      <c r="G86" s="232"/>
      <c r="H86" s="262"/>
      <c r="I86" s="262"/>
      <c r="J86" s="28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214"/>
      <c r="D87" s="241"/>
      <c r="E87" s="241"/>
      <c r="F87" s="287"/>
      <c r="G87" s="232"/>
      <c r="H87" s="262"/>
      <c r="I87" s="262"/>
      <c r="J87" s="28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14"/>
      <c r="D88" s="241"/>
      <c r="E88" s="241"/>
      <c r="F88" s="287"/>
      <c r="G88" s="232"/>
      <c r="H88" s="262"/>
      <c r="I88" s="262"/>
      <c r="J88" s="28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214"/>
      <c r="D89" s="241"/>
      <c r="E89" s="241">
        <v>19</v>
      </c>
      <c r="F89" s="287"/>
      <c r="G89" s="232"/>
      <c r="H89" s="262"/>
      <c r="I89" s="262">
        <v>3.68</v>
      </c>
      <c r="J89" s="28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14"/>
      <c r="D90" s="241"/>
      <c r="E90" s="241">
        <v>19</v>
      </c>
      <c r="F90" s="287"/>
      <c r="G90" s="232"/>
      <c r="H90" s="262"/>
      <c r="I90" s="262">
        <v>3.05</v>
      </c>
      <c r="J90" s="28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14"/>
      <c r="D91" s="241"/>
      <c r="E91" s="241">
        <v>14</v>
      </c>
      <c r="F91" s="287"/>
      <c r="G91" s="232"/>
      <c r="H91" s="262"/>
      <c r="I91" s="262">
        <v>2.21</v>
      </c>
      <c r="J91" s="28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14"/>
      <c r="D92" s="241"/>
      <c r="E92" s="241">
        <v>24</v>
      </c>
      <c r="F92" s="287"/>
      <c r="G92" s="232"/>
      <c r="H92" s="262"/>
      <c r="I92" s="262">
        <v>3.25</v>
      </c>
      <c r="J92" s="28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14"/>
      <c r="D93" s="241"/>
      <c r="E93" s="241">
        <v>35</v>
      </c>
      <c r="F93" s="287"/>
      <c r="G93" s="232"/>
      <c r="H93" s="262"/>
      <c r="I93" s="262">
        <v>3.77</v>
      </c>
      <c r="J93" s="28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58"/>
      <c r="D94" s="254"/>
      <c r="E94" s="254">
        <v>21</v>
      </c>
      <c r="F94" s="289"/>
      <c r="G94" s="257"/>
      <c r="H94" s="262"/>
      <c r="I94" s="262">
        <v>3.76</v>
      </c>
      <c r="J94" s="28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14"/>
      <c r="D95" s="241"/>
      <c r="E95" s="241"/>
      <c r="F95" s="287"/>
      <c r="G95" s="232"/>
      <c r="H95" s="262"/>
      <c r="I95" s="262"/>
      <c r="J95" s="28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14"/>
      <c r="D96" s="241"/>
      <c r="E96" s="241">
        <v>17</v>
      </c>
      <c r="F96" s="287"/>
      <c r="G96" s="232"/>
      <c r="H96" s="262"/>
      <c r="I96" s="262">
        <v>3.41</v>
      </c>
      <c r="J96" s="28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14"/>
      <c r="D97" s="241"/>
      <c r="E97" s="241">
        <v>19</v>
      </c>
      <c r="F97" s="287"/>
      <c r="G97" s="232"/>
      <c r="H97" s="262"/>
      <c r="I97" s="262">
        <v>3.26</v>
      </c>
      <c r="J97" s="28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14"/>
      <c r="D98" s="241"/>
      <c r="E98" s="241">
        <v>21</v>
      </c>
      <c r="F98" s="287"/>
      <c r="G98" s="232"/>
      <c r="H98" s="262"/>
      <c r="I98" s="262">
        <v>3.33</v>
      </c>
      <c r="J98" s="28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14"/>
      <c r="D99" s="241"/>
      <c r="E99" s="241">
        <v>30</v>
      </c>
      <c r="F99" s="287"/>
      <c r="G99" s="232"/>
      <c r="H99" s="262"/>
      <c r="I99" s="262">
        <v>4.2</v>
      </c>
      <c r="J99" s="28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14"/>
      <c r="D100" s="241"/>
      <c r="E100" s="241">
        <v>42</v>
      </c>
      <c r="F100" s="287"/>
      <c r="G100" s="232"/>
      <c r="H100" s="262"/>
      <c r="I100" s="262">
        <v>3.67</v>
      </c>
      <c r="J100" s="28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14"/>
      <c r="D101" s="241"/>
      <c r="E101" s="241">
        <v>56</v>
      </c>
      <c r="F101" s="287"/>
      <c r="G101" s="232"/>
      <c r="H101" s="262"/>
      <c r="I101" s="262">
        <v>3.54</v>
      </c>
      <c r="J101" s="28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14"/>
      <c r="D102" s="241"/>
      <c r="E102" s="241">
        <v>55</v>
      </c>
      <c r="F102" s="287"/>
      <c r="G102" s="232"/>
      <c r="H102" s="262"/>
      <c r="I102" s="262">
        <v>4.2699999999999996</v>
      </c>
      <c r="J102" s="28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14"/>
      <c r="D103" s="241"/>
      <c r="E103" s="241">
        <v>24</v>
      </c>
      <c r="F103" s="287"/>
      <c r="G103" s="232"/>
      <c r="H103" s="262"/>
      <c r="I103" s="262">
        <v>3.75</v>
      </c>
      <c r="J103" s="28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14"/>
      <c r="D104" s="241"/>
      <c r="E104" s="241">
        <v>46</v>
      </c>
      <c r="F104" s="287"/>
      <c r="G104" s="232"/>
      <c r="H104" s="262"/>
      <c r="I104" s="262">
        <v>3.54</v>
      </c>
      <c r="J104" s="28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14"/>
      <c r="D105" s="241"/>
      <c r="E105" s="241">
        <v>46</v>
      </c>
      <c r="F105" s="287"/>
      <c r="G105" s="232"/>
      <c r="H105" s="262"/>
      <c r="I105" s="262">
        <v>3.24</v>
      </c>
      <c r="J105" s="28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14"/>
      <c r="D106" s="241"/>
      <c r="E106" s="241">
        <v>22</v>
      </c>
      <c r="F106" s="287"/>
      <c r="G106" s="232"/>
      <c r="H106" s="262"/>
      <c r="I106" s="262">
        <v>3.86</v>
      </c>
      <c r="J106" s="28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14"/>
      <c r="D107" s="241"/>
      <c r="E107" s="241">
        <v>52</v>
      </c>
      <c r="F107" s="287"/>
      <c r="G107" s="232"/>
      <c r="H107" s="262"/>
      <c r="I107" s="262">
        <v>3.37</v>
      </c>
      <c r="J107" s="28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14"/>
      <c r="D108" s="241"/>
      <c r="E108" s="241">
        <v>24</v>
      </c>
      <c r="F108" s="287"/>
      <c r="G108" s="232"/>
      <c r="H108" s="262"/>
      <c r="I108" s="262">
        <v>3.46</v>
      </c>
      <c r="J108" s="28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14"/>
      <c r="D109" s="241"/>
      <c r="E109" s="241">
        <v>62</v>
      </c>
      <c r="F109" s="287"/>
      <c r="G109" s="232"/>
      <c r="H109" s="262"/>
      <c r="I109" s="262">
        <v>3.44</v>
      </c>
      <c r="J109" s="28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14"/>
      <c r="D110" s="241"/>
      <c r="E110" s="241">
        <v>28</v>
      </c>
      <c r="F110" s="287"/>
      <c r="G110" s="232"/>
      <c r="H110" s="262"/>
      <c r="I110" s="262">
        <v>3.32</v>
      </c>
      <c r="J110" s="28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14"/>
      <c r="D111" s="241"/>
      <c r="E111" s="241">
        <v>24</v>
      </c>
      <c r="F111" s="287"/>
      <c r="G111" s="232"/>
      <c r="H111" s="262"/>
      <c r="I111" s="262">
        <v>3.96</v>
      </c>
      <c r="J111" s="28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312"/>
      <c r="D112" s="313"/>
      <c r="E112" s="313"/>
      <c r="F112" s="314"/>
      <c r="G112" s="315"/>
      <c r="H112" s="229"/>
      <c r="I112" s="229"/>
      <c r="J112" s="290"/>
      <c r="K112" s="90"/>
      <c r="L112" s="90"/>
      <c r="N112" s="24"/>
      <c r="O112" s="24"/>
      <c r="Q112" s="24"/>
    </row>
    <row r="113" spans="1:17" ht="15.75" thickBot="1" x14ac:dyDescent="0.3">
      <c r="A113" s="301"/>
      <c r="B113" s="302" t="s">
        <v>57</v>
      </c>
      <c r="C113" s="303">
        <f>SUM(C114:C122)</f>
        <v>0</v>
      </c>
      <c r="D113" s="304">
        <f t="shared" ref="D113:F113" si="7">SUM(D114:D122)</f>
        <v>0</v>
      </c>
      <c r="E113" s="304">
        <f t="shared" si="7"/>
        <v>173</v>
      </c>
      <c r="F113" s="305">
        <f t="shared" si="7"/>
        <v>0</v>
      </c>
      <c r="G113" s="149" t="e">
        <f>AVERAGE(G114:G122)</f>
        <v>#DIV/0!</v>
      </c>
      <c r="H113" s="150" t="e">
        <f>AVERAGE(H114:H122)</f>
        <v>#DIV/0!</v>
      </c>
      <c r="I113" s="150">
        <f>AVERAGE(I114:I122)</f>
        <v>3.7639999999999993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75">
        <v>1</v>
      </c>
      <c r="B114" s="67" t="s">
        <v>27</v>
      </c>
      <c r="C114" s="219"/>
      <c r="D114" s="249"/>
      <c r="E114" s="249">
        <v>26</v>
      </c>
      <c r="F114" s="306"/>
      <c r="G114" s="243"/>
      <c r="H114" s="261"/>
      <c r="I114" s="261">
        <v>4.2699999999999996</v>
      </c>
      <c r="J114" s="307"/>
      <c r="K114" s="90"/>
      <c r="L114" s="90"/>
      <c r="N114" s="24"/>
      <c r="O114" s="24"/>
      <c r="Q114" s="24"/>
    </row>
    <row r="115" spans="1:17" ht="15" customHeight="1" x14ac:dyDescent="0.25">
      <c r="A115" s="273">
        <v>2</v>
      </c>
      <c r="B115" s="66" t="s">
        <v>48</v>
      </c>
      <c r="C115" s="214"/>
      <c r="D115" s="241"/>
      <c r="E115" s="241"/>
      <c r="F115" s="287"/>
      <c r="G115" s="232"/>
      <c r="H115" s="262"/>
      <c r="I115" s="262"/>
      <c r="J115" s="288"/>
      <c r="K115" s="90"/>
      <c r="L115" s="90"/>
      <c r="N115" s="24"/>
      <c r="O115" s="24"/>
      <c r="Q115" s="24"/>
    </row>
    <row r="116" spans="1:17" x14ac:dyDescent="0.25">
      <c r="A116" s="274">
        <v>3</v>
      </c>
      <c r="B116" s="66" t="s">
        <v>26</v>
      </c>
      <c r="C116" s="214"/>
      <c r="D116" s="241"/>
      <c r="E116" s="241">
        <v>24</v>
      </c>
      <c r="F116" s="287"/>
      <c r="G116" s="232"/>
      <c r="H116" s="262"/>
      <c r="I116" s="262">
        <v>4</v>
      </c>
      <c r="J116" s="288"/>
      <c r="K116" s="90"/>
      <c r="L116" s="90"/>
      <c r="N116" s="24"/>
      <c r="O116" s="24"/>
      <c r="Q116" s="24"/>
    </row>
    <row r="117" spans="1:17" x14ac:dyDescent="0.25">
      <c r="A117" s="274">
        <v>4</v>
      </c>
      <c r="B117" s="66" t="s">
        <v>38</v>
      </c>
      <c r="C117" s="214"/>
      <c r="D117" s="241"/>
      <c r="E117" s="241"/>
      <c r="F117" s="287"/>
      <c r="G117" s="232"/>
      <c r="H117" s="262"/>
      <c r="I117" s="262"/>
      <c r="J117" s="288"/>
      <c r="K117" s="90"/>
      <c r="L117" s="90"/>
      <c r="N117" s="24"/>
      <c r="O117" s="24"/>
      <c r="Q117" s="24"/>
    </row>
    <row r="118" spans="1:17" x14ac:dyDescent="0.25">
      <c r="A118" s="274">
        <v>5</v>
      </c>
      <c r="B118" s="66" t="s">
        <v>60</v>
      </c>
      <c r="C118" s="214"/>
      <c r="D118" s="241"/>
      <c r="E118" s="241">
        <v>23</v>
      </c>
      <c r="F118" s="287"/>
      <c r="G118" s="232"/>
      <c r="H118" s="262"/>
      <c r="I118" s="262">
        <v>4.13</v>
      </c>
      <c r="J118" s="288"/>
      <c r="K118" s="90"/>
      <c r="L118" s="90"/>
      <c r="N118" s="24"/>
      <c r="O118" s="24"/>
      <c r="Q118" s="24"/>
    </row>
    <row r="119" spans="1:17" x14ac:dyDescent="0.25">
      <c r="A119" s="274">
        <v>6</v>
      </c>
      <c r="B119" s="66" t="s">
        <v>36</v>
      </c>
      <c r="C119" s="214"/>
      <c r="D119" s="241"/>
      <c r="E119" s="241"/>
      <c r="F119" s="287"/>
      <c r="G119" s="232"/>
      <c r="H119" s="262"/>
      <c r="I119" s="262"/>
      <c r="J119" s="288"/>
      <c r="K119" s="90"/>
      <c r="L119" s="90"/>
      <c r="N119" s="24"/>
      <c r="O119" s="24"/>
      <c r="Q119" s="24"/>
    </row>
    <row r="120" spans="1:17" x14ac:dyDescent="0.25">
      <c r="A120" s="274">
        <v>7</v>
      </c>
      <c r="B120" s="66" t="s">
        <v>42</v>
      </c>
      <c r="C120" s="214"/>
      <c r="D120" s="241"/>
      <c r="E120" s="241"/>
      <c r="F120" s="287"/>
      <c r="G120" s="232"/>
      <c r="H120" s="262"/>
      <c r="I120" s="262"/>
      <c r="J120" s="288"/>
      <c r="K120" s="90"/>
      <c r="L120" s="90"/>
      <c r="N120" s="24"/>
      <c r="O120" s="24"/>
      <c r="Q120" s="24"/>
    </row>
    <row r="121" spans="1:17" x14ac:dyDescent="0.25">
      <c r="A121" s="274">
        <v>8</v>
      </c>
      <c r="B121" s="66" t="s">
        <v>66</v>
      </c>
      <c r="C121" s="214"/>
      <c r="D121" s="241"/>
      <c r="E121" s="241">
        <v>72</v>
      </c>
      <c r="F121" s="287"/>
      <c r="G121" s="232"/>
      <c r="H121" s="262"/>
      <c r="I121" s="262">
        <v>3.03</v>
      </c>
      <c r="J121" s="288"/>
      <c r="K121" s="90"/>
      <c r="L121" s="90"/>
      <c r="O121" s="24"/>
    </row>
    <row r="122" spans="1:17" ht="15.75" thickBot="1" x14ac:dyDescent="0.3">
      <c r="A122" s="277">
        <v>9</v>
      </c>
      <c r="B122" s="270" t="s">
        <v>70</v>
      </c>
      <c r="C122" s="247"/>
      <c r="D122" s="250"/>
      <c r="E122" s="250">
        <v>28</v>
      </c>
      <c r="F122" s="316"/>
      <c r="G122" s="245"/>
      <c r="H122" s="229"/>
      <c r="I122" s="229">
        <v>3.39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 t="e">
        <f>AVERAGE(G5:G12,G14:G25,G27:G43,G45:G64,G66:G79,G81:G111,G114:G122)</f>
        <v>#DIV/0!</v>
      </c>
      <c r="H123" s="39" t="e">
        <f>AVERAGE(H5:H12,H14:H25,H27:H43,H45:H64,H66:H79,H81:H111,H114:H122)</f>
        <v>#DIV/0!</v>
      </c>
      <c r="I123" s="39">
        <f>AVERAGE(I5:I12,I14:I25,I27:I43,I45:I64,I66:I79,I81:I111,I114:I122)</f>
        <v>3.4244705882352919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22" priority="1">
      <formula>LEN(TRIM(G3))=0</formula>
    </cfRule>
    <cfRule type="cellIs" dxfId="21" priority="2" operator="lessThan">
      <formula>3.5001</formula>
    </cfRule>
    <cfRule type="cellIs" dxfId="20" priority="3" operator="between">
      <formula>3.999</formula>
      <formula>3.5</formula>
    </cfRule>
    <cfRule type="cellIs" dxfId="19" priority="4" operator="between">
      <formula>4.5</formula>
      <formula>3.999</formula>
    </cfRule>
    <cfRule type="cellIs" dxfId="18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29" t="s">
        <v>23</v>
      </c>
      <c r="B1" s="331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30"/>
      <c r="B2" s="332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1074</v>
      </c>
      <c r="D3" s="60">
        <f t="shared" ref="D3:F3" si="0">D4+D13+D26+D44+D65+D80+D113</f>
        <v>1241</v>
      </c>
      <c r="E3" s="60">
        <f>E4+E13+E26+E44+E65+E80+E113</f>
        <v>1255</v>
      </c>
      <c r="F3" s="49">
        <f t="shared" si="0"/>
        <v>0</v>
      </c>
      <c r="G3" s="137">
        <f>AVERAGE(G4,G13,G26,G44,G65,G80,G113)</f>
        <v>4.2478900226757377</v>
      </c>
      <c r="H3" s="138">
        <f>AVERAGE(H4,H13,H26,H44,H65,H80,H113)</f>
        <v>4.2083457952146377</v>
      </c>
      <c r="I3" s="138">
        <f>AVERAGE(I4,I13,I26,I44,I65,I80,I113)</f>
        <v>4.1766845404828592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98</v>
      </c>
      <c r="D4" s="12">
        <f t="shared" ref="D4:F4" si="1">SUM(D5:D12)</f>
        <v>130</v>
      </c>
      <c r="E4" s="12">
        <f t="shared" si="1"/>
        <v>120</v>
      </c>
      <c r="F4" s="96">
        <f t="shared" si="1"/>
        <v>0</v>
      </c>
      <c r="G4" s="140">
        <f>AVERAGE(G5:G12)</f>
        <v>4.3100000000000005</v>
      </c>
      <c r="H4" s="141">
        <f>AVERAGE(H5:H12)</f>
        <v>4.1962499999999991</v>
      </c>
      <c r="I4" s="141">
        <f>AVERAGE(I5:I12)</f>
        <v>4.1750000000000007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73">
        <v>15</v>
      </c>
      <c r="D5" s="107">
        <v>10</v>
      </c>
      <c r="E5" s="107">
        <v>15</v>
      </c>
      <c r="F5" s="97"/>
      <c r="G5" s="146">
        <v>4.2699999999999996</v>
      </c>
      <c r="H5" s="147">
        <v>4.0999999999999996</v>
      </c>
      <c r="I5" s="147">
        <v>4.2</v>
      </c>
      <c r="J5" s="148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73">
        <v>21</v>
      </c>
      <c r="D6" s="107">
        <v>23</v>
      </c>
      <c r="E6" s="107">
        <v>25</v>
      </c>
      <c r="F6" s="97"/>
      <c r="G6" s="116">
        <v>4.62</v>
      </c>
      <c r="H6" s="74">
        <v>4.26</v>
      </c>
      <c r="I6" s="74">
        <v>4.2</v>
      </c>
      <c r="J6" s="117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73">
        <v>26</v>
      </c>
      <c r="D7" s="107">
        <v>36</v>
      </c>
      <c r="E7" s="107">
        <v>22</v>
      </c>
      <c r="F7" s="97"/>
      <c r="G7" s="116">
        <v>4.6500000000000004</v>
      </c>
      <c r="H7" s="74">
        <v>4.25</v>
      </c>
      <c r="I7" s="74">
        <v>4.41</v>
      </c>
      <c r="J7" s="117"/>
      <c r="K7" s="89"/>
      <c r="L7" s="89"/>
      <c r="Q7" s="24"/>
    </row>
    <row r="8" spans="1:17" x14ac:dyDescent="0.25">
      <c r="A8" s="25">
        <v>4</v>
      </c>
      <c r="B8" s="23" t="s">
        <v>113</v>
      </c>
      <c r="C8" s="73">
        <v>16</v>
      </c>
      <c r="D8" s="107">
        <v>23</v>
      </c>
      <c r="E8" s="107">
        <v>24</v>
      </c>
      <c r="F8" s="97"/>
      <c r="G8" s="116">
        <v>4.38</v>
      </c>
      <c r="H8" s="74">
        <v>4.26</v>
      </c>
      <c r="I8" s="74">
        <v>4.21</v>
      </c>
      <c r="J8" s="117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45">
        <v>1</v>
      </c>
      <c r="D9" s="4">
        <v>1</v>
      </c>
      <c r="E9" s="4">
        <v>3</v>
      </c>
      <c r="F9" s="98"/>
      <c r="G9" s="118">
        <v>4</v>
      </c>
      <c r="H9" s="51">
        <v>5</v>
      </c>
      <c r="I9" s="51">
        <v>4.33</v>
      </c>
      <c r="J9" s="119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45">
        <v>8</v>
      </c>
      <c r="D10" s="4">
        <v>13</v>
      </c>
      <c r="E10" s="4">
        <v>14</v>
      </c>
      <c r="F10" s="98"/>
      <c r="G10" s="118">
        <v>3.63</v>
      </c>
      <c r="H10" s="51">
        <v>3.54</v>
      </c>
      <c r="I10" s="51">
        <v>4.07</v>
      </c>
      <c r="J10" s="11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45">
        <v>6</v>
      </c>
      <c r="D11" s="4">
        <v>19</v>
      </c>
      <c r="E11" s="4">
        <v>13</v>
      </c>
      <c r="F11" s="98"/>
      <c r="G11" s="118">
        <v>4.33</v>
      </c>
      <c r="H11" s="51">
        <v>4.16</v>
      </c>
      <c r="I11" s="51">
        <v>4.2300000000000004</v>
      </c>
      <c r="J11" s="119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46">
        <v>5</v>
      </c>
      <c r="D12" s="6">
        <v>5</v>
      </c>
      <c r="E12" s="6">
        <v>4</v>
      </c>
      <c r="F12" s="99"/>
      <c r="G12" s="132">
        <v>4.5999999999999996</v>
      </c>
      <c r="H12" s="76">
        <v>4</v>
      </c>
      <c r="I12" s="76">
        <v>3.75</v>
      </c>
      <c r="J12" s="133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117</v>
      </c>
      <c r="D13" s="13">
        <f t="shared" ref="D13:F13" si="2">SUM(D14:D25)</f>
        <v>103</v>
      </c>
      <c r="E13" s="13">
        <f t="shared" si="2"/>
        <v>101</v>
      </c>
      <c r="F13" s="100">
        <f t="shared" si="2"/>
        <v>0</v>
      </c>
      <c r="G13" s="149">
        <f>AVERAGE(G14:G25)</f>
        <v>4.230833333333333</v>
      </c>
      <c r="H13" s="150">
        <f>AVERAGE(H14:H25)</f>
        <v>4.2433333333333332</v>
      </c>
      <c r="I13" s="150">
        <f>AVERAGE(I14:I25)</f>
        <v>4.2341666666666669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54">
        <v>14</v>
      </c>
      <c r="D14" s="108">
        <v>14</v>
      </c>
      <c r="E14" s="108">
        <v>11</v>
      </c>
      <c r="F14" s="101"/>
      <c r="G14" s="152">
        <v>4.1399999999999997</v>
      </c>
      <c r="H14" s="153">
        <v>4.8600000000000003</v>
      </c>
      <c r="I14" s="153">
        <v>4.3600000000000003</v>
      </c>
      <c r="J14" s="15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54">
        <v>6</v>
      </c>
      <c r="D15" s="108">
        <v>7</v>
      </c>
      <c r="E15" s="108">
        <v>8</v>
      </c>
      <c r="F15" s="101"/>
      <c r="G15" s="121">
        <v>5</v>
      </c>
      <c r="H15" s="56">
        <v>4.43</v>
      </c>
      <c r="I15" s="56">
        <v>4.88</v>
      </c>
      <c r="J15" s="122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54">
        <v>13</v>
      </c>
      <c r="D16" s="108">
        <v>12</v>
      </c>
      <c r="E16" s="108">
        <v>7</v>
      </c>
      <c r="F16" s="101"/>
      <c r="G16" s="121">
        <v>4.08</v>
      </c>
      <c r="H16" s="56">
        <v>4.33</v>
      </c>
      <c r="I16" s="56">
        <v>4.71</v>
      </c>
      <c r="J16" s="122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54">
        <v>40</v>
      </c>
      <c r="D17" s="108">
        <v>23</v>
      </c>
      <c r="E17" s="108">
        <v>32</v>
      </c>
      <c r="F17" s="101"/>
      <c r="G17" s="121">
        <v>4.53</v>
      </c>
      <c r="H17" s="56">
        <v>4.74</v>
      </c>
      <c r="I17" s="56">
        <v>4.38</v>
      </c>
      <c r="J17" s="122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54">
        <v>11</v>
      </c>
      <c r="D18" s="108">
        <v>16</v>
      </c>
      <c r="E18" s="108">
        <v>11</v>
      </c>
      <c r="F18" s="101"/>
      <c r="G18" s="121">
        <v>4.09</v>
      </c>
      <c r="H18" s="56">
        <v>4.5</v>
      </c>
      <c r="I18" s="56">
        <v>4.45</v>
      </c>
      <c r="J18" s="122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50">
        <v>5</v>
      </c>
      <c r="D19" s="26">
        <v>2</v>
      </c>
      <c r="E19" s="26">
        <v>5</v>
      </c>
      <c r="F19" s="71"/>
      <c r="G19" s="123">
        <v>4.2</v>
      </c>
      <c r="H19" s="52">
        <v>4</v>
      </c>
      <c r="I19" s="52">
        <v>4.4000000000000004</v>
      </c>
      <c r="J19" s="124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54">
        <v>5</v>
      </c>
      <c r="D20" s="108">
        <v>6</v>
      </c>
      <c r="E20" s="108">
        <v>8</v>
      </c>
      <c r="F20" s="101"/>
      <c r="G20" s="121">
        <v>4.4000000000000004</v>
      </c>
      <c r="H20" s="56">
        <v>3.83</v>
      </c>
      <c r="I20" s="56">
        <v>4.13</v>
      </c>
      <c r="J20" s="122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54">
        <v>3</v>
      </c>
      <c r="D21" s="108">
        <v>3</v>
      </c>
      <c r="E21" s="108">
        <v>4</v>
      </c>
      <c r="F21" s="101"/>
      <c r="G21" s="121">
        <v>4</v>
      </c>
      <c r="H21" s="56">
        <v>4.33</v>
      </c>
      <c r="I21" s="56">
        <v>4.25</v>
      </c>
      <c r="J21" s="122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54">
        <v>6</v>
      </c>
      <c r="D22" s="108">
        <v>5</v>
      </c>
      <c r="E22" s="108">
        <v>4</v>
      </c>
      <c r="F22" s="101"/>
      <c r="G22" s="121">
        <v>3.83</v>
      </c>
      <c r="H22" s="56">
        <v>4.4000000000000004</v>
      </c>
      <c r="I22" s="56">
        <v>3.5</v>
      </c>
      <c r="J22" s="122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54">
        <v>2</v>
      </c>
      <c r="D23" s="108">
        <v>1</v>
      </c>
      <c r="E23" s="108">
        <v>1</v>
      </c>
      <c r="F23" s="101"/>
      <c r="G23" s="121">
        <v>3.5</v>
      </c>
      <c r="H23" s="56">
        <v>4</v>
      </c>
      <c r="I23" s="56">
        <v>4</v>
      </c>
      <c r="J23" s="122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62">
        <v>11</v>
      </c>
      <c r="D24" s="109">
        <v>8</v>
      </c>
      <c r="E24" s="109">
        <v>8</v>
      </c>
      <c r="F24" s="102"/>
      <c r="G24" s="125">
        <v>4</v>
      </c>
      <c r="H24" s="63">
        <v>4</v>
      </c>
      <c r="I24" s="63">
        <v>4.25</v>
      </c>
      <c r="J24" s="126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54">
        <v>1</v>
      </c>
      <c r="D25" s="108">
        <v>6</v>
      </c>
      <c r="E25" s="108">
        <v>2</v>
      </c>
      <c r="F25" s="101"/>
      <c r="G25" s="155">
        <v>5</v>
      </c>
      <c r="H25" s="156">
        <v>3.5</v>
      </c>
      <c r="I25" s="156">
        <v>3.5</v>
      </c>
      <c r="J25" s="157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78</v>
      </c>
      <c r="D26" s="48">
        <f>SUM(D27:D43)</f>
        <v>97</v>
      </c>
      <c r="E26" s="48">
        <f t="shared" ref="E26:F26" si="3">SUM(E27:E43)</f>
        <v>78</v>
      </c>
      <c r="F26" s="103">
        <f t="shared" si="3"/>
        <v>0</v>
      </c>
      <c r="G26" s="158">
        <f>AVERAGE(G27:G43)</f>
        <v>4.0492857142857144</v>
      </c>
      <c r="H26" s="159">
        <f>AVERAGE(H27:H43)</f>
        <v>4.0118749999999999</v>
      </c>
      <c r="I26" s="159">
        <f>AVERAGE(I27:I43)</f>
        <v>4.1741666666666672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64">
        <v>9</v>
      </c>
      <c r="D27" s="110">
        <v>5</v>
      </c>
      <c r="E27" s="110">
        <v>5</v>
      </c>
      <c r="F27" s="69"/>
      <c r="G27" s="127">
        <v>4.33</v>
      </c>
      <c r="H27" s="55">
        <v>4.4000000000000004</v>
      </c>
      <c r="I27" s="55">
        <v>4.5999999999999996</v>
      </c>
      <c r="J27" s="161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65">
        <v>11</v>
      </c>
      <c r="D28" s="111">
        <v>11</v>
      </c>
      <c r="E28" s="111">
        <v>17</v>
      </c>
      <c r="F28" s="70"/>
      <c r="G28" s="128">
        <v>4</v>
      </c>
      <c r="H28" s="52">
        <v>4.82</v>
      </c>
      <c r="I28" s="52">
        <v>4.41</v>
      </c>
      <c r="J28" s="124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50">
        <v>6</v>
      </c>
      <c r="D29" s="26">
        <v>6</v>
      </c>
      <c r="E29" s="26">
        <v>6</v>
      </c>
      <c r="F29" s="71"/>
      <c r="G29" s="123">
        <v>4.5</v>
      </c>
      <c r="H29" s="52">
        <v>3.5</v>
      </c>
      <c r="I29" s="52">
        <v>4.17</v>
      </c>
      <c r="J29" s="124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65">
        <v>4</v>
      </c>
      <c r="D30" s="111">
        <v>11</v>
      </c>
      <c r="E30" s="111">
        <v>8</v>
      </c>
      <c r="F30" s="70"/>
      <c r="G30" s="128">
        <v>4.75</v>
      </c>
      <c r="H30" s="52">
        <v>4.18</v>
      </c>
      <c r="I30" s="52">
        <v>4.13</v>
      </c>
      <c r="J30" s="124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54">
        <v>10</v>
      </c>
      <c r="D31" s="108">
        <v>4</v>
      </c>
      <c r="E31" s="108">
        <v>6</v>
      </c>
      <c r="F31" s="101"/>
      <c r="G31" s="121">
        <v>4.0999999999999996</v>
      </c>
      <c r="H31" s="56">
        <v>4.25</v>
      </c>
      <c r="I31" s="56">
        <v>4.5</v>
      </c>
      <c r="J31" s="122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50"/>
      <c r="D32" s="26"/>
      <c r="E32" s="26">
        <v>2</v>
      </c>
      <c r="F32" s="71"/>
      <c r="G32" s="123"/>
      <c r="H32" s="52"/>
      <c r="I32" s="52">
        <v>5</v>
      </c>
      <c r="J32" s="124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50">
        <v>1</v>
      </c>
      <c r="D33" s="26">
        <v>5</v>
      </c>
      <c r="E33" s="26">
        <v>4</v>
      </c>
      <c r="F33" s="71"/>
      <c r="G33" s="123">
        <v>4</v>
      </c>
      <c r="H33" s="52">
        <v>3.6</v>
      </c>
      <c r="I33" s="52">
        <v>3.5</v>
      </c>
      <c r="J33" s="124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50">
        <v>4</v>
      </c>
      <c r="D34" s="26">
        <v>3</v>
      </c>
      <c r="E34" s="26">
        <v>5</v>
      </c>
      <c r="F34" s="71"/>
      <c r="G34" s="123">
        <v>3.5</v>
      </c>
      <c r="H34" s="52">
        <v>2.67</v>
      </c>
      <c r="I34" s="52">
        <v>3.4</v>
      </c>
      <c r="J34" s="124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50">
        <v>1</v>
      </c>
      <c r="D35" s="26">
        <v>3</v>
      </c>
      <c r="E35" s="26">
        <v>3</v>
      </c>
      <c r="F35" s="71"/>
      <c r="G35" s="123">
        <v>3</v>
      </c>
      <c r="H35" s="52">
        <v>4</v>
      </c>
      <c r="I35" s="52">
        <v>3.67</v>
      </c>
      <c r="J35" s="124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50"/>
      <c r="D36" s="26">
        <v>1</v>
      </c>
      <c r="E36" s="26"/>
      <c r="F36" s="71"/>
      <c r="G36" s="123"/>
      <c r="H36" s="52">
        <v>4</v>
      </c>
      <c r="I36" s="52"/>
      <c r="J36" s="124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54">
        <v>5</v>
      </c>
      <c r="D37" s="108">
        <v>6</v>
      </c>
      <c r="E37" s="108">
        <v>8</v>
      </c>
      <c r="F37" s="101"/>
      <c r="G37" s="121">
        <v>3.6</v>
      </c>
      <c r="H37" s="56">
        <v>3.33</v>
      </c>
      <c r="I37" s="56">
        <v>4.25</v>
      </c>
      <c r="J37" s="122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54">
        <v>5</v>
      </c>
      <c r="D38" s="108">
        <v>9</v>
      </c>
      <c r="E38" s="108">
        <v>6</v>
      </c>
      <c r="F38" s="101"/>
      <c r="G38" s="121">
        <v>4.4000000000000004</v>
      </c>
      <c r="H38" s="56">
        <v>4.5599999999999996</v>
      </c>
      <c r="I38" s="56">
        <v>4.33</v>
      </c>
      <c r="J38" s="122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54"/>
      <c r="D39" s="108">
        <v>7</v>
      </c>
      <c r="E39" s="108"/>
      <c r="F39" s="101"/>
      <c r="G39" s="121"/>
      <c r="H39" s="56">
        <v>3.86</v>
      </c>
      <c r="I39" s="56"/>
      <c r="J39" s="122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54">
        <v>1</v>
      </c>
      <c r="D40" s="108">
        <v>3</v>
      </c>
      <c r="E40" s="108"/>
      <c r="F40" s="101"/>
      <c r="G40" s="121">
        <v>4</v>
      </c>
      <c r="H40" s="56">
        <v>4.67</v>
      </c>
      <c r="I40" s="56"/>
      <c r="J40" s="122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54">
        <v>5</v>
      </c>
      <c r="D41" s="108">
        <v>8</v>
      </c>
      <c r="E41" s="108"/>
      <c r="F41" s="101"/>
      <c r="G41" s="121">
        <v>3.8</v>
      </c>
      <c r="H41" s="56">
        <v>4.25</v>
      </c>
      <c r="I41" s="56"/>
      <c r="J41" s="122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54">
        <v>13</v>
      </c>
      <c r="D42" s="108">
        <v>5</v>
      </c>
      <c r="E42" s="108">
        <v>8</v>
      </c>
      <c r="F42" s="101"/>
      <c r="G42" s="121">
        <v>4.38</v>
      </c>
      <c r="H42" s="56">
        <v>4</v>
      </c>
      <c r="I42" s="56">
        <v>4.13</v>
      </c>
      <c r="J42" s="122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54">
        <v>3</v>
      </c>
      <c r="D43" s="108">
        <v>10</v>
      </c>
      <c r="E43" s="108"/>
      <c r="F43" s="101"/>
      <c r="G43" s="155">
        <v>4.33</v>
      </c>
      <c r="H43" s="156">
        <v>4.0999999999999996</v>
      </c>
      <c r="I43" s="156"/>
      <c r="J43" s="157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166</v>
      </c>
      <c r="D44" s="48">
        <f t="shared" ref="D44:F44" si="4">SUM(D45:D64)</f>
        <v>184</v>
      </c>
      <c r="E44" s="48">
        <f t="shared" si="4"/>
        <v>193</v>
      </c>
      <c r="F44" s="103">
        <f t="shared" si="4"/>
        <v>0</v>
      </c>
      <c r="G44" s="158">
        <f>AVERAGE(G45:G64)</f>
        <v>4.2906666666666666</v>
      </c>
      <c r="H44" s="159">
        <f>AVERAGE(H45:H64)</f>
        <v>4.1566666666666663</v>
      </c>
      <c r="I44" s="159">
        <f>AVERAGE(I45:I64)</f>
        <v>4.1688235294117639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50">
        <v>40</v>
      </c>
      <c r="D45" s="26">
        <v>45</v>
      </c>
      <c r="E45" s="26">
        <v>55</v>
      </c>
      <c r="F45" s="71"/>
      <c r="G45" s="127">
        <v>4.45</v>
      </c>
      <c r="H45" s="55">
        <v>4.4000000000000004</v>
      </c>
      <c r="I45" s="55">
        <v>4.3600000000000003</v>
      </c>
      <c r="J45" s="161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50">
        <v>18</v>
      </c>
      <c r="D46" s="26">
        <v>24</v>
      </c>
      <c r="E46" s="26">
        <v>14</v>
      </c>
      <c r="F46" s="71"/>
      <c r="G46" s="123">
        <v>4.6100000000000003</v>
      </c>
      <c r="H46" s="52">
        <v>4.67</v>
      </c>
      <c r="I46" s="52">
        <v>4.43</v>
      </c>
      <c r="J46" s="124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50">
        <v>41</v>
      </c>
      <c r="D47" s="26">
        <v>28</v>
      </c>
      <c r="E47" s="26">
        <v>25</v>
      </c>
      <c r="F47" s="71"/>
      <c r="G47" s="123">
        <v>4.51</v>
      </c>
      <c r="H47" s="52">
        <v>4.6100000000000003</v>
      </c>
      <c r="I47" s="52">
        <v>4.16</v>
      </c>
      <c r="J47" s="124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50">
        <v>18</v>
      </c>
      <c r="D48" s="26">
        <v>23</v>
      </c>
      <c r="E48" s="26">
        <v>25</v>
      </c>
      <c r="F48" s="71"/>
      <c r="G48" s="123">
        <v>4.33</v>
      </c>
      <c r="H48" s="52">
        <v>4.43</v>
      </c>
      <c r="I48" s="52">
        <v>4.4000000000000004</v>
      </c>
      <c r="J48" s="124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50">
        <v>7</v>
      </c>
      <c r="D49" s="26">
        <v>10</v>
      </c>
      <c r="E49" s="26">
        <v>11</v>
      </c>
      <c r="F49" s="71"/>
      <c r="G49" s="123">
        <v>4.43</v>
      </c>
      <c r="H49" s="52">
        <v>4.8</v>
      </c>
      <c r="I49" s="52">
        <v>4.3600000000000003</v>
      </c>
      <c r="J49" s="124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50">
        <v>6</v>
      </c>
      <c r="D50" s="26">
        <v>6</v>
      </c>
      <c r="E50" s="26">
        <v>6</v>
      </c>
      <c r="F50" s="71"/>
      <c r="G50" s="123">
        <v>4.83</v>
      </c>
      <c r="H50" s="52">
        <v>4.17</v>
      </c>
      <c r="I50" s="52">
        <v>4.33</v>
      </c>
      <c r="J50" s="124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50"/>
      <c r="D51" s="26">
        <v>3</v>
      </c>
      <c r="E51" s="26">
        <v>2</v>
      </c>
      <c r="F51" s="71"/>
      <c r="G51" s="123"/>
      <c r="H51" s="52">
        <v>4</v>
      </c>
      <c r="I51" s="52">
        <v>4</v>
      </c>
      <c r="J51" s="124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50">
        <v>6</v>
      </c>
      <c r="D52" s="26">
        <v>5</v>
      </c>
      <c r="E52" s="26">
        <v>8</v>
      </c>
      <c r="F52" s="71"/>
      <c r="G52" s="123">
        <v>4.17</v>
      </c>
      <c r="H52" s="52">
        <v>4.5999999999999996</v>
      </c>
      <c r="I52" s="52">
        <v>4.13</v>
      </c>
      <c r="J52" s="124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50"/>
      <c r="D53" s="26">
        <v>1</v>
      </c>
      <c r="E53" s="26"/>
      <c r="F53" s="71"/>
      <c r="G53" s="123"/>
      <c r="H53" s="52">
        <v>4</v>
      </c>
      <c r="I53" s="52"/>
      <c r="J53" s="124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50"/>
      <c r="D54" s="26">
        <v>2</v>
      </c>
      <c r="E54" s="26">
        <v>1</v>
      </c>
      <c r="F54" s="71"/>
      <c r="G54" s="123"/>
      <c r="H54" s="52">
        <v>4.5</v>
      </c>
      <c r="I54" s="52">
        <v>3</v>
      </c>
      <c r="J54" s="124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50">
        <v>2</v>
      </c>
      <c r="D55" s="26">
        <v>4</v>
      </c>
      <c r="E55" s="26">
        <v>1</v>
      </c>
      <c r="F55" s="71"/>
      <c r="G55" s="123">
        <v>3.5</v>
      </c>
      <c r="H55" s="52">
        <v>4.5</v>
      </c>
      <c r="I55" s="52">
        <v>5</v>
      </c>
      <c r="J55" s="124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54">
        <v>4</v>
      </c>
      <c r="D56" s="108"/>
      <c r="E56" s="108"/>
      <c r="F56" s="101"/>
      <c r="G56" s="121">
        <v>4</v>
      </c>
      <c r="H56" s="56"/>
      <c r="I56" s="56"/>
      <c r="J56" s="122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50">
        <v>8</v>
      </c>
      <c r="D57" s="26">
        <v>8</v>
      </c>
      <c r="E57" s="26">
        <v>13</v>
      </c>
      <c r="F57" s="71"/>
      <c r="G57" s="123">
        <v>3.88</v>
      </c>
      <c r="H57" s="52">
        <v>3.75</v>
      </c>
      <c r="I57" s="52">
        <v>4.1500000000000004</v>
      </c>
      <c r="J57" s="124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50"/>
      <c r="D58" s="26"/>
      <c r="E58" s="26">
        <v>1</v>
      </c>
      <c r="F58" s="71"/>
      <c r="G58" s="123"/>
      <c r="H58" s="52"/>
      <c r="I58" s="52">
        <v>4</v>
      </c>
      <c r="J58" s="124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50">
        <v>4</v>
      </c>
      <c r="D59" s="26">
        <v>4</v>
      </c>
      <c r="E59" s="26">
        <v>3</v>
      </c>
      <c r="F59" s="71"/>
      <c r="G59" s="123">
        <v>4</v>
      </c>
      <c r="H59" s="52">
        <v>5</v>
      </c>
      <c r="I59" s="52">
        <v>4</v>
      </c>
      <c r="J59" s="124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57">
        <v>2</v>
      </c>
      <c r="D60" s="33">
        <v>3</v>
      </c>
      <c r="E60" s="33">
        <v>3</v>
      </c>
      <c r="F60" s="80"/>
      <c r="G60" s="129">
        <v>4</v>
      </c>
      <c r="H60" s="58">
        <v>4.33</v>
      </c>
      <c r="I60" s="58">
        <v>3.67</v>
      </c>
      <c r="J60" s="130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50">
        <v>4</v>
      </c>
      <c r="D61" s="26">
        <v>3</v>
      </c>
      <c r="E61" s="26"/>
      <c r="F61" s="71"/>
      <c r="G61" s="123">
        <v>4.25</v>
      </c>
      <c r="H61" s="52">
        <v>4</v>
      </c>
      <c r="I61" s="52"/>
      <c r="J61" s="124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50">
        <v>5</v>
      </c>
      <c r="D62" s="26">
        <v>9</v>
      </c>
      <c r="E62" s="26">
        <v>9</v>
      </c>
      <c r="F62" s="71"/>
      <c r="G62" s="123">
        <v>4.4000000000000004</v>
      </c>
      <c r="H62" s="52">
        <v>4.5599999999999996</v>
      </c>
      <c r="I62" s="52">
        <v>4.67</v>
      </c>
      <c r="J62" s="124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50">
        <v>1</v>
      </c>
      <c r="D63" s="26">
        <v>2</v>
      </c>
      <c r="E63" s="26">
        <v>2</v>
      </c>
      <c r="F63" s="71"/>
      <c r="G63" s="123">
        <v>5</v>
      </c>
      <c r="H63" s="52">
        <v>4.5</v>
      </c>
      <c r="I63" s="52">
        <v>4.5</v>
      </c>
      <c r="J63" s="124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50"/>
      <c r="D64" s="26">
        <v>4</v>
      </c>
      <c r="E64" s="26">
        <v>14</v>
      </c>
      <c r="F64" s="71"/>
      <c r="G64" s="162"/>
      <c r="H64" s="72">
        <v>0</v>
      </c>
      <c r="I64" s="72">
        <v>3.71</v>
      </c>
      <c r="J64" s="163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132</v>
      </c>
      <c r="D65" s="13">
        <f>SUM(D66:D79)</f>
        <v>136</v>
      </c>
      <c r="E65" s="13">
        <f t="shared" ref="E65:F65" si="5">SUM(E66:E79)</f>
        <v>144</v>
      </c>
      <c r="F65" s="100">
        <f t="shared" si="5"/>
        <v>0</v>
      </c>
      <c r="G65" s="149">
        <f>AVERAGE(G66:G79)</f>
        <v>4.3650000000000002</v>
      </c>
      <c r="H65" s="150">
        <f>AVERAGE(H66:H79)</f>
        <v>4.1185714285714283</v>
      </c>
      <c r="I65" s="150">
        <f>AVERAGE(I66:I79)</f>
        <v>4.0928571428571425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50">
        <v>13</v>
      </c>
      <c r="D66" s="26">
        <v>12</v>
      </c>
      <c r="E66" s="26">
        <v>17</v>
      </c>
      <c r="F66" s="71"/>
      <c r="G66" s="127">
        <v>4.8499999999999996</v>
      </c>
      <c r="H66" s="55">
        <v>4</v>
      </c>
      <c r="I66" s="55">
        <v>4.41</v>
      </c>
      <c r="J66" s="161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50">
        <v>17</v>
      </c>
      <c r="D67" s="26">
        <v>19</v>
      </c>
      <c r="E67" s="26">
        <v>10</v>
      </c>
      <c r="F67" s="71"/>
      <c r="G67" s="123">
        <v>4.71</v>
      </c>
      <c r="H67" s="52">
        <v>3.89</v>
      </c>
      <c r="I67" s="52">
        <v>4.3</v>
      </c>
      <c r="J67" s="124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50">
        <v>6</v>
      </c>
      <c r="D68" s="26">
        <v>13</v>
      </c>
      <c r="E68" s="26">
        <v>13</v>
      </c>
      <c r="F68" s="71"/>
      <c r="G68" s="123">
        <v>5</v>
      </c>
      <c r="H68" s="52">
        <v>4.6900000000000004</v>
      </c>
      <c r="I68" s="52">
        <v>4.62</v>
      </c>
      <c r="J68" s="124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50">
        <v>2</v>
      </c>
      <c r="D69" s="26">
        <v>6</v>
      </c>
      <c r="E69" s="26">
        <v>4</v>
      </c>
      <c r="F69" s="71"/>
      <c r="G69" s="123">
        <v>4.5</v>
      </c>
      <c r="H69" s="52">
        <v>4.17</v>
      </c>
      <c r="I69" s="52">
        <v>4.25</v>
      </c>
      <c r="J69" s="124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50">
        <v>4</v>
      </c>
      <c r="D70" s="26">
        <v>5</v>
      </c>
      <c r="E70" s="26">
        <v>13</v>
      </c>
      <c r="F70" s="71"/>
      <c r="G70" s="123">
        <v>4.5</v>
      </c>
      <c r="H70" s="52">
        <v>4.2</v>
      </c>
      <c r="I70" s="52">
        <v>3.92</v>
      </c>
      <c r="J70" s="124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62">
        <v>1</v>
      </c>
      <c r="D71" s="109">
        <v>3</v>
      </c>
      <c r="E71" s="109">
        <v>5</v>
      </c>
      <c r="F71" s="102"/>
      <c r="G71" s="125">
        <v>4</v>
      </c>
      <c r="H71" s="63">
        <v>3.33</v>
      </c>
      <c r="I71" s="63">
        <v>3.8</v>
      </c>
      <c r="J71" s="126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54">
        <v>13</v>
      </c>
      <c r="D72" s="108">
        <v>10</v>
      </c>
      <c r="E72" s="108">
        <v>17</v>
      </c>
      <c r="F72" s="101"/>
      <c r="G72" s="121">
        <v>4.38</v>
      </c>
      <c r="H72" s="56">
        <v>4.2</v>
      </c>
      <c r="I72" s="56">
        <v>4.3499999999999996</v>
      </c>
      <c r="J72" s="122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50">
        <v>13</v>
      </c>
      <c r="D73" s="26">
        <v>7</v>
      </c>
      <c r="E73" s="26">
        <v>12</v>
      </c>
      <c r="F73" s="71"/>
      <c r="G73" s="123">
        <v>4.3099999999999996</v>
      </c>
      <c r="H73" s="52">
        <v>3.71</v>
      </c>
      <c r="I73" s="52">
        <v>4.33</v>
      </c>
      <c r="J73" s="124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50">
        <v>6</v>
      </c>
      <c r="D74" s="26">
        <v>3</v>
      </c>
      <c r="E74" s="26">
        <v>5</v>
      </c>
      <c r="F74" s="71"/>
      <c r="G74" s="123">
        <v>4.5</v>
      </c>
      <c r="H74" s="52">
        <v>3.33</v>
      </c>
      <c r="I74" s="52">
        <v>3.6</v>
      </c>
      <c r="J74" s="124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50">
        <v>5</v>
      </c>
      <c r="D75" s="26">
        <v>14</v>
      </c>
      <c r="E75" s="26">
        <v>15</v>
      </c>
      <c r="F75" s="71"/>
      <c r="G75" s="123">
        <v>4.5999999999999996</v>
      </c>
      <c r="H75" s="52">
        <v>4.3600000000000003</v>
      </c>
      <c r="I75" s="52">
        <v>4.2699999999999996</v>
      </c>
      <c r="J75" s="124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50">
        <v>3</v>
      </c>
      <c r="D76" s="26">
        <v>2</v>
      </c>
      <c r="E76" s="26">
        <v>4</v>
      </c>
      <c r="F76" s="71"/>
      <c r="G76" s="123">
        <v>3</v>
      </c>
      <c r="H76" s="52">
        <v>4.5</v>
      </c>
      <c r="I76" s="52">
        <v>3.75</v>
      </c>
      <c r="J76" s="124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54">
        <v>2</v>
      </c>
      <c r="D77" s="108">
        <v>8</v>
      </c>
      <c r="E77" s="108">
        <v>3</v>
      </c>
      <c r="F77" s="101"/>
      <c r="G77" s="121">
        <v>4.5</v>
      </c>
      <c r="H77" s="56">
        <v>4.38</v>
      </c>
      <c r="I77" s="56">
        <v>4.33</v>
      </c>
      <c r="J77" s="122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50">
        <v>12</v>
      </c>
      <c r="D78" s="26">
        <v>7</v>
      </c>
      <c r="E78" s="26">
        <v>12</v>
      </c>
      <c r="F78" s="71"/>
      <c r="G78" s="123">
        <v>3.75</v>
      </c>
      <c r="H78" s="52">
        <v>4.57</v>
      </c>
      <c r="I78" s="52">
        <v>4.08</v>
      </c>
      <c r="J78" s="124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50">
        <v>35</v>
      </c>
      <c r="D79" s="26">
        <v>27</v>
      </c>
      <c r="E79" s="26">
        <v>14</v>
      </c>
      <c r="F79" s="71"/>
      <c r="G79" s="162">
        <v>4.51</v>
      </c>
      <c r="H79" s="72">
        <v>4.33</v>
      </c>
      <c r="I79" s="72">
        <v>3.29</v>
      </c>
      <c r="J79" s="163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SUM(C81:C112)</f>
        <v>323</v>
      </c>
      <c r="D80" s="13">
        <f t="shared" ref="D80:F80" si="6">SUM(D81:D112)</f>
        <v>380</v>
      </c>
      <c r="E80" s="13">
        <f t="shared" si="6"/>
        <v>389</v>
      </c>
      <c r="F80" s="100">
        <f t="shared" si="6"/>
        <v>0</v>
      </c>
      <c r="G80" s="149">
        <f>AVERAGE(G81:G112)</f>
        <v>4.184444444444444</v>
      </c>
      <c r="H80" s="150">
        <f t="shared" ref="H80:J80" si="7">AVERAGE(H81:H112)</f>
        <v>4.3417241379310338</v>
      </c>
      <c r="I80" s="150">
        <f t="shared" si="7"/>
        <v>4.2873333333333328</v>
      </c>
      <c r="J80" s="151" t="e">
        <f t="shared" si="7"/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45">
        <v>5</v>
      </c>
      <c r="D81" s="4">
        <v>8</v>
      </c>
      <c r="E81" s="4">
        <v>6</v>
      </c>
      <c r="F81" s="98"/>
      <c r="G81" s="131">
        <v>3.4</v>
      </c>
      <c r="H81" s="53">
        <v>4.88</v>
      </c>
      <c r="I81" s="53">
        <v>4.17</v>
      </c>
      <c r="J81" s="164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45"/>
      <c r="D82" s="4">
        <v>2</v>
      </c>
      <c r="E82" s="4">
        <v>2</v>
      </c>
      <c r="F82" s="98"/>
      <c r="G82" s="118"/>
      <c r="H82" s="51">
        <v>3.5</v>
      </c>
      <c r="I82" s="51">
        <v>3.5</v>
      </c>
      <c r="J82" s="119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45">
        <v>11</v>
      </c>
      <c r="D83" s="4">
        <v>6</v>
      </c>
      <c r="E83" s="4">
        <v>6</v>
      </c>
      <c r="F83" s="98"/>
      <c r="G83" s="118">
        <v>3.82</v>
      </c>
      <c r="H83" s="51">
        <v>4.33</v>
      </c>
      <c r="I83" s="51">
        <v>4.17</v>
      </c>
      <c r="J83" s="119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45">
        <v>14</v>
      </c>
      <c r="D84" s="4">
        <v>14</v>
      </c>
      <c r="E84" s="4">
        <v>22</v>
      </c>
      <c r="F84" s="98"/>
      <c r="G84" s="118">
        <v>4.1399999999999997</v>
      </c>
      <c r="H84" s="51">
        <v>4.5</v>
      </c>
      <c r="I84" s="51">
        <v>4.09</v>
      </c>
      <c r="J84" s="119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45">
        <v>11</v>
      </c>
      <c r="D85" s="4">
        <v>8</v>
      </c>
      <c r="E85" s="4">
        <v>12</v>
      </c>
      <c r="F85" s="98"/>
      <c r="G85" s="118">
        <v>4</v>
      </c>
      <c r="H85" s="51">
        <v>4.75</v>
      </c>
      <c r="I85" s="51">
        <v>4.42</v>
      </c>
      <c r="J85" s="119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45">
        <v>16</v>
      </c>
      <c r="D86" s="4">
        <v>11</v>
      </c>
      <c r="E86" s="4">
        <v>13</v>
      </c>
      <c r="F86" s="98"/>
      <c r="G86" s="118">
        <v>4.4400000000000004</v>
      </c>
      <c r="H86" s="51">
        <v>4.3600000000000003</v>
      </c>
      <c r="I86" s="51">
        <v>3.85</v>
      </c>
      <c r="J86" s="119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45"/>
      <c r="D87" s="4"/>
      <c r="E87" s="4">
        <v>1</v>
      </c>
      <c r="F87" s="98"/>
      <c r="G87" s="118"/>
      <c r="H87" s="51"/>
      <c r="I87" s="51">
        <v>5</v>
      </c>
      <c r="J87" s="119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45">
        <v>5</v>
      </c>
      <c r="D88" s="4">
        <v>6</v>
      </c>
      <c r="E88" s="4">
        <v>3</v>
      </c>
      <c r="F88" s="98"/>
      <c r="G88" s="118">
        <v>4</v>
      </c>
      <c r="H88" s="51">
        <v>4</v>
      </c>
      <c r="I88" s="51">
        <v>5</v>
      </c>
      <c r="J88" s="119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45">
        <v>3</v>
      </c>
      <c r="D89" s="4">
        <v>4</v>
      </c>
      <c r="E89" s="4">
        <v>3</v>
      </c>
      <c r="F89" s="98"/>
      <c r="G89" s="118">
        <v>4</v>
      </c>
      <c r="H89" s="51">
        <v>4.25</v>
      </c>
      <c r="I89" s="51">
        <v>3.33</v>
      </c>
      <c r="J89" s="119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45">
        <v>3</v>
      </c>
      <c r="D90" s="4">
        <v>3</v>
      </c>
      <c r="E90" s="4">
        <v>3</v>
      </c>
      <c r="F90" s="98"/>
      <c r="G90" s="118">
        <v>4.33</v>
      </c>
      <c r="H90" s="51">
        <v>4</v>
      </c>
      <c r="I90" s="51">
        <v>5</v>
      </c>
      <c r="J90" s="119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45"/>
      <c r="D91" s="4">
        <v>2</v>
      </c>
      <c r="E91" s="4">
        <v>5</v>
      </c>
      <c r="F91" s="98"/>
      <c r="G91" s="118"/>
      <c r="H91" s="51">
        <v>4.5</v>
      </c>
      <c r="I91" s="51">
        <v>4.4000000000000004</v>
      </c>
      <c r="J91" s="119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45">
        <v>4</v>
      </c>
      <c r="D92" s="4">
        <v>13</v>
      </c>
      <c r="E92" s="4">
        <v>4</v>
      </c>
      <c r="F92" s="98"/>
      <c r="G92" s="118">
        <v>4.25</v>
      </c>
      <c r="H92" s="51">
        <v>4.08</v>
      </c>
      <c r="I92" s="51">
        <v>4.25</v>
      </c>
      <c r="J92" s="119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45">
        <v>11</v>
      </c>
      <c r="D93" s="4">
        <v>8</v>
      </c>
      <c r="E93" s="4">
        <v>9</v>
      </c>
      <c r="F93" s="98"/>
      <c r="G93" s="118">
        <v>4.45</v>
      </c>
      <c r="H93" s="51">
        <v>4.38</v>
      </c>
      <c r="I93" s="51">
        <v>4.1100000000000003</v>
      </c>
      <c r="J93" s="119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46">
        <v>3</v>
      </c>
      <c r="D94" s="6">
        <v>5</v>
      </c>
      <c r="E94" s="6">
        <v>13</v>
      </c>
      <c r="F94" s="99"/>
      <c r="G94" s="120">
        <v>4</v>
      </c>
      <c r="H94" s="51">
        <v>4.5999999999999996</v>
      </c>
      <c r="I94" s="51">
        <v>4.08</v>
      </c>
      <c r="J94" s="119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45">
        <v>3</v>
      </c>
      <c r="D95" s="4">
        <v>4</v>
      </c>
      <c r="E95" s="4">
        <v>4</v>
      </c>
      <c r="F95" s="98"/>
      <c r="G95" s="118">
        <v>3.33</v>
      </c>
      <c r="H95" s="51">
        <v>4.25</v>
      </c>
      <c r="I95" s="51">
        <v>4.25</v>
      </c>
      <c r="J95" s="119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45">
        <v>5</v>
      </c>
      <c r="D96" s="4">
        <v>6</v>
      </c>
      <c r="E96" s="4"/>
      <c r="F96" s="98"/>
      <c r="G96" s="118">
        <v>3.6</v>
      </c>
      <c r="H96" s="51">
        <v>3.83</v>
      </c>
      <c r="I96" s="51"/>
      <c r="J96" s="119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45">
        <v>3</v>
      </c>
      <c r="D97" s="4">
        <v>4</v>
      </c>
      <c r="E97" s="4">
        <v>5</v>
      </c>
      <c r="F97" s="98"/>
      <c r="G97" s="118">
        <v>4.33</v>
      </c>
      <c r="H97" s="51">
        <v>4.75</v>
      </c>
      <c r="I97" s="51">
        <v>4.2</v>
      </c>
      <c r="J97" s="119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45">
        <v>4</v>
      </c>
      <c r="D98" s="4">
        <v>4</v>
      </c>
      <c r="E98" s="4">
        <v>7</v>
      </c>
      <c r="F98" s="98"/>
      <c r="G98" s="118">
        <v>3.5</v>
      </c>
      <c r="H98" s="51">
        <v>3.5</v>
      </c>
      <c r="I98" s="51">
        <v>3.57</v>
      </c>
      <c r="J98" s="119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45">
        <v>5</v>
      </c>
      <c r="D99" s="4">
        <v>8</v>
      </c>
      <c r="E99" s="4">
        <v>6</v>
      </c>
      <c r="F99" s="98"/>
      <c r="G99" s="118">
        <v>4.5999999999999996</v>
      </c>
      <c r="H99" s="51">
        <v>4.38</v>
      </c>
      <c r="I99" s="51">
        <v>4.83</v>
      </c>
      <c r="J99" s="119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45">
        <v>16</v>
      </c>
      <c r="D100" s="4">
        <v>23</v>
      </c>
      <c r="E100" s="4">
        <v>32</v>
      </c>
      <c r="F100" s="98"/>
      <c r="G100" s="118">
        <v>4.5599999999999996</v>
      </c>
      <c r="H100" s="51">
        <v>4.57</v>
      </c>
      <c r="I100" s="51">
        <v>4.3099999999999996</v>
      </c>
      <c r="J100" s="119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45">
        <v>6</v>
      </c>
      <c r="D101" s="4">
        <v>7</v>
      </c>
      <c r="E101" s="4">
        <v>25</v>
      </c>
      <c r="F101" s="98"/>
      <c r="G101" s="118">
        <v>4.5</v>
      </c>
      <c r="H101" s="51">
        <v>4.71</v>
      </c>
      <c r="I101" s="51">
        <v>4.28</v>
      </c>
      <c r="J101" s="119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45">
        <v>21</v>
      </c>
      <c r="D102" s="4">
        <v>46</v>
      </c>
      <c r="E102" s="4">
        <v>27</v>
      </c>
      <c r="F102" s="98"/>
      <c r="G102" s="118">
        <v>4.71</v>
      </c>
      <c r="H102" s="51">
        <v>4.3499999999999996</v>
      </c>
      <c r="I102" s="51">
        <v>4.5199999999999996</v>
      </c>
      <c r="J102" s="119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45">
        <v>10</v>
      </c>
      <c r="D103" s="4">
        <v>10</v>
      </c>
      <c r="E103" s="4">
        <v>11</v>
      </c>
      <c r="F103" s="98"/>
      <c r="G103" s="118">
        <v>4.5999999999999996</v>
      </c>
      <c r="H103" s="51">
        <v>4.4000000000000004</v>
      </c>
      <c r="I103" s="51">
        <v>3.73</v>
      </c>
      <c r="J103" s="119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45">
        <v>47</v>
      </c>
      <c r="D104" s="4">
        <v>47</v>
      </c>
      <c r="E104" s="4">
        <v>53</v>
      </c>
      <c r="F104" s="98"/>
      <c r="G104" s="118">
        <v>4.3</v>
      </c>
      <c r="H104" s="51">
        <v>4.51</v>
      </c>
      <c r="I104" s="51">
        <v>4.45</v>
      </c>
      <c r="J104" s="119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45">
        <v>26</v>
      </c>
      <c r="D105" s="4">
        <v>39</v>
      </c>
      <c r="E105" s="4">
        <v>30</v>
      </c>
      <c r="F105" s="98"/>
      <c r="G105" s="118">
        <v>4.2300000000000004</v>
      </c>
      <c r="H105" s="51">
        <v>4.4400000000000004</v>
      </c>
      <c r="I105" s="51">
        <v>4.53</v>
      </c>
      <c r="J105" s="119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45">
        <v>27</v>
      </c>
      <c r="D106" s="4">
        <v>20</v>
      </c>
      <c r="E106" s="4">
        <v>16</v>
      </c>
      <c r="F106" s="98"/>
      <c r="G106" s="118">
        <v>4.33</v>
      </c>
      <c r="H106" s="51">
        <v>4.8499999999999996</v>
      </c>
      <c r="I106" s="51">
        <v>4.4400000000000004</v>
      </c>
      <c r="J106" s="119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45">
        <v>25</v>
      </c>
      <c r="D107" s="4">
        <v>18</v>
      </c>
      <c r="E107" s="4">
        <v>25</v>
      </c>
      <c r="F107" s="98"/>
      <c r="G107" s="118">
        <v>4.5999999999999996</v>
      </c>
      <c r="H107" s="51">
        <v>4.4400000000000004</v>
      </c>
      <c r="I107" s="51">
        <v>4.4000000000000004</v>
      </c>
      <c r="J107" s="119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45">
        <v>20</v>
      </c>
      <c r="D108" s="4">
        <v>27</v>
      </c>
      <c r="E108" s="4">
        <v>8</v>
      </c>
      <c r="F108" s="98"/>
      <c r="G108" s="118">
        <v>4.55</v>
      </c>
      <c r="H108" s="51">
        <v>4.5199999999999996</v>
      </c>
      <c r="I108" s="51">
        <v>4.5</v>
      </c>
      <c r="J108" s="119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45">
        <v>6</v>
      </c>
      <c r="D109" s="4">
        <v>9</v>
      </c>
      <c r="E109" s="4">
        <v>9</v>
      </c>
      <c r="F109" s="98"/>
      <c r="G109" s="118">
        <v>4.33</v>
      </c>
      <c r="H109" s="51">
        <v>4</v>
      </c>
      <c r="I109" s="51">
        <v>4.22</v>
      </c>
      <c r="J109" s="119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45">
        <v>13</v>
      </c>
      <c r="D110" s="4">
        <v>18</v>
      </c>
      <c r="E110" s="4">
        <v>26</v>
      </c>
      <c r="F110" s="98"/>
      <c r="G110" s="118">
        <v>4.08</v>
      </c>
      <c r="H110" s="51">
        <v>4.28</v>
      </c>
      <c r="I110" s="51">
        <v>4.3499999999999996</v>
      </c>
      <c r="J110" s="119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45"/>
      <c r="D111" s="4"/>
      <c r="E111" s="4">
        <v>3</v>
      </c>
      <c r="F111" s="98"/>
      <c r="G111" s="118"/>
      <c r="H111" s="51"/>
      <c r="I111" s="51">
        <v>4.67</v>
      </c>
      <c r="J111" s="119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85"/>
      <c r="D112" s="17"/>
      <c r="E112" s="17"/>
      <c r="F112" s="78"/>
      <c r="G112" s="165"/>
      <c r="H112" s="76"/>
      <c r="I112" s="76"/>
      <c r="J112" s="133"/>
      <c r="K112" s="90"/>
      <c r="L112" s="90"/>
      <c r="N112" s="24"/>
      <c r="O112" s="24"/>
      <c r="Q112" s="24"/>
    </row>
    <row r="113" spans="1:17" ht="15.75" thickBot="1" x14ac:dyDescent="0.3">
      <c r="A113" s="36"/>
      <c r="B113" s="29" t="s">
        <v>57</v>
      </c>
      <c r="C113" s="30">
        <f>SUM(C114:C122)</f>
        <v>160</v>
      </c>
      <c r="D113" s="13">
        <f t="shared" ref="D113:F113" si="8">SUM(D114:D122)</f>
        <v>211</v>
      </c>
      <c r="E113" s="13">
        <f t="shared" si="8"/>
        <v>230</v>
      </c>
      <c r="F113" s="100">
        <f t="shared" si="8"/>
        <v>0</v>
      </c>
      <c r="G113" s="178">
        <f>AVERAGE(G114:G122)</f>
        <v>4.3049999999999997</v>
      </c>
      <c r="H113" s="183">
        <f>AVERAGE(H114:H122)</f>
        <v>4.3899999999999997</v>
      </c>
      <c r="I113" s="183">
        <f>AVERAGE(I114:I122)</f>
        <v>4.1044444444444439</v>
      </c>
      <c r="J113" s="177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47">
        <v>63</v>
      </c>
      <c r="D114" s="3">
        <v>91</v>
      </c>
      <c r="E114" s="3">
        <v>98</v>
      </c>
      <c r="F114" s="104"/>
      <c r="G114" s="271">
        <v>4.7</v>
      </c>
      <c r="H114" s="272">
        <v>4.45</v>
      </c>
      <c r="I114" s="272">
        <v>4.59</v>
      </c>
      <c r="J114" s="251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45">
        <v>31</v>
      </c>
      <c r="D115" s="4">
        <v>29</v>
      </c>
      <c r="E115" s="4">
        <v>23</v>
      </c>
      <c r="F115" s="98"/>
      <c r="G115" s="118">
        <v>4.58</v>
      </c>
      <c r="H115" s="51">
        <v>4.62</v>
      </c>
      <c r="I115" s="51">
        <v>3.83</v>
      </c>
      <c r="J115" s="119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45">
        <v>11</v>
      </c>
      <c r="D116" s="4">
        <v>15</v>
      </c>
      <c r="E116" s="4">
        <v>18</v>
      </c>
      <c r="F116" s="98"/>
      <c r="G116" s="118">
        <v>4.45</v>
      </c>
      <c r="H116" s="51">
        <v>4.5999999999999996</v>
      </c>
      <c r="I116" s="51">
        <v>4.28</v>
      </c>
      <c r="J116" s="119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45">
        <v>2</v>
      </c>
      <c r="D117" s="4">
        <v>5</v>
      </c>
      <c r="E117" s="4">
        <v>13</v>
      </c>
      <c r="F117" s="98"/>
      <c r="G117" s="118">
        <v>4.5</v>
      </c>
      <c r="H117" s="51">
        <v>4.4000000000000004</v>
      </c>
      <c r="I117" s="51">
        <v>4.46</v>
      </c>
      <c r="J117" s="119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45">
        <v>23</v>
      </c>
      <c r="D118" s="4">
        <v>20</v>
      </c>
      <c r="E118" s="4">
        <v>16</v>
      </c>
      <c r="F118" s="98"/>
      <c r="G118" s="118">
        <v>4.4800000000000004</v>
      </c>
      <c r="H118" s="51">
        <v>4.5999999999999996</v>
      </c>
      <c r="I118" s="51">
        <v>4.4400000000000004</v>
      </c>
      <c r="J118" s="119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45">
        <v>3</v>
      </c>
      <c r="D119" s="4">
        <v>3</v>
      </c>
      <c r="E119" s="4">
        <v>14</v>
      </c>
      <c r="F119" s="98"/>
      <c r="G119" s="118">
        <v>3.67</v>
      </c>
      <c r="H119" s="51">
        <v>4.33</v>
      </c>
      <c r="I119" s="51">
        <v>4.07</v>
      </c>
      <c r="J119" s="119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45"/>
      <c r="D120" s="4"/>
      <c r="E120" s="4">
        <v>1</v>
      </c>
      <c r="F120" s="98"/>
      <c r="G120" s="118"/>
      <c r="H120" s="51"/>
      <c r="I120" s="51">
        <v>3</v>
      </c>
      <c r="J120" s="119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45">
        <v>18</v>
      </c>
      <c r="D121" s="4">
        <v>35</v>
      </c>
      <c r="E121" s="4">
        <v>33</v>
      </c>
      <c r="F121" s="98"/>
      <c r="G121" s="118">
        <v>4.0599999999999996</v>
      </c>
      <c r="H121" s="51">
        <v>3.97</v>
      </c>
      <c r="I121" s="51">
        <v>3.91</v>
      </c>
      <c r="J121" s="119"/>
      <c r="K121" s="90"/>
      <c r="L121" s="90"/>
      <c r="O121" s="24"/>
    </row>
    <row r="122" spans="1:17" ht="15.75" thickBot="1" x14ac:dyDescent="0.3">
      <c r="A122" s="34">
        <v>9</v>
      </c>
      <c r="B122" s="270" t="s">
        <v>70</v>
      </c>
      <c r="C122" s="75">
        <v>9</v>
      </c>
      <c r="D122" s="5">
        <v>13</v>
      </c>
      <c r="E122" s="5">
        <v>14</v>
      </c>
      <c r="F122" s="105"/>
      <c r="G122" s="132">
        <v>4</v>
      </c>
      <c r="H122" s="76">
        <v>4.1500000000000004</v>
      </c>
      <c r="I122" s="76">
        <v>4.3600000000000003</v>
      </c>
      <c r="J122" s="133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AVERAGE(G5:G12,G14:G25,G27:G43,G45:G64,G66:G79,G81:G112,G114:G122)</f>
        <v>4.2329591836734695</v>
      </c>
      <c r="H123" s="39">
        <f t="shared" ref="H123:J123" si="9">AVERAGE(H5:H12,H14:H25,H27:H43,H45:H64,H66:H79,H81:H112,H114:H122)</f>
        <v>4.2113333333333323</v>
      </c>
      <c r="I123" s="39">
        <f t="shared" si="9"/>
        <v>4.1963725490196078</v>
      </c>
      <c r="J123" s="39" t="e">
        <f t="shared" si="9"/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17" priority="3">
      <formula>LEN(TRIM(G3))=0</formula>
    </cfRule>
    <cfRule type="cellIs" dxfId="16" priority="4" operator="lessThan">
      <formula>3.5</formula>
    </cfRule>
    <cfRule type="cellIs" dxfId="15" priority="5" operator="between">
      <formula>3.996</formula>
      <formula>3.5</formula>
    </cfRule>
    <cfRule type="cellIs" dxfId="14" priority="6" operator="between">
      <formula>4.5</formula>
      <formula>3.996</formula>
    </cfRule>
    <cfRule type="cellIs" dxfId="13" priority="7" operator="greaterThanOrEqual">
      <formula>4.5</formula>
    </cfRule>
  </conditionalFormatting>
  <conditionalFormatting sqref="G3:J123">
    <cfRule type="cellIs" dxfId="12" priority="1" operator="between">
      <formula>4.5</formula>
      <formula>4.496</formula>
    </cfRule>
    <cfRule type="cellIs" dxfId="11" priority="2" operator="equal">
      <formula>3.5</formula>
    </cfRule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29" t="s">
        <v>23</v>
      </c>
      <c r="B1" s="331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30"/>
      <c r="B2" s="332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0</v>
      </c>
      <c r="D3" s="60">
        <f t="shared" ref="D3:F3" si="0">D4+D13+D26+D44+D65+D80+D113</f>
        <v>0</v>
      </c>
      <c r="E3" s="60">
        <f>E4+E13+E26+E44+E65+E80+E113</f>
        <v>1400</v>
      </c>
      <c r="F3" s="49">
        <f t="shared" si="0"/>
        <v>0</v>
      </c>
      <c r="G3" s="137" t="e">
        <f>AVERAGE(G4,G13,G26,G44,G65,G80,G113)</f>
        <v>#DIV/0!</v>
      </c>
      <c r="H3" s="138" t="e">
        <f>AVERAGE(H4,H13,H26,H44,H65,H80,H113)</f>
        <v>#DIV/0!</v>
      </c>
      <c r="I3" s="138">
        <f>AVERAGE(I4,I13,I26,I44,I65,I80,I113)</f>
        <v>4.0909313543599257</v>
      </c>
      <c r="J3" s="139" t="e">
        <f>AVERAGE(J4,J13,J26,J44,J65,J80,J113)</f>
        <v>#DIV/0!</v>
      </c>
      <c r="K3" s="87"/>
      <c r="L3" s="87"/>
      <c r="N3" s="15"/>
      <c r="O3" s="1" t="s">
        <v>130</v>
      </c>
    </row>
    <row r="4" spans="1:17" ht="15" customHeight="1" thickBot="1" x14ac:dyDescent="0.3">
      <c r="A4" s="20"/>
      <c r="B4" s="21" t="s">
        <v>51</v>
      </c>
      <c r="C4" s="44">
        <f>SUM(C5:C12)</f>
        <v>0</v>
      </c>
      <c r="D4" s="12">
        <f t="shared" ref="D4:F4" si="1">SUM(D5:D12)</f>
        <v>0</v>
      </c>
      <c r="E4" s="12">
        <f t="shared" si="1"/>
        <v>144</v>
      </c>
      <c r="F4" s="96">
        <f t="shared" si="1"/>
        <v>0</v>
      </c>
      <c r="G4" s="140" t="e">
        <f>AVERAGE(G5:G12)</f>
        <v>#DIV/0!</v>
      </c>
      <c r="H4" s="141" t="e">
        <f>AVERAGE(H5:H12)</f>
        <v>#DIV/0!</v>
      </c>
      <c r="I4" s="141">
        <f>AVERAGE(I5:I12)</f>
        <v>4.2525000000000004</v>
      </c>
      <c r="J4" s="142" t="e">
        <f>AVERAGE(J5:J12)</f>
        <v>#DIV/0!</v>
      </c>
      <c r="K4" s="88"/>
      <c r="L4" s="88"/>
      <c r="N4" s="14"/>
      <c r="O4" s="1" t="s">
        <v>126</v>
      </c>
    </row>
    <row r="5" spans="1:17" ht="15" customHeight="1" x14ac:dyDescent="0.25">
      <c r="A5" s="22">
        <v>1</v>
      </c>
      <c r="B5" s="23" t="s">
        <v>74</v>
      </c>
      <c r="C5" s="278"/>
      <c r="D5" s="279"/>
      <c r="E5" s="279">
        <v>22</v>
      </c>
      <c r="F5" s="280"/>
      <c r="G5" s="281"/>
      <c r="H5" s="282"/>
      <c r="I5" s="282">
        <v>4.41</v>
      </c>
      <c r="J5" s="283"/>
      <c r="K5" s="89"/>
      <c r="L5" s="89"/>
      <c r="N5" s="77"/>
      <c r="O5" s="1" t="s">
        <v>127</v>
      </c>
    </row>
    <row r="6" spans="1:17" x14ac:dyDescent="0.25">
      <c r="A6" s="25">
        <v>2</v>
      </c>
      <c r="B6" s="23" t="s">
        <v>31</v>
      </c>
      <c r="C6" s="278"/>
      <c r="D6" s="279"/>
      <c r="E6" s="279">
        <v>28</v>
      </c>
      <c r="F6" s="280"/>
      <c r="G6" s="284"/>
      <c r="H6" s="285"/>
      <c r="I6" s="285">
        <v>4.3600000000000003</v>
      </c>
      <c r="J6" s="286"/>
      <c r="K6" s="89"/>
      <c r="L6" s="89"/>
      <c r="N6" s="2"/>
      <c r="O6" s="1" t="s">
        <v>128</v>
      </c>
      <c r="Q6" s="24"/>
    </row>
    <row r="7" spans="1:17" x14ac:dyDescent="0.25">
      <c r="A7" s="25">
        <v>3</v>
      </c>
      <c r="B7" s="23" t="s">
        <v>24</v>
      </c>
      <c r="C7" s="278"/>
      <c r="D7" s="279"/>
      <c r="E7" s="279">
        <v>60</v>
      </c>
      <c r="F7" s="280"/>
      <c r="G7" s="284"/>
      <c r="H7" s="285"/>
      <c r="I7" s="285">
        <v>4.12</v>
      </c>
      <c r="J7" s="286"/>
      <c r="K7" s="89"/>
      <c r="L7" s="89"/>
      <c r="Q7" s="24"/>
    </row>
    <row r="8" spans="1:17" x14ac:dyDescent="0.25">
      <c r="A8" s="25">
        <v>4</v>
      </c>
      <c r="B8" s="23" t="s">
        <v>113</v>
      </c>
      <c r="C8" s="278"/>
      <c r="D8" s="279"/>
      <c r="E8" s="279">
        <v>34</v>
      </c>
      <c r="F8" s="280"/>
      <c r="G8" s="284"/>
      <c r="H8" s="285"/>
      <c r="I8" s="285">
        <v>4.12</v>
      </c>
      <c r="J8" s="286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214"/>
      <c r="D9" s="241"/>
      <c r="E9" s="241"/>
      <c r="F9" s="287"/>
      <c r="G9" s="232"/>
      <c r="H9" s="262"/>
      <c r="I9" s="262"/>
      <c r="J9" s="288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214"/>
      <c r="D10" s="241"/>
      <c r="E10" s="241"/>
      <c r="F10" s="287"/>
      <c r="G10" s="232"/>
      <c r="H10" s="262"/>
      <c r="I10" s="262"/>
      <c r="J10" s="288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214"/>
      <c r="D11" s="241"/>
      <c r="E11" s="241"/>
      <c r="F11" s="287"/>
      <c r="G11" s="232"/>
      <c r="H11" s="262"/>
      <c r="I11" s="262"/>
      <c r="J11" s="288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258"/>
      <c r="D12" s="254"/>
      <c r="E12" s="254"/>
      <c r="F12" s="289"/>
      <c r="G12" s="245"/>
      <c r="H12" s="229"/>
      <c r="I12" s="229"/>
      <c r="J12" s="290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0</v>
      </c>
      <c r="D13" s="13">
        <f t="shared" ref="D13:F13" si="2">SUM(D14:D25)</f>
        <v>0</v>
      </c>
      <c r="E13" s="13">
        <f t="shared" si="2"/>
        <v>161</v>
      </c>
      <c r="F13" s="100">
        <f t="shared" si="2"/>
        <v>0</v>
      </c>
      <c r="G13" s="149" t="e">
        <f>AVERAGE(G14:G25)</f>
        <v>#DIV/0!</v>
      </c>
      <c r="H13" s="150" t="e">
        <f>AVERAGE(H14:H25)</f>
        <v>#DIV/0!</v>
      </c>
      <c r="I13" s="150">
        <f>AVERAGE(I14:I25)</f>
        <v>3.9414285714285713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213"/>
      <c r="D14" s="240"/>
      <c r="E14" s="240"/>
      <c r="F14" s="291"/>
      <c r="G14" s="292"/>
      <c r="H14" s="293"/>
      <c r="I14" s="293"/>
      <c r="J14" s="29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213"/>
      <c r="D15" s="240"/>
      <c r="E15" s="240"/>
      <c r="F15" s="291"/>
      <c r="G15" s="230"/>
      <c r="H15" s="239"/>
      <c r="I15" s="239"/>
      <c r="J15" s="295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213"/>
      <c r="D16" s="240"/>
      <c r="E16" s="240">
        <v>24</v>
      </c>
      <c r="F16" s="291"/>
      <c r="G16" s="230"/>
      <c r="H16" s="239"/>
      <c r="I16" s="239">
        <v>3.96</v>
      </c>
      <c r="J16" s="295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213"/>
      <c r="D17" s="240"/>
      <c r="E17" s="240"/>
      <c r="F17" s="291"/>
      <c r="G17" s="230"/>
      <c r="H17" s="239"/>
      <c r="I17" s="239"/>
      <c r="J17" s="295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213"/>
      <c r="D18" s="240"/>
      <c r="E18" s="240">
        <v>25</v>
      </c>
      <c r="F18" s="291"/>
      <c r="G18" s="230"/>
      <c r="H18" s="239"/>
      <c r="I18" s="239">
        <v>4.08</v>
      </c>
      <c r="J18" s="295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214"/>
      <c r="D19" s="241"/>
      <c r="E19" s="241">
        <v>19</v>
      </c>
      <c r="F19" s="287"/>
      <c r="G19" s="232"/>
      <c r="H19" s="262"/>
      <c r="I19" s="262">
        <v>4</v>
      </c>
      <c r="J19" s="288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213"/>
      <c r="D20" s="240"/>
      <c r="E20" s="240"/>
      <c r="F20" s="291"/>
      <c r="G20" s="230"/>
      <c r="H20" s="239"/>
      <c r="I20" s="239"/>
      <c r="J20" s="295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213"/>
      <c r="D21" s="240"/>
      <c r="E21" s="240"/>
      <c r="F21" s="291"/>
      <c r="G21" s="230"/>
      <c r="H21" s="239"/>
      <c r="I21" s="239"/>
      <c r="J21" s="295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213"/>
      <c r="D22" s="240"/>
      <c r="E22" s="240">
        <v>23</v>
      </c>
      <c r="F22" s="291"/>
      <c r="G22" s="230"/>
      <c r="H22" s="239"/>
      <c r="I22" s="239">
        <v>3.87</v>
      </c>
      <c r="J22" s="295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213"/>
      <c r="D23" s="240"/>
      <c r="E23" s="240">
        <v>21</v>
      </c>
      <c r="F23" s="291"/>
      <c r="G23" s="230"/>
      <c r="H23" s="239"/>
      <c r="I23" s="239">
        <v>3.95</v>
      </c>
      <c r="J23" s="295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255"/>
      <c r="D24" s="256"/>
      <c r="E24" s="256">
        <v>23</v>
      </c>
      <c r="F24" s="296"/>
      <c r="G24" s="252"/>
      <c r="H24" s="253"/>
      <c r="I24" s="253">
        <v>3.96</v>
      </c>
      <c r="J24" s="297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213"/>
      <c r="D25" s="240"/>
      <c r="E25" s="240">
        <v>26</v>
      </c>
      <c r="F25" s="291"/>
      <c r="G25" s="298"/>
      <c r="H25" s="299"/>
      <c r="I25" s="299">
        <v>3.77</v>
      </c>
      <c r="J25" s="300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0</v>
      </c>
      <c r="D26" s="48">
        <f>SUM(D27:D43)</f>
        <v>0</v>
      </c>
      <c r="E26" s="48">
        <f t="shared" ref="E26:F26" si="3">SUM(E27:E43)</f>
        <v>116</v>
      </c>
      <c r="F26" s="103">
        <f t="shared" si="3"/>
        <v>0</v>
      </c>
      <c r="G26" s="158" t="e">
        <f>AVERAGE(G27:G43)</f>
        <v>#DIV/0!</v>
      </c>
      <c r="H26" s="159" t="e">
        <f>AVERAGE(H27:H43)</f>
        <v>#DIV/0!</v>
      </c>
      <c r="I26" s="159">
        <f>AVERAGE(I27:I43)</f>
        <v>4.0100000000000007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219"/>
      <c r="D27" s="249"/>
      <c r="E27" s="249">
        <v>14</v>
      </c>
      <c r="F27" s="306"/>
      <c r="G27" s="243"/>
      <c r="H27" s="261"/>
      <c r="I27" s="261">
        <v>3.29</v>
      </c>
      <c r="J27" s="307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218"/>
      <c r="D28" s="308"/>
      <c r="E28" s="308"/>
      <c r="F28" s="309"/>
      <c r="G28" s="231"/>
      <c r="H28" s="262"/>
      <c r="I28" s="262"/>
      <c r="J28" s="288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214"/>
      <c r="D29" s="241"/>
      <c r="E29" s="241">
        <v>20</v>
      </c>
      <c r="F29" s="287"/>
      <c r="G29" s="232"/>
      <c r="H29" s="262"/>
      <c r="I29" s="262">
        <v>4.25</v>
      </c>
      <c r="J29" s="288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218"/>
      <c r="D30" s="308"/>
      <c r="E30" s="308"/>
      <c r="F30" s="309"/>
      <c r="G30" s="231"/>
      <c r="H30" s="262"/>
      <c r="I30" s="262"/>
      <c r="J30" s="288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213"/>
      <c r="D31" s="240"/>
      <c r="E31" s="240">
        <v>13</v>
      </c>
      <c r="F31" s="291"/>
      <c r="G31" s="230"/>
      <c r="H31" s="239"/>
      <c r="I31" s="239">
        <v>3.69</v>
      </c>
      <c r="J31" s="295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214"/>
      <c r="D32" s="241"/>
      <c r="E32" s="241"/>
      <c r="F32" s="287"/>
      <c r="G32" s="232"/>
      <c r="H32" s="262"/>
      <c r="I32" s="262"/>
      <c r="J32" s="288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214"/>
      <c r="D33" s="241"/>
      <c r="E33" s="241"/>
      <c r="F33" s="287"/>
      <c r="G33" s="232"/>
      <c r="H33" s="262"/>
      <c r="I33" s="262"/>
      <c r="J33" s="288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214"/>
      <c r="D34" s="241"/>
      <c r="E34" s="241"/>
      <c r="F34" s="287"/>
      <c r="G34" s="232"/>
      <c r="H34" s="262"/>
      <c r="I34" s="262"/>
      <c r="J34" s="288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214"/>
      <c r="D35" s="241"/>
      <c r="E35" s="241"/>
      <c r="F35" s="287"/>
      <c r="G35" s="232"/>
      <c r="H35" s="262"/>
      <c r="I35" s="262"/>
      <c r="J35" s="288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214"/>
      <c r="D36" s="241"/>
      <c r="E36" s="241"/>
      <c r="F36" s="287"/>
      <c r="G36" s="232"/>
      <c r="H36" s="262"/>
      <c r="I36" s="262"/>
      <c r="J36" s="288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213"/>
      <c r="D37" s="240"/>
      <c r="E37" s="240"/>
      <c r="F37" s="291"/>
      <c r="G37" s="230"/>
      <c r="H37" s="239"/>
      <c r="I37" s="239"/>
      <c r="J37" s="295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213"/>
      <c r="D38" s="240"/>
      <c r="E38" s="240"/>
      <c r="F38" s="291"/>
      <c r="G38" s="230"/>
      <c r="H38" s="239"/>
      <c r="I38" s="239"/>
      <c r="J38" s="295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213"/>
      <c r="D39" s="240"/>
      <c r="E39" s="240"/>
      <c r="F39" s="291"/>
      <c r="G39" s="230"/>
      <c r="H39" s="239"/>
      <c r="I39" s="239"/>
      <c r="J39" s="295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213"/>
      <c r="D40" s="240"/>
      <c r="E40" s="240">
        <v>21</v>
      </c>
      <c r="F40" s="291"/>
      <c r="G40" s="230"/>
      <c r="H40" s="239"/>
      <c r="I40" s="239">
        <v>4.4800000000000004</v>
      </c>
      <c r="J40" s="295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213"/>
      <c r="D41" s="240"/>
      <c r="E41" s="240"/>
      <c r="F41" s="291"/>
      <c r="G41" s="230"/>
      <c r="H41" s="239"/>
      <c r="I41" s="239"/>
      <c r="J41" s="295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213"/>
      <c r="D42" s="240"/>
      <c r="E42" s="240">
        <v>27</v>
      </c>
      <c r="F42" s="291"/>
      <c r="G42" s="230"/>
      <c r="H42" s="239"/>
      <c r="I42" s="239">
        <v>4.3</v>
      </c>
      <c r="J42" s="295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213"/>
      <c r="D43" s="240"/>
      <c r="E43" s="240">
        <v>21</v>
      </c>
      <c r="F43" s="291"/>
      <c r="G43" s="298"/>
      <c r="H43" s="299"/>
      <c r="I43" s="299">
        <v>4.05</v>
      </c>
      <c r="J43" s="300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0</v>
      </c>
      <c r="D44" s="48">
        <f t="shared" ref="D44:F44" si="4">SUM(D45:D64)</f>
        <v>0</v>
      </c>
      <c r="E44" s="48">
        <f t="shared" si="4"/>
        <v>280</v>
      </c>
      <c r="F44" s="103">
        <f t="shared" si="4"/>
        <v>0</v>
      </c>
      <c r="G44" s="158" t="e">
        <f>AVERAGE(G45:G64)</f>
        <v>#DIV/0!</v>
      </c>
      <c r="H44" s="159" t="e">
        <f>AVERAGE(H45:H64)</f>
        <v>#DIV/0!</v>
      </c>
      <c r="I44" s="159">
        <f>AVERAGE(I45:I64)</f>
        <v>4.0790909090909091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214"/>
      <c r="D45" s="241"/>
      <c r="E45" s="241">
        <v>41</v>
      </c>
      <c r="F45" s="287"/>
      <c r="G45" s="243"/>
      <c r="H45" s="261"/>
      <c r="I45" s="261">
        <v>4.59</v>
      </c>
      <c r="J45" s="307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214"/>
      <c r="D46" s="241"/>
      <c r="E46" s="241">
        <v>27</v>
      </c>
      <c r="F46" s="287"/>
      <c r="G46" s="232"/>
      <c r="H46" s="262"/>
      <c r="I46" s="262">
        <v>4.04</v>
      </c>
      <c r="J46" s="288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214"/>
      <c r="D47" s="241"/>
      <c r="E47" s="241">
        <v>20</v>
      </c>
      <c r="F47" s="287"/>
      <c r="G47" s="232"/>
      <c r="H47" s="262"/>
      <c r="I47" s="262">
        <v>4.1500000000000004</v>
      </c>
      <c r="J47" s="288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214"/>
      <c r="D48" s="241"/>
      <c r="E48" s="241">
        <v>31</v>
      </c>
      <c r="F48" s="287"/>
      <c r="G48" s="232"/>
      <c r="H48" s="262"/>
      <c r="I48" s="262">
        <v>4.2300000000000004</v>
      </c>
      <c r="J48" s="288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214"/>
      <c r="D49" s="241"/>
      <c r="E49" s="241">
        <v>28</v>
      </c>
      <c r="F49" s="287"/>
      <c r="G49" s="232"/>
      <c r="H49" s="262"/>
      <c r="I49" s="262">
        <v>4.21</v>
      </c>
      <c r="J49" s="288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214"/>
      <c r="D50" s="241"/>
      <c r="E50" s="241">
        <v>25</v>
      </c>
      <c r="F50" s="287"/>
      <c r="G50" s="232"/>
      <c r="H50" s="262"/>
      <c r="I50" s="262">
        <v>3.84</v>
      </c>
      <c r="J50" s="288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214"/>
      <c r="D51" s="241"/>
      <c r="E51" s="241">
        <v>9</v>
      </c>
      <c r="F51" s="287"/>
      <c r="G51" s="232"/>
      <c r="H51" s="262"/>
      <c r="I51" s="262">
        <v>3.56</v>
      </c>
      <c r="J51" s="288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214"/>
      <c r="D52" s="241"/>
      <c r="E52" s="241"/>
      <c r="F52" s="287"/>
      <c r="G52" s="232"/>
      <c r="H52" s="262"/>
      <c r="I52" s="262"/>
      <c r="J52" s="288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214"/>
      <c r="D53" s="241"/>
      <c r="E53" s="241"/>
      <c r="F53" s="287"/>
      <c r="G53" s="232"/>
      <c r="H53" s="262"/>
      <c r="I53" s="262"/>
      <c r="J53" s="288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214"/>
      <c r="D54" s="241"/>
      <c r="E54" s="241">
        <v>23</v>
      </c>
      <c r="F54" s="287"/>
      <c r="G54" s="232"/>
      <c r="H54" s="262"/>
      <c r="I54" s="262">
        <v>4.09</v>
      </c>
      <c r="J54" s="288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214"/>
      <c r="D55" s="241"/>
      <c r="E55" s="241"/>
      <c r="F55" s="287"/>
      <c r="G55" s="232"/>
      <c r="H55" s="262"/>
      <c r="I55" s="262"/>
      <c r="J55" s="288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213"/>
      <c r="D56" s="240"/>
      <c r="E56" s="240"/>
      <c r="F56" s="291"/>
      <c r="G56" s="230"/>
      <c r="H56" s="239"/>
      <c r="I56" s="239"/>
      <c r="J56" s="295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214"/>
      <c r="D57" s="241"/>
      <c r="E57" s="241"/>
      <c r="F57" s="287"/>
      <c r="G57" s="232"/>
      <c r="H57" s="262"/>
      <c r="I57" s="262"/>
      <c r="J57" s="288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214"/>
      <c r="D58" s="241"/>
      <c r="E58" s="241"/>
      <c r="F58" s="287"/>
      <c r="G58" s="232"/>
      <c r="H58" s="262"/>
      <c r="I58" s="262"/>
      <c r="J58" s="288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214"/>
      <c r="D59" s="241"/>
      <c r="E59" s="241">
        <v>24</v>
      </c>
      <c r="F59" s="287"/>
      <c r="G59" s="232"/>
      <c r="H59" s="262"/>
      <c r="I59" s="262">
        <v>4.13</v>
      </c>
      <c r="J59" s="288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228"/>
      <c r="D60" s="234"/>
      <c r="E60" s="234"/>
      <c r="F60" s="310"/>
      <c r="G60" s="244"/>
      <c r="H60" s="238"/>
      <c r="I60" s="238"/>
      <c r="J60" s="311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214"/>
      <c r="D61" s="241"/>
      <c r="E61" s="241">
        <v>28</v>
      </c>
      <c r="F61" s="287"/>
      <c r="G61" s="232"/>
      <c r="H61" s="262"/>
      <c r="I61" s="262">
        <v>3.86</v>
      </c>
      <c r="J61" s="288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214"/>
      <c r="D62" s="241"/>
      <c r="E62" s="241"/>
      <c r="F62" s="287"/>
      <c r="G62" s="232"/>
      <c r="H62" s="262"/>
      <c r="I62" s="262"/>
      <c r="J62" s="288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214"/>
      <c r="D63" s="241"/>
      <c r="E63" s="241"/>
      <c r="F63" s="287"/>
      <c r="G63" s="232"/>
      <c r="H63" s="262"/>
      <c r="I63" s="262"/>
      <c r="J63" s="288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214"/>
      <c r="D64" s="241"/>
      <c r="E64" s="241">
        <v>24</v>
      </c>
      <c r="F64" s="287"/>
      <c r="G64" s="245"/>
      <c r="H64" s="229"/>
      <c r="I64" s="229">
        <v>4.17</v>
      </c>
      <c r="J64" s="290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0</v>
      </c>
      <c r="D65" s="13">
        <f>SUM(D66:D79)</f>
        <v>0</v>
      </c>
      <c r="E65" s="13">
        <f t="shared" ref="E65:F65" si="5">SUM(E66:E79)</f>
        <v>77</v>
      </c>
      <c r="F65" s="100">
        <f t="shared" si="5"/>
        <v>0</v>
      </c>
      <c r="G65" s="149" t="e">
        <f>AVERAGE(G66:G79)</f>
        <v>#DIV/0!</v>
      </c>
      <c r="H65" s="150" t="e">
        <f>AVERAGE(H66:H79)</f>
        <v>#DIV/0!</v>
      </c>
      <c r="I65" s="150">
        <f>AVERAGE(I66:I79)</f>
        <v>4.2675000000000001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214"/>
      <c r="D66" s="241"/>
      <c r="E66" s="241">
        <v>18</v>
      </c>
      <c r="F66" s="287"/>
      <c r="G66" s="243"/>
      <c r="H66" s="261"/>
      <c r="I66" s="261">
        <v>4.17</v>
      </c>
      <c r="J66" s="307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214"/>
      <c r="D67" s="241"/>
      <c r="E67" s="241">
        <v>13</v>
      </c>
      <c r="F67" s="287"/>
      <c r="G67" s="232"/>
      <c r="H67" s="262"/>
      <c r="I67" s="262">
        <v>4.38</v>
      </c>
      <c r="J67" s="288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214"/>
      <c r="D68" s="241"/>
      <c r="E68" s="241"/>
      <c r="F68" s="287"/>
      <c r="G68" s="232"/>
      <c r="H68" s="262"/>
      <c r="I68" s="262"/>
      <c r="J68" s="288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214"/>
      <c r="D69" s="241"/>
      <c r="E69" s="241"/>
      <c r="F69" s="287"/>
      <c r="G69" s="232"/>
      <c r="H69" s="262"/>
      <c r="I69" s="262"/>
      <c r="J69" s="288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214"/>
      <c r="D70" s="241"/>
      <c r="E70" s="241"/>
      <c r="F70" s="287"/>
      <c r="G70" s="232"/>
      <c r="H70" s="262"/>
      <c r="I70" s="262"/>
      <c r="J70" s="288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255"/>
      <c r="D71" s="256"/>
      <c r="E71" s="256"/>
      <c r="F71" s="296"/>
      <c r="G71" s="252"/>
      <c r="H71" s="253"/>
      <c r="I71" s="253"/>
      <c r="J71" s="297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213"/>
      <c r="D72" s="240"/>
      <c r="E72" s="240"/>
      <c r="F72" s="291"/>
      <c r="G72" s="230"/>
      <c r="H72" s="239"/>
      <c r="I72" s="239"/>
      <c r="J72" s="295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214"/>
      <c r="D73" s="241"/>
      <c r="E73" s="241"/>
      <c r="F73" s="287"/>
      <c r="G73" s="232"/>
      <c r="H73" s="262"/>
      <c r="I73" s="262"/>
      <c r="J73" s="288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214"/>
      <c r="D74" s="241"/>
      <c r="E74" s="241"/>
      <c r="F74" s="287"/>
      <c r="G74" s="232"/>
      <c r="H74" s="262"/>
      <c r="I74" s="262"/>
      <c r="J74" s="288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214"/>
      <c r="D75" s="241"/>
      <c r="E75" s="241">
        <v>24</v>
      </c>
      <c r="F75" s="287"/>
      <c r="G75" s="232"/>
      <c r="H75" s="262"/>
      <c r="I75" s="262">
        <v>4.25</v>
      </c>
      <c r="J75" s="288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214"/>
      <c r="D76" s="241"/>
      <c r="E76" s="241"/>
      <c r="F76" s="287"/>
      <c r="G76" s="232"/>
      <c r="H76" s="262"/>
      <c r="I76" s="262"/>
      <c r="J76" s="288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213"/>
      <c r="D77" s="240"/>
      <c r="E77" s="240"/>
      <c r="F77" s="291"/>
      <c r="G77" s="230"/>
      <c r="H77" s="239"/>
      <c r="I77" s="239"/>
      <c r="J77" s="295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214"/>
      <c r="D78" s="241"/>
      <c r="E78" s="241"/>
      <c r="F78" s="287"/>
      <c r="G78" s="232"/>
      <c r="H78" s="262"/>
      <c r="I78" s="262"/>
      <c r="J78" s="288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214"/>
      <c r="D79" s="241"/>
      <c r="E79" s="241">
        <v>22</v>
      </c>
      <c r="F79" s="287"/>
      <c r="G79" s="245"/>
      <c r="H79" s="229"/>
      <c r="I79" s="229">
        <v>4.2699999999999996</v>
      </c>
      <c r="J79" s="290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SUM(C81:C111)</f>
        <v>0</v>
      </c>
      <c r="D80" s="13">
        <f t="shared" ref="D80:F80" si="6">SUM(D81:D111)</f>
        <v>0</v>
      </c>
      <c r="E80" s="13">
        <f t="shared" si="6"/>
        <v>505</v>
      </c>
      <c r="F80" s="100">
        <f t="shared" si="6"/>
        <v>0</v>
      </c>
      <c r="G80" s="149" t="e">
        <f>AVERAGE(G81:G111)</f>
        <v>#DIV/0!</v>
      </c>
      <c r="H80" s="150" t="e">
        <f>AVERAGE(H81:H111)</f>
        <v>#DIV/0!</v>
      </c>
      <c r="I80" s="150">
        <f>AVERAGE(I81:I111)</f>
        <v>4.0485000000000007</v>
      </c>
      <c r="J80" s="151" t="e">
        <f>AVERAGE(J81:J111)</f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214"/>
      <c r="D81" s="241"/>
      <c r="E81" s="241"/>
      <c r="F81" s="287"/>
      <c r="G81" s="243"/>
      <c r="H81" s="261"/>
      <c r="I81" s="261"/>
      <c r="J81" s="307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214"/>
      <c r="D82" s="241"/>
      <c r="E82" s="241">
        <v>17</v>
      </c>
      <c r="F82" s="287"/>
      <c r="G82" s="232"/>
      <c r="H82" s="262"/>
      <c r="I82" s="262">
        <v>4</v>
      </c>
      <c r="J82" s="288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214"/>
      <c r="D83" s="241"/>
      <c r="E83" s="241"/>
      <c r="F83" s="287"/>
      <c r="G83" s="232"/>
      <c r="H83" s="262"/>
      <c r="I83" s="262"/>
      <c r="J83" s="288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214"/>
      <c r="D84" s="241"/>
      <c r="E84" s="241"/>
      <c r="F84" s="287"/>
      <c r="G84" s="232"/>
      <c r="H84" s="262"/>
      <c r="I84" s="262"/>
      <c r="J84" s="288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214"/>
      <c r="D85" s="241"/>
      <c r="E85" s="241"/>
      <c r="F85" s="287"/>
      <c r="G85" s="232"/>
      <c r="H85" s="262"/>
      <c r="I85" s="262"/>
      <c r="J85" s="288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214"/>
      <c r="D86" s="241"/>
      <c r="E86" s="241"/>
      <c r="F86" s="287"/>
      <c r="G86" s="232"/>
      <c r="H86" s="262"/>
      <c r="I86" s="262"/>
      <c r="J86" s="288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214"/>
      <c r="D87" s="241"/>
      <c r="E87" s="241"/>
      <c r="F87" s="287"/>
      <c r="G87" s="232"/>
      <c r="H87" s="262"/>
      <c r="I87" s="262"/>
      <c r="J87" s="288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214"/>
      <c r="D88" s="241"/>
      <c r="E88" s="241">
        <v>19</v>
      </c>
      <c r="F88" s="287"/>
      <c r="G88" s="232"/>
      <c r="H88" s="262"/>
      <c r="I88" s="262">
        <v>4.1100000000000003</v>
      </c>
      <c r="J88" s="288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214"/>
      <c r="D89" s="241"/>
      <c r="E89" s="241">
        <v>30</v>
      </c>
      <c r="F89" s="287"/>
      <c r="G89" s="232"/>
      <c r="H89" s="262"/>
      <c r="I89" s="262">
        <v>4.3</v>
      </c>
      <c r="J89" s="288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214"/>
      <c r="D90" s="241"/>
      <c r="E90" s="241"/>
      <c r="F90" s="287"/>
      <c r="G90" s="232"/>
      <c r="H90" s="262"/>
      <c r="I90" s="262"/>
      <c r="J90" s="288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214"/>
      <c r="D91" s="241"/>
      <c r="E91" s="241"/>
      <c r="F91" s="287"/>
      <c r="G91" s="232"/>
      <c r="H91" s="262"/>
      <c r="I91" s="262"/>
      <c r="J91" s="288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214"/>
      <c r="D92" s="241"/>
      <c r="E92" s="241">
        <v>28</v>
      </c>
      <c r="F92" s="287"/>
      <c r="G92" s="232"/>
      <c r="H92" s="262"/>
      <c r="I92" s="262">
        <v>3.75</v>
      </c>
      <c r="J92" s="288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214"/>
      <c r="D93" s="241"/>
      <c r="E93" s="241">
        <v>18</v>
      </c>
      <c r="F93" s="287"/>
      <c r="G93" s="232"/>
      <c r="H93" s="262"/>
      <c r="I93" s="262">
        <v>3.89</v>
      </c>
      <c r="J93" s="288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258"/>
      <c r="D94" s="254"/>
      <c r="E94" s="254">
        <v>20</v>
      </c>
      <c r="F94" s="289"/>
      <c r="G94" s="257"/>
      <c r="H94" s="262"/>
      <c r="I94" s="262">
        <v>3.45</v>
      </c>
      <c r="J94" s="288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214"/>
      <c r="D95" s="241"/>
      <c r="E95" s="241">
        <v>29</v>
      </c>
      <c r="F95" s="287"/>
      <c r="G95" s="232"/>
      <c r="H95" s="262"/>
      <c r="I95" s="262">
        <v>3.86</v>
      </c>
      <c r="J95" s="288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214"/>
      <c r="D96" s="241"/>
      <c r="E96" s="241">
        <v>23</v>
      </c>
      <c r="F96" s="287"/>
      <c r="G96" s="232"/>
      <c r="H96" s="262"/>
      <c r="I96" s="262">
        <v>4.17</v>
      </c>
      <c r="J96" s="288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214"/>
      <c r="D97" s="241"/>
      <c r="E97" s="241"/>
      <c r="F97" s="287"/>
      <c r="G97" s="232"/>
      <c r="H97" s="262"/>
      <c r="I97" s="262"/>
      <c r="J97" s="288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214"/>
      <c r="D98" s="241"/>
      <c r="E98" s="241">
        <v>21</v>
      </c>
      <c r="F98" s="287"/>
      <c r="G98" s="232"/>
      <c r="H98" s="262"/>
      <c r="I98" s="262">
        <v>3.52</v>
      </c>
      <c r="J98" s="288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214"/>
      <c r="D99" s="241"/>
      <c r="E99" s="241">
        <v>25</v>
      </c>
      <c r="F99" s="287"/>
      <c r="G99" s="232"/>
      <c r="H99" s="262"/>
      <c r="I99" s="262">
        <v>4.16</v>
      </c>
      <c r="J99" s="288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214"/>
      <c r="D100" s="241"/>
      <c r="E100" s="241">
        <v>27</v>
      </c>
      <c r="F100" s="287"/>
      <c r="G100" s="232"/>
      <c r="H100" s="262"/>
      <c r="I100" s="262">
        <v>4.22</v>
      </c>
      <c r="J100" s="288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214"/>
      <c r="D101" s="241"/>
      <c r="E101" s="241">
        <v>29</v>
      </c>
      <c r="F101" s="287"/>
      <c r="G101" s="232"/>
      <c r="H101" s="262"/>
      <c r="I101" s="262">
        <v>3.76</v>
      </c>
      <c r="J101" s="288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214"/>
      <c r="D102" s="241"/>
      <c r="E102" s="241">
        <v>16</v>
      </c>
      <c r="F102" s="287"/>
      <c r="G102" s="232"/>
      <c r="H102" s="262"/>
      <c r="I102" s="262">
        <v>4.38</v>
      </c>
      <c r="J102" s="288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214"/>
      <c r="D103" s="241"/>
      <c r="E103" s="241"/>
      <c r="F103" s="287"/>
      <c r="G103" s="232"/>
      <c r="H103" s="262"/>
      <c r="I103" s="262"/>
      <c r="J103" s="288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214"/>
      <c r="D104" s="241"/>
      <c r="E104" s="241">
        <v>29</v>
      </c>
      <c r="F104" s="287"/>
      <c r="G104" s="232"/>
      <c r="H104" s="262"/>
      <c r="I104" s="262">
        <v>4.45</v>
      </c>
      <c r="J104" s="288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214"/>
      <c r="D105" s="241"/>
      <c r="E105" s="241">
        <v>55</v>
      </c>
      <c r="F105" s="287"/>
      <c r="G105" s="232"/>
      <c r="H105" s="262"/>
      <c r="I105" s="262">
        <v>4.22</v>
      </c>
      <c r="J105" s="288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214"/>
      <c r="D106" s="241"/>
      <c r="E106" s="241">
        <v>28</v>
      </c>
      <c r="F106" s="287"/>
      <c r="G106" s="232"/>
      <c r="H106" s="262"/>
      <c r="I106" s="262">
        <v>4.04</v>
      </c>
      <c r="J106" s="288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214"/>
      <c r="D107" s="241"/>
      <c r="E107" s="241">
        <v>24</v>
      </c>
      <c r="F107" s="287"/>
      <c r="G107" s="232"/>
      <c r="H107" s="262"/>
      <c r="I107" s="262">
        <v>4.08</v>
      </c>
      <c r="J107" s="288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214"/>
      <c r="D108" s="241"/>
      <c r="E108" s="241"/>
      <c r="F108" s="287"/>
      <c r="G108" s="232"/>
      <c r="H108" s="262"/>
      <c r="I108" s="262"/>
      <c r="J108" s="288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214"/>
      <c r="D109" s="241"/>
      <c r="E109" s="241">
        <v>24</v>
      </c>
      <c r="F109" s="287"/>
      <c r="G109" s="232"/>
      <c r="H109" s="262"/>
      <c r="I109" s="262">
        <v>4.33</v>
      </c>
      <c r="J109" s="288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214"/>
      <c r="D110" s="241"/>
      <c r="E110" s="241">
        <v>22</v>
      </c>
      <c r="F110" s="287"/>
      <c r="G110" s="232"/>
      <c r="H110" s="262"/>
      <c r="I110" s="262">
        <v>3.95</v>
      </c>
      <c r="J110" s="288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214"/>
      <c r="D111" s="241"/>
      <c r="E111" s="241">
        <v>21</v>
      </c>
      <c r="F111" s="287"/>
      <c r="G111" s="232"/>
      <c r="H111" s="262"/>
      <c r="I111" s="262">
        <v>4.33</v>
      </c>
      <c r="J111" s="288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312"/>
      <c r="D112" s="313"/>
      <c r="E112" s="313"/>
      <c r="F112" s="314"/>
      <c r="G112" s="315"/>
      <c r="H112" s="229"/>
      <c r="I112" s="229"/>
      <c r="J112" s="290"/>
      <c r="K112" s="90"/>
      <c r="L112" s="90"/>
      <c r="N112" s="24"/>
      <c r="O112" s="24"/>
      <c r="Q112" s="24"/>
    </row>
    <row r="113" spans="1:17" ht="15.75" thickBot="1" x14ac:dyDescent="0.3">
      <c r="A113" s="301"/>
      <c r="B113" s="302" t="s">
        <v>57</v>
      </c>
      <c r="C113" s="303">
        <f>SUM(C114:C122)</f>
        <v>0</v>
      </c>
      <c r="D113" s="304">
        <f t="shared" ref="D113:F113" si="7">SUM(D114:D122)</f>
        <v>0</v>
      </c>
      <c r="E113" s="304">
        <f t="shared" si="7"/>
        <v>117</v>
      </c>
      <c r="F113" s="305">
        <f t="shared" si="7"/>
        <v>0</v>
      </c>
      <c r="G113" s="149" t="e">
        <f>AVERAGE(G114:G122)</f>
        <v>#DIV/0!</v>
      </c>
      <c r="H113" s="150" t="e">
        <f>AVERAGE(H114:H122)</f>
        <v>#DIV/0!</v>
      </c>
      <c r="I113" s="150">
        <f>AVERAGE(I114:I122)</f>
        <v>4.0374999999999996</v>
      </c>
      <c r="J113" s="151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75">
        <v>1</v>
      </c>
      <c r="B114" s="67" t="s">
        <v>27</v>
      </c>
      <c r="C114" s="219"/>
      <c r="D114" s="249"/>
      <c r="E114" s="249"/>
      <c r="F114" s="306"/>
      <c r="G114" s="243"/>
      <c r="H114" s="261"/>
      <c r="I114" s="261"/>
      <c r="J114" s="307"/>
      <c r="K114" s="90"/>
      <c r="L114" s="90"/>
      <c r="N114" s="24"/>
      <c r="O114" s="24"/>
      <c r="Q114" s="24"/>
    </row>
    <row r="115" spans="1:17" ht="15" customHeight="1" x14ac:dyDescent="0.25">
      <c r="A115" s="273">
        <v>2</v>
      </c>
      <c r="B115" s="66" t="s">
        <v>48</v>
      </c>
      <c r="C115" s="214"/>
      <c r="D115" s="241"/>
      <c r="E115" s="241"/>
      <c r="F115" s="287"/>
      <c r="G115" s="232"/>
      <c r="H115" s="262"/>
      <c r="I115" s="262"/>
      <c r="J115" s="288"/>
      <c r="K115" s="90"/>
      <c r="L115" s="90"/>
      <c r="N115" s="24"/>
      <c r="O115" s="24"/>
      <c r="Q115" s="24"/>
    </row>
    <row r="116" spans="1:17" x14ac:dyDescent="0.25">
      <c r="A116" s="274">
        <v>3</v>
      </c>
      <c r="B116" s="66" t="s">
        <v>26</v>
      </c>
      <c r="C116" s="214"/>
      <c r="D116" s="241"/>
      <c r="E116" s="241"/>
      <c r="F116" s="287"/>
      <c r="G116" s="232"/>
      <c r="H116" s="262"/>
      <c r="I116" s="262"/>
      <c r="J116" s="288"/>
      <c r="K116" s="90"/>
      <c r="L116" s="90"/>
      <c r="N116" s="24"/>
      <c r="O116" s="24"/>
      <c r="Q116" s="24"/>
    </row>
    <row r="117" spans="1:17" x14ac:dyDescent="0.25">
      <c r="A117" s="274">
        <v>4</v>
      </c>
      <c r="B117" s="66" t="s">
        <v>38</v>
      </c>
      <c r="C117" s="214"/>
      <c r="D117" s="241"/>
      <c r="E117" s="241"/>
      <c r="F117" s="287"/>
      <c r="G117" s="232"/>
      <c r="H117" s="262"/>
      <c r="I117" s="262"/>
      <c r="J117" s="288"/>
      <c r="K117" s="90"/>
      <c r="L117" s="90"/>
      <c r="N117" s="24"/>
      <c r="O117" s="24"/>
      <c r="Q117" s="24"/>
    </row>
    <row r="118" spans="1:17" x14ac:dyDescent="0.25">
      <c r="A118" s="274">
        <v>5</v>
      </c>
      <c r="B118" s="66" t="s">
        <v>60</v>
      </c>
      <c r="C118" s="214"/>
      <c r="D118" s="241"/>
      <c r="E118" s="241">
        <v>23</v>
      </c>
      <c r="F118" s="287"/>
      <c r="G118" s="232"/>
      <c r="H118" s="262"/>
      <c r="I118" s="262">
        <v>4.3</v>
      </c>
      <c r="J118" s="288"/>
      <c r="K118" s="90"/>
      <c r="L118" s="90"/>
      <c r="N118" s="24"/>
      <c r="O118" s="24"/>
      <c r="Q118" s="24"/>
    </row>
    <row r="119" spans="1:17" x14ac:dyDescent="0.25">
      <c r="A119" s="274">
        <v>6</v>
      </c>
      <c r="B119" s="66" t="s">
        <v>36</v>
      </c>
      <c r="C119" s="214"/>
      <c r="D119" s="241"/>
      <c r="E119" s="241">
        <v>17</v>
      </c>
      <c r="F119" s="287"/>
      <c r="G119" s="232"/>
      <c r="H119" s="262"/>
      <c r="I119" s="262">
        <v>3.76</v>
      </c>
      <c r="J119" s="288"/>
      <c r="K119" s="90"/>
      <c r="L119" s="90"/>
      <c r="N119" s="24"/>
      <c r="O119" s="24"/>
      <c r="Q119" s="24"/>
    </row>
    <row r="120" spans="1:17" x14ac:dyDescent="0.25">
      <c r="A120" s="274">
        <v>7</v>
      </c>
      <c r="B120" s="66" t="s">
        <v>42</v>
      </c>
      <c r="C120" s="214"/>
      <c r="D120" s="241"/>
      <c r="E120" s="241"/>
      <c r="F120" s="287"/>
      <c r="G120" s="232"/>
      <c r="H120" s="262"/>
      <c r="I120" s="262"/>
      <c r="J120" s="288"/>
      <c r="K120" s="90"/>
      <c r="L120" s="90"/>
      <c r="N120" s="24"/>
      <c r="O120" s="24"/>
      <c r="Q120" s="24"/>
    </row>
    <row r="121" spans="1:17" x14ac:dyDescent="0.25">
      <c r="A121" s="274">
        <v>8</v>
      </c>
      <c r="B121" s="66" t="s">
        <v>66</v>
      </c>
      <c r="C121" s="214"/>
      <c r="D121" s="241"/>
      <c r="E121" s="241">
        <v>54</v>
      </c>
      <c r="F121" s="287"/>
      <c r="G121" s="232"/>
      <c r="H121" s="262"/>
      <c r="I121" s="262">
        <v>4.3099999999999996</v>
      </c>
      <c r="J121" s="288"/>
      <c r="K121" s="90"/>
      <c r="L121" s="90"/>
      <c r="O121" s="24"/>
    </row>
    <row r="122" spans="1:17" ht="15.75" thickBot="1" x14ac:dyDescent="0.3">
      <c r="A122" s="277">
        <v>9</v>
      </c>
      <c r="B122" s="270" t="s">
        <v>70</v>
      </c>
      <c r="C122" s="247"/>
      <c r="D122" s="250"/>
      <c r="E122" s="250">
        <v>23</v>
      </c>
      <c r="F122" s="316"/>
      <c r="G122" s="245"/>
      <c r="H122" s="229"/>
      <c r="I122" s="229">
        <v>3.78</v>
      </c>
      <c r="J122" s="290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 t="e">
        <f>AVERAGE(G5:G12,G14:G25,G27:G43,G45:G64,G66:G79,G81:G111,G114:G122)</f>
        <v>#DIV/0!</v>
      </c>
      <c r="H123" s="39" t="e">
        <f>AVERAGE(H5:H12,H14:H25,H27:H43,H45:H64,H66:H79,H81:H111,H114:H122)</f>
        <v>#DIV/0!</v>
      </c>
      <c r="I123" s="39">
        <f>AVERAGE(I5:I12,I14:I25,I27:I43,I45:I64,I66:I79,I81:I111,I114:I122)</f>
        <v>4.0664285714285722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10" priority="1">
      <formula>LEN(TRIM(G3))=0</formula>
    </cfRule>
    <cfRule type="cellIs" dxfId="9" priority="2" operator="lessThan">
      <formula>3.5001</formula>
    </cfRule>
    <cfRule type="cellIs" dxfId="8" priority="3" operator="between">
      <formula>3.999</formula>
      <formula>3.499</formula>
    </cfRule>
    <cfRule type="cellIs" dxfId="7" priority="4" operator="between">
      <formula>4.5</formula>
      <formula>3.999</formula>
    </cfRule>
    <cfRule type="cellIs" dxfId="6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329" t="s">
        <v>23</v>
      </c>
      <c r="B1" s="331" t="s">
        <v>68</v>
      </c>
      <c r="C1" s="82">
        <v>2023</v>
      </c>
      <c r="D1" s="112">
        <v>2024</v>
      </c>
      <c r="E1" s="113">
        <v>2025</v>
      </c>
      <c r="F1" s="83">
        <v>2026</v>
      </c>
      <c r="G1" s="82">
        <v>2023</v>
      </c>
      <c r="H1" s="114">
        <v>2024</v>
      </c>
      <c r="I1" s="114">
        <v>2025</v>
      </c>
      <c r="J1" s="115">
        <v>2026</v>
      </c>
      <c r="K1" s="86"/>
      <c r="L1" s="86"/>
    </row>
    <row r="2" spans="1:17" ht="27" customHeight="1" thickBot="1" x14ac:dyDescent="0.3">
      <c r="A2" s="330"/>
      <c r="B2" s="332"/>
      <c r="C2" s="59" t="s">
        <v>50</v>
      </c>
      <c r="D2" s="106" t="s">
        <v>50</v>
      </c>
      <c r="E2" s="106" t="s">
        <v>50</v>
      </c>
      <c r="F2" s="106" t="s">
        <v>50</v>
      </c>
      <c r="G2" s="134" t="s">
        <v>49</v>
      </c>
      <c r="H2" s="135" t="s">
        <v>49</v>
      </c>
      <c r="I2" s="135" t="s">
        <v>49</v>
      </c>
      <c r="J2" s="136" t="s">
        <v>49</v>
      </c>
      <c r="K2" s="79"/>
      <c r="L2" s="79"/>
    </row>
    <row r="3" spans="1:17" ht="15" customHeight="1" thickBot="1" x14ac:dyDescent="0.3">
      <c r="A3" s="19">
        <f>A12+A25+A43+A64+A79+A112+A122</f>
        <v>112</v>
      </c>
      <c r="B3" s="49" t="s">
        <v>58</v>
      </c>
      <c r="C3" s="61">
        <f>C4+C13+C26+C44+C65+C80+C113</f>
        <v>775</v>
      </c>
      <c r="D3" s="60">
        <f t="shared" ref="D3:F3" si="0">D4+D13+D26+D44+D65+D80+D113</f>
        <v>765</v>
      </c>
      <c r="E3" s="60">
        <f>E4+E13+E26+E44+E65+E80+E113</f>
        <v>612</v>
      </c>
      <c r="F3" s="49">
        <f t="shared" si="0"/>
        <v>0</v>
      </c>
      <c r="G3" s="137">
        <f>AVERAGE(G4,G13,G26,G44,G65,G80,G113)</f>
        <v>60.784305468341181</v>
      </c>
      <c r="H3" s="138">
        <f>AVERAGE(H4,H13,H26,H44,H65,H80,H113)</f>
        <v>61.300808823529408</v>
      </c>
      <c r="I3" s="138">
        <f>AVERAGE(I4,I13,I26,I44,I65,I80,I113)</f>
        <v>63.656452811893985</v>
      </c>
      <c r="J3" s="139" t="e">
        <f>AVERAGE(J4,J13,J26,J44,J65,J80,J113)</f>
        <v>#DIV/0!</v>
      </c>
      <c r="K3" s="87"/>
      <c r="L3" s="87"/>
      <c r="N3" s="15"/>
      <c r="O3" s="1" t="s">
        <v>132</v>
      </c>
    </row>
    <row r="4" spans="1:17" ht="15" customHeight="1" thickBot="1" x14ac:dyDescent="0.3">
      <c r="A4" s="20"/>
      <c r="B4" s="21" t="s">
        <v>51</v>
      </c>
      <c r="C4" s="44">
        <f>SUM(C5:C12)</f>
        <v>41</v>
      </c>
      <c r="D4" s="12">
        <f t="shared" ref="D4:F4" si="1">SUM(D5:D12)</f>
        <v>52</v>
      </c>
      <c r="E4" s="12">
        <f t="shared" si="1"/>
        <v>53</v>
      </c>
      <c r="F4" s="96">
        <f t="shared" si="1"/>
        <v>0</v>
      </c>
      <c r="G4" s="140">
        <f>AVERAGE(G5:G12)</f>
        <v>62.044285714285706</v>
      </c>
      <c r="H4" s="141">
        <f>AVERAGE(H5:H12)</f>
        <v>66.076249999999987</v>
      </c>
      <c r="I4" s="141">
        <f>AVERAGE(I5:I12)</f>
        <v>66.928571428571431</v>
      </c>
      <c r="J4" s="142" t="e">
        <f>AVERAGE(J5:J12)</f>
        <v>#DIV/0!</v>
      </c>
      <c r="K4" s="88"/>
      <c r="L4" s="88"/>
      <c r="N4" s="14"/>
      <c r="O4" s="1" t="s">
        <v>134</v>
      </c>
    </row>
    <row r="5" spans="1:17" ht="15" customHeight="1" x14ac:dyDescent="0.25">
      <c r="A5" s="22">
        <v>1</v>
      </c>
      <c r="B5" s="23" t="s">
        <v>74</v>
      </c>
      <c r="C5" s="73">
        <v>6</v>
      </c>
      <c r="D5" s="107">
        <v>10</v>
      </c>
      <c r="E5" s="107">
        <v>10</v>
      </c>
      <c r="F5" s="97"/>
      <c r="G5" s="146">
        <v>59.66</v>
      </c>
      <c r="H5" s="147">
        <v>66.5</v>
      </c>
      <c r="I5" s="147">
        <v>62</v>
      </c>
      <c r="J5" s="148"/>
      <c r="K5" s="89"/>
      <c r="L5" s="89"/>
      <c r="N5" s="77"/>
      <c r="O5" s="1" t="s">
        <v>133</v>
      </c>
    </row>
    <row r="6" spans="1:17" x14ac:dyDescent="0.25">
      <c r="A6" s="25">
        <v>2</v>
      </c>
      <c r="B6" s="23" t="s">
        <v>31</v>
      </c>
      <c r="C6" s="73">
        <v>10</v>
      </c>
      <c r="D6" s="107">
        <v>8</v>
      </c>
      <c r="E6" s="107">
        <v>16</v>
      </c>
      <c r="F6" s="97"/>
      <c r="G6" s="116">
        <v>71.3</v>
      </c>
      <c r="H6" s="74">
        <v>65.88</v>
      </c>
      <c r="I6" s="74">
        <v>71</v>
      </c>
      <c r="J6" s="117"/>
      <c r="K6" s="89"/>
      <c r="L6" s="89"/>
      <c r="N6" s="2"/>
      <c r="O6" s="1" t="s">
        <v>131</v>
      </c>
      <c r="Q6" s="24"/>
    </row>
    <row r="7" spans="1:17" x14ac:dyDescent="0.25">
      <c r="A7" s="25">
        <v>3</v>
      </c>
      <c r="B7" s="23" t="s">
        <v>24</v>
      </c>
      <c r="C7" s="73">
        <v>7</v>
      </c>
      <c r="D7" s="107">
        <v>15</v>
      </c>
      <c r="E7" s="107">
        <v>12</v>
      </c>
      <c r="F7" s="97"/>
      <c r="G7" s="116">
        <v>63</v>
      </c>
      <c r="H7" s="74">
        <v>70.53</v>
      </c>
      <c r="I7" s="74">
        <v>75</v>
      </c>
      <c r="J7" s="117"/>
      <c r="K7" s="89"/>
      <c r="L7" s="89"/>
      <c r="Q7" s="24"/>
    </row>
    <row r="8" spans="1:17" x14ac:dyDescent="0.25">
      <c r="A8" s="25">
        <v>4</v>
      </c>
      <c r="B8" s="23" t="s">
        <v>113</v>
      </c>
      <c r="C8" s="73">
        <v>4</v>
      </c>
      <c r="D8" s="107">
        <v>6</v>
      </c>
      <c r="E8" s="107">
        <v>7</v>
      </c>
      <c r="F8" s="97"/>
      <c r="G8" s="116">
        <v>69.5</v>
      </c>
      <c r="H8" s="74">
        <v>51.5</v>
      </c>
      <c r="I8" s="74">
        <v>58</v>
      </c>
      <c r="J8" s="117"/>
      <c r="K8" s="89"/>
      <c r="L8" s="89"/>
      <c r="N8" s="27"/>
      <c r="O8" s="24"/>
      <c r="Q8" s="24"/>
    </row>
    <row r="9" spans="1:17" x14ac:dyDescent="0.25">
      <c r="A9" s="25">
        <v>5</v>
      </c>
      <c r="B9" s="8" t="s">
        <v>75</v>
      </c>
      <c r="C9" s="45">
        <v>2</v>
      </c>
      <c r="D9" s="4">
        <v>1</v>
      </c>
      <c r="E9" s="4"/>
      <c r="F9" s="98"/>
      <c r="G9" s="118">
        <v>37</v>
      </c>
      <c r="H9" s="51">
        <v>74</v>
      </c>
      <c r="I9" s="51"/>
      <c r="J9" s="119"/>
      <c r="K9" s="90"/>
      <c r="L9" s="90"/>
      <c r="N9" s="27"/>
      <c r="O9" s="24"/>
      <c r="Q9" s="24"/>
    </row>
    <row r="10" spans="1:17" x14ac:dyDescent="0.25">
      <c r="A10" s="25">
        <v>6</v>
      </c>
      <c r="B10" s="8" t="s">
        <v>76</v>
      </c>
      <c r="C10" s="45">
        <v>5</v>
      </c>
      <c r="D10" s="4">
        <v>5</v>
      </c>
      <c r="E10" s="4">
        <v>4</v>
      </c>
      <c r="F10" s="98"/>
      <c r="G10" s="118">
        <v>62</v>
      </c>
      <c r="H10" s="51">
        <v>71.2</v>
      </c>
      <c r="I10" s="51">
        <v>56</v>
      </c>
      <c r="J10" s="119"/>
      <c r="K10" s="90"/>
      <c r="L10" s="90"/>
      <c r="N10" s="27"/>
      <c r="O10" s="24"/>
      <c r="Q10" s="24"/>
    </row>
    <row r="11" spans="1:17" x14ac:dyDescent="0.25">
      <c r="A11" s="25">
        <v>7</v>
      </c>
      <c r="B11" s="8" t="s">
        <v>33</v>
      </c>
      <c r="C11" s="45">
        <v>7</v>
      </c>
      <c r="D11" s="4">
        <v>6</v>
      </c>
      <c r="E11" s="4">
        <v>2</v>
      </c>
      <c r="F11" s="98"/>
      <c r="G11" s="118">
        <v>71.849999999999994</v>
      </c>
      <c r="H11" s="51">
        <v>76</v>
      </c>
      <c r="I11" s="51">
        <v>74</v>
      </c>
      <c r="J11" s="119"/>
      <c r="K11" s="90"/>
      <c r="L11" s="90"/>
      <c r="N11" s="27"/>
      <c r="O11" s="24"/>
      <c r="Q11" s="24"/>
    </row>
    <row r="12" spans="1:17" ht="15.75" thickBot="1" x14ac:dyDescent="0.3">
      <c r="A12" s="28">
        <v>8</v>
      </c>
      <c r="B12" s="11" t="s">
        <v>59</v>
      </c>
      <c r="C12" s="46"/>
      <c r="D12" s="6">
        <v>1</v>
      </c>
      <c r="E12" s="6">
        <v>2</v>
      </c>
      <c r="F12" s="99"/>
      <c r="G12" s="132"/>
      <c r="H12" s="76">
        <v>53</v>
      </c>
      <c r="I12" s="76">
        <v>72.5</v>
      </c>
      <c r="J12" s="133"/>
      <c r="K12" s="90"/>
      <c r="L12" s="90"/>
      <c r="N12" s="27"/>
      <c r="O12" s="24"/>
      <c r="Q12" s="24"/>
    </row>
    <row r="13" spans="1:17" ht="15.75" thickBot="1" x14ac:dyDescent="0.3">
      <c r="A13" s="20"/>
      <c r="B13" s="29" t="s">
        <v>52</v>
      </c>
      <c r="C13" s="30">
        <f>SUM(C14:C25)</f>
        <v>58</v>
      </c>
      <c r="D13" s="13">
        <f t="shared" ref="D13:F13" si="2">SUM(D14:D25)</f>
        <v>60</v>
      </c>
      <c r="E13" s="13">
        <f t="shared" si="2"/>
        <v>65</v>
      </c>
      <c r="F13" s="100">
        <f t="shared" si="2"/>
        <v>0</v>
      </c>
      <c r="G13" s="149">
        <f>AVERAGE(G14:G25)</f>
        <v>59.179999999999993</v>
      </c>
      <c r="H13" s="150">
        <f>AVERAGE(H14:H25)</f>
        <v>55.08</v>
      </c>
      <c r="I13" s="150">
        <f>AVERAGE(I14:I25)</f>
        <v>70.419999999999987</v>
      </c>
      <c r="J13" s="151" t="e">
        <f>AVERAGE(J14:J25)</f>
        <v>#DIV/0!</v>
      </c>
      <c r="K13" s="91"/>
      <c r="L13" s="91"/>
      <c r="N13" s="27"/>
      <c r="O13" s="24"/>
      <c r="Q13" s="24"/>
    </row>
    <row r="14" spans="1:17" x14ac:dyDescent="0.25">
      <c r="A14" s="22">
        <v>1</v>
      </c>
      <c r="B14" s="16" t="s">
        <v>0</v>
      </c>
      <c r="C14" s="54">
        <v>14</v>
      </c>
      <c r="D14" s="108">
        <v>11</v>
      </c>
      <c r="E14" s="108">
        <v>6</v>
      </c>
      <c r="F14" s="101"/>
      <c r="G14" s="152">
        <v>61.6</v>
      </c>
      <c r="H14" s="153">
        <v>64.7</v>
      </c>
      <c r="I14" s="153">
        <v>72.099999999999994</v>
      </c>
      <c r="J14" s="154"/>
      <c r="K14" s="92"/>
      <c r="L14" s="92"/>
      <c r="N14" s="24"/>
      <c r="O14" s="24"/>
      <c r="Q14" s="24"/>
    </row>
    <row r="15" spans="1:17" x14ac:dyDescent="0.25">
      <c r="A15" s="25">
        <v>2</v>
      </c>
      <c r="B15" s="16" t="s">
        <v>2</v>
      </c>
      <c r="C15" s="54">
        <v>7</v>
      </c>
      <c r="D15" s="108">
        <v>4</v>
      </c>
      <c r="E15" s="108">
        <v>8</v>
      </c>
      <c r="F15" s="101"/>
      <c r="G15" s="121">
        <v>70</v>
      </c>
      <c r="H15" s="56">
        <v>61</v>
      </c>
      <c r="I15" s="56">
        <v>80.2</v>
      </c>
      <c r="J15" s="122"/>
      <c r="K15" s="92"/>
      <c r="L15" s="92"/>
      <c r="N15" s="24"/>
      <c r="O15" s="24"/>
      <c r="Q15" s="24"/>
    </row>
    <row r="16" spans="1:17" x14ac:dyDescent="0.25">
      <c r="A16" s="25">
        <v>3</v>
      </c>
      <c r="B16" s="16" t="s">
        <v>5</v>
      </c>
      <c r="C16" s="54">
        <v>4</v>
      </c>
      <c r="D16" s="108">
        <v>12</v>
      </c>
      <c r="E16" s="108">
        <v>10</v>
      </c>
      <c r="F16" s="101"/>
      <c r="G16" s="121">
        <v>53.8</v>
      </c>
      <c r="H16" s="56">
        <v>71</v>
      </c>
      <c r="I16" s="56">
        <v>70.599999999999994</v>
      </c>
      <c r="J16" s="122"/>
      <c r="K16" s="92"/>
      <c r="L16" s="92"/>
      <c r="N16" s="24"/>
      <c r="O16" s="24"/>
      <c r="Q16" s="24"/>
    </row>
    <row r="17" spans="1:17" x14ac:dyDescent="0.25">
      <c r="A17" s="25">
        <v>4</v>
      </c>
      <c r="B17" s="16" t="s">
        <v>1</v>
      </c>
      <c r="C17" s="54">
        <v>14</v>
      </c>
      <c r="D17" s="108">
        <v>13</v>
      </c>
      <c r="E17" s="108">
        <v>20</v>
      </c>
      <c r="F17" s="101"/>
      <c r="G17" s="121">
        <v>55.5</v>
      </c>
      <c r="H17" s="56">
        <v>74.3</v>
      </c>
      <c r="I17" s="56">
        <v>76</v>
      </c>
      <c r="J17" s="122"/>
      <c r="K17" s="92"/>
      <c r="L17" s="92"/>
      <c r="N17" s="24"/>
      <c r="O17" s="24"/>
      <c r="Q17" s="24"/>
    </row>
    <row r="18" spans="1:17" x14ac:dyDescent="0.25">
      <c r="A18" s="25">
        <v>5</v>
      </c>
      <c r="B18" s="16" t="s">
        <v>3</v>
      </c>
      <c r="C18" s="54">
        <v>7</v>
      </c>
      <c r="D18" s="108">
        <v>6</v>
      </c>
      <c r="E18" s="108">
        <v>2</v>
      </c>
      <c r="F18" s="101"/>
      <c r="G18" s="121">
        <v>66.599999999999994</v>
      </c>
      <c r="H18" s="56">
        <v>66.5</v>
      </c>
      <c r="I18" s="56">
        <v>61</v>
      </c>
      <c r="J18" s="122"/>
      <c r="K18" s="92"/>
      <c r="L18" s="92"/>
      <c r="N18" s="24"/>
      <c r="O18" s="24"/>
      <c r="Q18" s="24"/>
    </row>
    <row r="19" spans="1:17" x14ac:dyDescent="0.25">
      <c r="A19" s="25">
        <v>6</v>
      </c>
      <c r="B19" s="8" t="s">
        <v>79</v>
      </c>
      <c r="C19" s="50">
        <v>1</v>
      </c>
      <c r="D19" s="26">
        <v>3</v>
      </c>
      <c r="E19" s="26">
        <v>1</v>
      </c>
      <c r="F19" s="71"/>
      <c r="G19" s="123">
        <v>35</v>
      </c>
      <c r="H19" s="52">
        <v>35</v>
      </c>
      <c r="I19" s="52">
        <v>96</v>
      </c>
      <c r="J19" s="124"/>
      <c r="K19" s="81"/>
      <c r="L19" s="81"/>
      <c r="N19" s="24"/>
      <c r="O19" s="24"/>
      <c r="Q19" s="24"/>
    </row>
    <row r="20" spans="1:17" x14ac:dyDescent="0.25">
      <c r="A20" s="25">
        <v>7</v>
      </c>
      <c r="B20" s="16" t="s">
        <v>78</v>
      </c>
      <c r="C20" s="54">
        <v>3</v>
      </c>
      <c r="D20" s="108">
        <v>6</v>
      </c>
      <c r="E20" s="108">
        <v>5</v>
      </c>
      <c r="F20" s="101"/>
      <c r="G20" s="121">
        <v>73.3</v>
      </c>
      <c r="H20" s="56">
        <v>50</v>
      </c>
      <c r="I20" s="56">
        <v>54</v>
      </c>
      <c r="J20" s="122"/>
      <c r="K20" s="92"/>
      <c r="L20" s="92"/>
      <c r="N20" s="24"/>
      <c r="O20" s="24"/>
      <c r="Q20" s="24"/>
    </row>
    <row r="21" spans="1:17" x14ac:dyDescent="0.25">
      <c r="A21" s="25">
        <v>8</v>
      </c>
      <c r="B21" s="16" t="s">
        <v>4</v>
      </c>
      <c r="C21" s="54">
        <v>3</v>
      </c>
      <c r="D21" s="108"/>
      <c r="E21" s="108">
        <v>2</v>
      </c>
      <c r="F21" s="101"/>
      <c r="G21" s="121">
        <v>63</v>
      </c>
      <c r="H21" s="56"/>
      <c r="I21" s="56">
        <v>66</v>
      </c>
      <c r="J21" s="122"/>
      <c r="K21" s="92"/>
      <c r="L21" s="92"/>
      <c r="N21" s="24"/>
      <c r="O21" s="24"/>
      <c r="Q21" s="24"/>
    </row>
    <row r="22" spans="1:17" x14ac:dyDescent="0.25">
      <c r="A22" s="25">
        <v>9</v>
      </c>
      <c r="B22" s="16" t="s">
        <v>114</v>
      </c>
      <c r="C22" s="54">
        <v>1</v>
      </c>
      <c r="D22" s="108"/>
      <c r="E22" s="108">
        <v>2</v>
      </c>
      <c r="F22" s="101"/>
      <c r="G22" s="121">
        <v>51</v>
      </c>
      <c r="H22" s="56"/>
      <c r="I22" s="56">
        <v>71</v>
      </c>
      <c r="J22" s="122"/>
      <c r="K22" s="92"/>
      <c r="L22" s="92"/>
      <c r="N22" s="24"/>
      <c r="O22" s="24"/>
      <c r="Q22" s="24"/>
    </row>
    <row r="23" spans="1:17" x14ac:dyDescent="0.25">
      <c r="A23" s="25">
        <v>10</v>
      </c>
      <c r="B23" s="16" t="s">
        <v>80</v>
      </c>
      <c r="C23" s="54"/>
      <c r="D23" s="108">
        <v>1</v>
      </c>
      <c r="E23" s="108"/>
      <c r="F23" s="101"/>
      <c r="G23" s="121"/>
      <c r="H23" s="56">
        <v>58</v>
      </c>
      <c r="I23" s="56"/>
      <c r="J23" s="122"/>
      <c r="K23" s="92"/>
      <c r="L23" s="92"/>
      <c r="N23" s="24"/>
      <c r="O23" s="24"/>
      <c r="Q23" s="24"/>
    </row>
    <row r="24" spans="1:17" x14ac:dyDescent="0.25">
      <c r="A24" s="25">
        <v>11</v>
      </c>
      <c r="B24" s="42" t="s">
        <v>81</v>
      </c>
      <c r="C24" s="62">
        <v>4</v>
      </c>
      <c r="D24" s="109">
        <v>3</v>
      </c>
      <c r="E24" s="109">
        <v>9</v>
      </c>
      <c r="F24" s="102"/>
      <c r="G24" s="125">
        <v>62</v>
      </c>
      <c r="H24" s="63">
        <v>39.299999999999997</v>
      </c>
      <c r="I24" s="63">
        <v>57.3</v>
      </c>
      <c r="J24" s="126"/>
      <c r="K24" s="93"/>
      <c r="L24" s="93"/>
      <c r="N24" s="24"/>
      <c r="O24" s="24"/>
      <c r="Q24" s="24"/>
    </row>
    <row r="25" spans="1:17" ht="15.75" thickBot="1" x14ac:dyDescent="0.3">
      <c r="A25" s="25">
        <v>12</v>
      </c>
      <c r="B25" s="16" t="s">
        <v>77</v>
      </c>
      <c r="C25" s="54"/>
      <c r="D25" s="108">
        <v>1</v>
      </c>
      <c r="E25" s="108"/>
      <c r="F25" s="101"/>
      <c r="G25" s="155"/>
      <c r="H25" s="156">
        <v>31</v>
      </c>
      <c r="I25" s="156"/>
      <c r="J25" s="157"/>
      <c r="K25" s="92"/>
      <c r="L25" s="92"/>
      <c r="N25" s="24"/>
      <c r="O25" s="24"/>
      <c r="Q25" s="24"/>
    </row>
    <row r="26" spans="1:17" ht="15.75" thickBot="1" x14ac:dyDescent="0.3">
      <c r="A26" s="20"/>
      <c r="B26" s="31" t="s">
        <v>53</v>
      </c>
      <c r="C26" s="32">
        <f>SUM(C27:C43)</f>
        <v>77</v>
      </c>
      <c r="D26" s="48">
        <f>SUM(D27:D43)</f>
        <v>67</v>
      </c>
      <c r="E26" s="48">
        <f t="shared" ref="E26:F26" si="3">SUM(E27:E43)</f>
        <v>46</v>
      </c>
      <c r="F26" s="103">
        <f t="shared" si="3"/>
        <v>0</v>
      </c>
      <c r="G26" s="158">
        <f>AVERAGE(G27:G43)</f>
        <v>64.461538461538481</v>
      </c>
      <c r="H26" s="159">
        <f>AVERAGE(H27:H43)</f>
        <v>57.79999999999999</v>
      </c>
      <c r="I26" s="159">
        <f>AVERAGE(I27:I43)</f>
        <v>54.699999999999996</v>
      </c>
      <c r="J26" s="160" t="e">
        <f>AVERAGE(J27:J43)</f>
        <v>#DIV/0!</v>
      </c>
      <c r="K26" s="94"/>
      <c r="L26" s="94"/>
      <c r="N26" s="24"/>
      <c r="O26" s="24"/>
      <c r="Q26" s="24"/>
    </row>
    <row r="27" spans="1:17" x14ac:dyDescent="0.25">
      <c r="A27" s="22">
        <v>1</v>
      </c>
      <c r="B27" s="7" t="s">
        <v>29</v>
      </c>
      <c r="C27" s="64">
        <v>11</v>
      </c>
      <c r="D27" s="110">
        <v>9</v>
      </c>
      <c r="E27" s="110">
        <v>7</v>
      </c>
      <c r="F27" s="69"/>
      <c r="G27" s="127">
        <v>53</v>
      </c>
      <c r="H27" s="55">
        <v>63.2</v>
      </c>
      <c r="I27" s="55">
        <v>60.9</v>
      </c>
      <c r="J27" s="161"/>
      <c r="K27" s="81"/>
      <c r="L27" s="81"/>
      <c r="N27" s="24"/>
      <c r="O27" s="24"/>
      <c r="Q27" s="24"/>
    </row>
    <row r="28" spans="1:17" x14ac:dyDescent="0.25">
      <c r="A28" s="25">
        <v>2</v>
      </c>
      <c r="B28" s="10" t="s">
        <v>61</v>
      </c>
      <c r="C28" s="65">
        <v>9</v>
      </c>
      <c r="D28" s="111">
        <v>11</v>
      </c>
      <c r="E28" s="111">
        <v>2</v>
      </c>
      <c r="F28" s="70"/>
      <c r="G28" s="128">
        <v>79.3</v>
      </c>
      <c r="H28" s="52">
        <v>63</v>
      </c>
      <c r="I28" s="52">
        <v>56</v>
      </c>
      <c r="J28" s="124"/>
      <c r="K28" s="81"/>
      <c r="L28" s="81"/>
      <c r="N28" s="24"/>
      <c r="O28" s="24"/>
      <c r="Q28" s="24"/>
    </row>
    <row r="29" spans="1:17" x14ac:dyDescent="0.25">
      <c r="A29" s="43">
        <v>3</v>
      </c>
      <c r="B29" s="8" t="s">
        <v>41</v>
      </c>
      <c r="C29" s="50">
        <v>3</v>
      </c>
      <c r="D29" s="26">
        <v>6</v>
      </c>
      <c r="E29" s="26">
        <v>4</v>
      </c>
      <c r="F29" s="71"/>
      <c r="G29" s="123">
        <v>68</v>
      </c>
      <c r="H29" s="52">
        <v>54.8</v>
      </c>
      <c r="I29" s="52">
        <v>42.5</v>
      </c>
      <c r="J29" s="124"/>
      <c r="K29" s="81"/>
      <c r="L29" s="81"/>
      <c r="N29" s="24"/>
      <c r="O29" s="24"/>
      <c r="Q29" s="24"/>
    </row>
    <row r="30" spans="1:17" x14ac:dyDescent="0.25">
      <c r="A30" s="25">
        <v>4</v>
      </c>
      <c r="B30" s="8" t="s">
        <v>82</v>
      </c>
      <c r="C30" s="65">
        <v>5</v>
      </c>
      <c r="D30" s="111">
        <v>5</v>
      </c>
      <c r="E30" s="111">
        <v>2</v>
      </c>
      <c r="F30" s="70"/>
      <c r="G30" s="128">
        <v>69.2</v>
      </c>
      <c r="H30" s="52">
        <v>74.2</v>
      </c>
      <c r="I30" s="52">
        <v>68</v>
      </c>
      <c r="J30" s="124"/>
      <c r="K30" s="81"/>
      <c r="L30" s="81"/>
      <c r="N30" s="24"/>
      <c r="O30" s="24"/>
      <c r="Q30" s="24"/>
    </row>
    <row r="31" spans="1:17" x14ac:dyDescent="0.25">
      <c r="A31" s="25">
        <v>5</v>
      </c>
      <c r="B31" s="16" t="s">
        <v>34</v>
      </c>
      <c r="C31" s="54">
        <v>12</v>
      </c>
      <c r="D31" s="108">
        <v>5</v>
      </c>
      <c r="E31" s="108">
        <v>5</v>
      </c>
      <c r="F31" s="101"/>
      <c r="G31" s="121">
        <v>57.8</v>
      </c>
      <c r="H31" s="56">
        <v>57.2</v>
      </c>
      <c r="I31" s="56">
        <v>56.8</v>
      </c>
      <c r="J31" s="122"/>
      <c r="K31" s="92"/>
      <c r="L31" s="92"/>
      <c r="N31" s="24"/>
      <c r="O31" s="24"/>
      <c r="Q31" s="24"/>
    </row>
    <row r="32" spans="1:17" x14ac:dyDescent="0.25">
      <c r="A32" s="25">
        <v>6</v>
      </c>
      <c r="B32" s="8" t="s">
        <v>6</v>
      </c>
      <c r="C32" s="50"/>
      <c r="D32" s="26"/>
      <c r="E32" s="26"/>
      <c r="F32" s="71"/>
      <c r="G32" s="123"/>
      <c r="H32" s="52"/>
      <c r="I32" s="52"/>
      <c r="J32" s="124"/>
      <c r="K32" s="81"/>
      <c r="L32" s="81"/>
      <c r="N32" s="24"/>
      <c r="O32" s="24"/>
      <c r="Q32" s="24"/>
    </row>
    <row r="33" spans="1:17" x14ac:dyDescent="0.25">
      <c r="A33" s="25">
        <v>7</v>
      </c>
      <c r="B33" s="8" t="s">
        <v>83</v>
      </c>
      <c r="C33" s="50"/>
      <c r="D33" s="26"/>
      <c r="E33" s="26">
        <v>2</v>
      </c>
      <c r="F33" s="71"/>
      <c r="G33" s="123"/>
      <c r="H33" s="52"/>
      <c r="I33" s="52">
        <v>65.5</v>
      </c>
      <c r="J33" s="124"/>
      <c r="K33" s="81"/>
      <c r="L33" s="81"/>
      <c r="N33" s="24"/>
      <c r="O33" s="24"/>
      <c r="Q33" s="24"/>
    </row>
    <row r="34" spans="1:17" x14ac:dyDescent="0.25">
      <c r="A34" s="25">
        <v>8</v>
      </c>
      <c r="B34" s="8" t="s">
        <v>7</v>
      </c>
      <c r="C34" s="50"/>
      <c r="D34" s="26">
        <v>3</v>
      </c>
      <c r="E34" s="26">
        <v>3</v>
      </c>
      <c r="F34" s="71"/>
      <c r="G34" s="123"/>
      <c r="H34" s="52">
        <v>33</v>
      </c>
      <c r="I34" s="52">
        <v>23</v>
      </c>
      <c r="J34" s="124"/>
      <c r="K34" s="81"/>
      <c r="L34" s="81"/>
      <c r="N34" s="24"/>
      <c r="O34" s="24"/>
      <c r="Q34" s="24"/>
    </row>
    <row r="35" spans="1:17" x14ac:dyDescent="0.25">
      <c r="A35" s="25">
        <v>9</v>
      </c>
      <c r="B35" s="8" t="s">
        <v>8</v>
      </c>
      <c r="C35" s="50">
        <v>1</v>
      </c>
      <c r="D35" s="26">
        <v>6</v>
      </c>
      <c r="E35" s="26"/>
      <c r="F35" s="71"/>
      <c r="G35" s="123">
        <v>68</v>
      </c>
      <c r="H35" s="52">
        <v>61.2</v>
      </c>
      <c r="I35" s="52"/>
      <c r="J35" s="124"/>
      <c r="K35" s="81"/>
      <c r="L35" s="81"/>
      <c r="N35" s="24"/>
      <c r="O35" s="24"/>
      <c r="Q35" s="24"/>
    </row>
    <row r="36" spans="1:17" x14ac:dyDescent="0.25">
      <c r="A36" s="25">
        <v>10</v>
      </c>
      <c r="B36" s="8" t="s">
        <v>84</v>
      </c>
      <c r="C36" s="50">
        <v>5</v>
      </c>
      <c r="D36" s="26">
        <v>2</v>
      </c>
      <c r="E36" s="26">
        <v>5</v>
      </c>
      <c r="F36" s="71"/>
      <c r="G36" s="123">
        <v>30</v>
      </c>
      <c r="H36" s="52">
        <v>75</v>
      </c>
      <c r="I36" s="52">
        <v>30.4</v>
      </c>
      <c r="J36" s="124"/>
      <c r="K36" s="81"/>
      <c r="L36" s="81"/>
      <c r="N36" s="24"/>
      <c r="O36" s="24"/>
      <c r="Q36" s="24"/>
    </row>
    <row r="37" spans="1:17" x14ac:dyDescent="0.25">
      <c r="A37" s="25">
        <v>11</v>
      </c>
      <c r="B37" s="16" t="s">
        <v>85</v>
      </c>
      <c r="C37" s="54">
        <v>8</v>
      </c>
      <c r="D37" s="108">
        <v>4</v>
      </c>
      <c r="E37" s="108">
        <v>3</v>
      </c>
      <c r="F37" s="101"/>
      <c r="G37" s="121">
        <v>61.6</v>
      </c>
      <c r="H37" s="56">
        <v>55</v>
      </c>
      <c r="I37" s="56">
        <v>55.7</v>
      </c>
      <c r="J37" s="122"/>
      <c r="K37" s="92"/>
      <c r="L37" s="92"/>
      <c r="N37" s="24"/>
      <c r="O37" s="24"/>
      <c r="Q37" s="24"/>
    </row>
    <row r="38" spans="1:17" x14ac:dyDescent="0.25">
      <c r="A38" s="25">
        <v>12</v>
      </c>
      <c r="B38" s="16" t="s">
        <v>9</v>
      </c>
      <c r="C38" s="54">
        <v>1</v>
      </c>
      <c r="D38" s="108"/>
      <c r="E38" s="108">
        <v>1</v>
      </c>
      <c r="F38" s="101"/>
      <c r="G38" s="121">
        <v>69</v>
      </c>
      <c r="H38" s="56"/>
      <c r="I38" s="56">
        <v>43</v>
      </c>
      <c r="J38" s="122"/>
      <c r="K38" s="92"/>
      <c r="L38" s="92"/>
      <c r="N38" s="24"/>
      <c r="O38" s="24"/>
      <c r="Q38" s="24"/>
    </row>
    <row r="39" spans="1:17" x14ac:dyDescent="0.25">
      <c r="A39" s="25">
        <v>13</v>
      </c>
      <c r="B39" s="16" t="s">
        <v>86</v>
      </c>
      <c r="C39" s="54">
        <v>1</v>
      </c>
      <c r="D39" s="108">
        <v>2</v>
      </c>
      <c r="E39" s="108">
        <v>2</v>
      </c>
      <c r="F39" s="101"/>
      <c r="G39" s="121">
        <v>75</v>
      </c>
      <c r="H39" s="56">
        <v>70.5</v>
      </c>
      <c r="I39" s="56">
        <v>60.5</v>
      </c>
      <c r="J39" s="122"/>
      <c r="K39" s="92"/>
      <c r="L39" s="92"/>
      <c r="N39" s="24"/>
      <c r="O39" s="24"/>
      <c r="Q39" s="24"/>
    </row>
    <row r="40" spans="1:17" x14ac:dyDescent="0.25">
      <c r="A40" s="25">
        <v>14</v>
      </c>
      <c r="B40" s="16" t="s">
        <v>43</v>
      </c>
      <c r="C40" s="54">
        <v>3</v>
      </c>
      <c r="D40" s="108">
        <v>1</v>
      </c>
      <c r="E40" s="108">
        <v>1</v>
      </c>
      <c r="F40" s="101"/>
      <c r="G40" s="121">
        <v>74.7</v>
      </c>
      <c r="H40" s="56">
        <v>40</v>
      </c>
      <c r="I40" s="56">
        <v>76</v>
      </c>
      <c r="J40" s="122"/>
      <c r="K40" s="92"/>
      <c r="L40" s="92"/>
      <c r="N40" s="24"/>
      <c r="O40" s="24"/>
      <c r="Q40" s="24"/>
    </row>
    <row r="41" spans="1:17" x14ac:dyDescent="0.25">
      <c r="A41" s="25">
        <v>15</v>
      </c>
      <c r="B41" s="16" t="s">
        <v>87</v>
      </c>
      <c r="C41" s="54">
        <v>13</v>
      </c>
      <c r="D41" s="108">
        <v>11</v>
      </c>
      <c r="E41" s="108">
        <v>7</v>
      </c>
      <c r="F41" s="101"/>
      <c r="G41" s="121">
        <v>56.2</v>
      </c>
      <c r="H41" s="56">
        <v>70.3</v>
      </c>
      <c r="I41" s="56">
        <v>68</v>
      </c>
      <c r="J41" s="122"/>
      <c r="K41" s="92"/>
      <c r="L41" s="92"/>
      <c r="N41" s="24"/>
      <c r="O41" s="24"/>
      <c r="Q41" s="24"/>
    </row>
    <row r="42" spans="1:17" x14ac:dyDescent="0.25">
      <c r="A42" s="25">
        <v>16</v>
      </c>
      <c r="B42" s="16" t="s">
        <v>10</v>
      </c>
      <c r="C42" s="54">
        <v>5</v>
      </c>
      <c r="D42" s="108">
        <v>2</v>
      </c>
      <c r="E42" s="108">
        <v>2</v>
      </c>
      <c r="F42" s="101"/>
      <c r="G42" s="121">
        <v>76.2</v>
      </c>
      <c r="H42" s="56">
        <v>34</v>
      </c>
      <c r="I42" s="56">
        <v>59.5</v>
      </c>
      <c r="J42" s="122"/>
      <c r="K42" s="92"/>
      <c r="L42" s="92"/>
      <c r="N42" s="24"/>
      <c r="O42" s="24"/>
      <c r="Q42" s="24"/>
    </row>
    <row r="43" spans="1:17" ht="15.75" thickBot="1" x14ac:dyDescent="0.3">
      <c r="A43" s="25">
        <v>17</v>
      </c>
      <c r="B43" s="16" t="s">
        <v>11</v>
      </c>
      <c r="C43" s="54"/>
      <c r="D43" s="108"/>
      <c r="E43" s="108"/>
      <c r="F43" s="101"/>
      <c r="G43" s="155"/>
      <c r="H43" s="156"/>
      <c r="I43" s="156"/>
      <c r="J43" s="157"/>
      <c r="K43" s="92"/>
      <c r="L43" s="92"/>
      <c r="N43" s="24"/>
      <c r="O43" s="24"/>
      <c r="Q43" s="24"/>
    </row>
    <row r="44" spans="1:17" ht="15.75" thickBot="1" x14ac:dyDescent="0.3">
      <c r="A44" s="20"/>
      <c r="B44" s="31" t="s">
        <v>54</v>
      </c>
      <c r="C44" s="32">
        <f>SUM(C45:C64)</f>
        <v>129</v>
      </c>
      <c r="D44" s="48">
        <f t="shared" ref="D44:F44" si="4">SUM(D45:D64)</f>
        <v>135</v>
      </c>
      <c r="E44" s="48">
        <f t="shared" si="4"/>
        <v>106</v>
      </c>
      <c r="F44" s="103">
        <f t="shared" si="4"/>
        <v>0</v>
      </c>
      <c r="G44" s="158">
        <f>AVERAGE(G45:G64)</f>
        <v>60.366666666666667</v>
      </c>
      <c r="H44" s="159">
        <f>AVERAGE(H45:H64)</f>
        <v>64.829411764705895</v>
      </c>
      <c r="I44" s="159">
        <f>AVERAGE(I45:I64)</f>
        <v>64.258823529411771</v>
      </c>
      <c r="J44" s="160" t="e">
        <f>AVERAGE(J45:J64)</f>
        <v>#DIV/0!</v>
      </c>
      <c r="K44" s="94"/>
      <c r="L44" s="94"/>
      <c r="N44" s="24"/>
      <c r="O44" s="24"/>
      <c r="Q44" s="24"/>
    </row>
    <row r="45" spans="1:17" x14ac:dyDescent="0.25">
      <c r="A45" s="22">
        <v>1</v>
      </c>
      <c r="B45" s="8" t="s">
        <v>32</v>
      </c>
      <c r="C45" s="50">
        <v>44</v>
      </c>
      <c r="D45" s="26">
        <v>39</v>
      </c>
      <c r="E45" s="26">
        <v>27</v>
      </c>
      <c r="F45" s="71"/>
      <c r="G45" s="127">
        <v>69</v>
      </c>
      <c r="H45" s="55">
        <v>65.400000000000006</v>
      </c>
      <c r="I45" s="55">
        <v>71.2</v>
      </c>
      <c r="J45" s="161"/>
      <c r="K45" s="81"/>
      <c r="L45" s="81"/>
      <c r="N45" s="24"/>
      <c r="O45" s="24"/>
      <c r="Q45" s="24"/>
    </row>
    <row r="46" spans="1:17" x14ac:dyDescent="0.25">
      <c r="A46" s="25">
        <v>2</v>
      </c>
      <c r="B46" s="8" t="s">
        <v>72</v>
      </c>
      <c r="C46" s="50">
        <v>11</v>
      </c>
      <c r="D46" s="26">
        <v>15</v>
      </c>
      <c r="E46" s="26">
        <v>9</v>
      </c>
      <c r="F46" s="71"/>
      <c r="G46" s="123">
        <v>82</v>
      </c>
      <c r="H46" s="52">
        <v>68</v>
      </c>
      <c r="I46" s="52">
        <v>74</v>
      </c>
      <c r="J46" s="124"/>
      <c r="K46" s="81"/>
      <c r="L46" s="81"/>
      <c r="N46" s="24"/>
      <c r="O46" s="24"/>
      <c r="Q46" s="24"/>
    </row>
    <row r="47" spans="1:17" x14ac:dyDescent="0.25">
      <c r="A47" s="25">
        <v>3</v>
      </c>
      <c r="B47" s="8" t="s">
        <v>25</v>
      </c>
      <c r="C47" s="50">
        <v>20</v>
      </c>
      <c r="D47" s="26">
        <v>24</v>
      </c>
      <c r="E47" s="26">
        <v>15</v>
      </c>
      <c r="F47" s="71"/>
      <c r="G47" s="123">
        <v>74.5</v>
      </c>
      <c r="H47" s="52">
        <v>55.9</v>
      </c>
      <c r="I47" s="52">
        <v>75.3</v>
      </c>
      <c r="J47" s="124"/>
      <c r="K47" s="81"/>
      <c r="L47" s="81"/>
      <c r="N47" s="24"/>
      <c r="O47" s="24"/>
      <c r="Q47" s="24"/>
    </row>
    <row r="48" spans="1:17" x14ac:dyDescent="0.25">
      <c r="A48" s="25">
        <v>4</v>
      </c>
      <c r="B48" s="8" t="s">
        <v>44</v>
      </c>
      <c r="C48" s="50">
        <v>14</v>
      </c>
      <c r="D48" s="26">
        <v>17</v>
      </c>
      <c r="E48" s="26">
        <v>10</v>
      </c>
      <c r="F48" s="71"/>
      <c r="G48" s="123">
        <v>60.5</v>
      </c>
      <c r="H48" s="52">
        <v>62.9</v>
      </c>
      <c r="I48" s="52">
        <v>58.9</v>
      </c>
      <c r="J48" s="124"/>
      <c r="K48" s="81"/>
      <c r="L48" s="81"/>
      <c r="N48" s="24"/>
      <c r="O48" s="24"/>
      <c r="Q48" s="24"/>
    </row>
    <row r="49" spans="1:17" x14ac:dyDescent="0.25">
      <c r="A49" s="25">
        <v>5</v>
      </c>
      <c r="B49" s="8" t="s">
        <v>12</v>
      </c>
      <c r="C49" s="50">
        <v>9</v>
      </c>
      <c r="D49" s="26">
        <v>10</v>
      </c>
      <c r="E49" s="26">
        <v>5</v>
      </c>
      <c r="F49" s="71"/>
      <c r="G49" s="123">
        <v>52.1</v>
      </c>
      <c r="H49" s="52">
        <v>59</v>
      </c>
      <c r="I49" s="52">
        <v>42.3</v>
      </c>
      <c r="J49" s="124"/>
      <c r="K49" s="81"/>
      <c r="L49" s="81"/>
      <c r="N49" s="24"/>
      <c r="O49" s="24"/>
      <c r="Q49" s="24"/>
    </row>
    <row r="50" spans="1:17" ht="15" customHeight="1" x14ac:dyDescent="0.25">
      <c r="A50" s="25">
        <v>6</v>
      </c>
      <c r="B50" s="8" t="s">
        <v>13</v>
      </c>
      <c r="C50" s="50">
        <v>4</v>
      </c>
      <c r="D50" s="26">
        <v>3</v>
      </c>
      <c r="E50" s="26">
        <v>4</v>
      </c>
      <c r="F50" s="71"/>
      <c r="G50" s="123">
        <v>56</v>
      </c>
      <c r="H50" s="52">
        <v>55</v>
      </c>
      <c r="I50" s="52">
        <v>58.6</v>
      </c>
      <c r="J50" s="124"/>
      <c r="K50" s="81"/>
      <c r="L50" s="81"/>
      <c r="N50" s="24"/>
      <c r="O50" s="24"/>
      <c r="Q50" s="24"/>
    </row>
    <row r="51" spans="1:17" x14ac:dyDescent="0.25">
      <c r="A51" s="25">
        <v>7</v>
      </c>
      <c r="B51" s="8" t="s">
        <v>89</v>
      </c>
      <c r="C51" s="50">
        <v>4</v>
      </c>
      <c r="D51" s="26">
        <v>2</v>
      </c>
      <c r="E51" s="26">
        <v>2</v>
      </c>
      <c r="F51" s="71"/>
      <c r="G51" s="123">
        <v>57.8</v>
      </c>
      <c r="H51" s="52">
        <v>77</v>
      </c>
      <c r="I51" s="52">
        <v>78.8</v>
      </c>
      <c r="J51" s="124"/>
      <c r="K51" s="81"/>
      <c r="L51" s="81"/>
      <c r="N51" s="24"/>
      <c r="O51" s="24"/>
      <c r="Q51" s="24"/>
    </row>
    <row r="52" spans="1:17" x14ac:dyDescent="0.25">
      <c r="A52" s="25">
        <v>8</v>
      </c>
      <c r="B52" s="8" t="s">
        <v>115</v>
      </c>
      <c r="C52" s="50">
        <v>4</v>
      </c>
      <c r="D52" s="26">
        <v>1</v>
      </c>
      <c r="E52" s="26">
        <v>3</v>
      </c>
      <c r="F52" s="71"/>
      <c r="G52" s="123">
        <v>60.3</v>
      </c>
      <c r="H52" s="52">
        <v>78</v>
      </c>
      <c r="I52" s="52">
        <v>81.3</v>
      </c>
      <c r="J52" s="124"/>
      <c r="K52" s="81"/>
      <c r="L52" s="81"/>
      <c r="N52" s="24"/>
      <c r="O52" s="24"/>
      <c r="Q52" s="24"/>
    </row>
    <row r="53" spans="1:17" x14ac:dyDescent="0.25">
      <c r="A53" s="25">
        <v>9</v>
      </c>
      <c r="B53" s="8" t="s">
        <v>39</v>
      </c>
      <c r="C53" s="50">
        <v>2</v>
      </c>
      <c r="D53" s="26">
        <v>1</v>
      </c>
      <c r="E53" s="26">
        <v>1</v>
      </c>
      <c r="F53" s="71"/>
      <c r="G53" s="123">
        <v>57</v>
      </c>
      <c r="H53" s="52">
        <v>60</v>
      </c>
      <c r="I53" s="52">
        <v>49</v>
      </c>
      <c r="J53" s="124"/>
      <c r="K53" s="81"/>
      <c r="L53" s="81"/>
      <c r="N53" s="24"/>
      <c r="O53" s="24"/>
      <c r="Q53" s="24"/>
    </row>
    <row r="54" spans="1:17" x14ac:dyDescent="0.25">
      <c r="A54" s="25">
        <v>10</v>
      </c>
      <c r="B54" s="8" t="s">
        <v>40</v>
      </c>
      <c r="C54" s="50"/>
      <c r="D54" s="26">
        <v>2</v>
      </c>
      <c r="E54" s="26"/>
      <c r="F54" s="71"/>
      <c r="G54" s="123"/>
      <c r="H54" s="52">
        <v>58.5</v>
      </c>
      <c r="I54" s="52"/>
      <c r="J54" s="124"/>
      <c r="K54" s="81"/>
      <c r="L54" s="81"/>
      <c r="N54" s="24"/>
      <c r="O54" s="24"/>
      <c r="Q54" s="24"/>
    </row>
    <row r="55" spans="1:17" x14ac:dyDescent="0.25">
      <c r="A55" s="25">
        <v>11</v>
      </c>
      <c r="B55" s="8" t="s">
        <v>15</v>
      </c>
      <c r="C55" s="50"/>
      <c r="D55" s="26">
        <v>1</v>
      </c>
      <c r="E55" s="26">
        <v>3</v>
      </c>
      <c r="F55" s="71"/>
      <c r="G55" s="123"/>
      <c r="H55" s="52">
        <v>70</v>
      </c>
      <c r="I55" s="52">
        <v>59.1</v>
      </c>
      <c r="J55" s="124"/>
      <c r="K55" s="81"/>
      <c r="L55" s="81"/>
      <c r="N55" s="24"/>
      <c r="O55" s="24"/>
      <c r="Q55" s="24"/>
    </row>
    <row r="56" spans="1:17" x14ac:dyDescent="0.25">
      <c r="A56" s="25">
        <v>12</v>
      </c>
      <c r="B56" s="16" t="s">
        <v>16</v>
      </c>
      <c r="C56" s="54"/>
      <c r="D56" s="108"/>
      <c r="E56" s="108"/>
      <c r="F56" s="101"/>
      <c r="G56" s="121"/>
      <c r="H56" s="56"/>
      <c r="I56" s="56"/>
      <c r="J56" s="122"/>
      <c r="K56" s="92"/>
      <c r="L56" s="92"/>
      <c r="N56" s="24"/>
      <c r="O56" s="24"/>
      <c r="Q56" s="24"/>
    </row>
    <row r="57" spans="1:17" x14ac:dyDescent="0.25">
      <c r="A57" s="25">
        <v>13</v>
      </c>
      <c r="B57" s="8" t="s">
        <v>116</v>
      </c>
      <c r="C57" s="50">
        <v>2</v>
      </c>
      <c r="D57" s="26">
        <v>3</v>
      </c>
      <c r="E57" s="26">
        <v>4</v>
      </c>
      <c r="F57" s="71"/>
      <c r="G57" s="123">
        <v>61</v>
      </c>
      <c r="H57" s="52">
        <v>75.7</v>
      </c>
      <c r="I57" s="52">
        <v>76.5</v>
      </c>
      <c r="J57" s="124"/>
      <c r="K57" s="81"/>
      <c r="L57" s="81"/>
      <c r="N57" s="24"/>
      <c r="O57" s="24"/>
      <c r="Q57" s="24"/>
    </row>
    <row r="58" spans="1:17" x14ac:dyDescent="0.25">
      <c r="A58" s="25">
        <v>14</v>
      </c>
      <c r="B58" s="8" t="s">
        <v>37</v>
      </c>
      <c r="C58" s="50"/>
      <c r="D58" s="26"/>
      <c r="E58" s="26"/>
      <c r="F58" s="71"/>
      <c r="G58" s="123"/>
      <c r="H58" s="52"/>
      <c r="I58" s="52"/>
      <c r="J58" s="124"/>
      <c r="K58" s="81"/>
      <c r="L58" s="81"/>
      <c r="N58" s="24"/>
      <c r="O58" s="24"/>
      <c r="Q58" s="24"/>
    </row>
    <row r="59" spans="1:17" x14ac:dyDescent="0.25">
      <c r="A59" s="25">
        <v>15</v>
      </c>
      <c r="B59" s="8" t="s">
        <v>88</v>
      </c>
      <c r="C59" s="50">
        <v>3</v>
      </c>
      <c r="D59" s="26"/>
      <c r="E59" s="26">
        <v>5</v>
      </c>
      <c r="F59" s="71"/>
      <c r="G59" s="123">
        <v>47</v>
      </c>
      <c r="H59" s="52"/>
      <c r="I59" s="52">
        <v>65.400000000000006</v>
      </c>
      <c r="J59" s="124"/>
      <c r="K59" s="81"/>
      <c r="L59" s="81"/>
      <c r="N59" s="24"/>
      <c r="O59" s="24"/>
      <c r="Q59" s="24"/>
    </row>
    <row r="60" spans="1:17" x14ac:dyDescent="0.25">
      <c r="A60" s="25">
        <v>16</v>
      </c>
      <c r="B60" s="9" t="s">
        <v>17</v>
      </c>
      <c r="C60" s="57">
        <v>4</v>
      </c>
      <c r="D60" s="33">
        <v>1</v>
      </c>
      <c r="E60" s="33">
        <v>3</v>
      </c>
      <c r="F60" s="80"/>
      <c r="G60" s="129">
        <v>53</v>
      </c>
      <c r="H60" s="58">
        <v>86</v>
      </c>
      <c r="I60" s="58">
        <v>70.3</v>
      </c>
      <c r="J60" s="130"/>
      <c r="K60" s="95"/>
      <c r="L60" s="95"/>
      <c r="N60" s="24"/>
      <c r="O60" s="24"/>
      <c r="Q60" s="24"/>
    </row>
    <row r="61" spans="1:17" x14ac:dyDescent="0.25">
      <c r="A61" s="25">
        <v>17</v>
      </c>
      <c r="B61" s="8" t="s">
        <v>35</v>
      </c>
      <c r="C61" s="50">
        <v>1</v>
      </c>
      <c r="D61" s="26">
        <v>2</v>
      </c>
      <c r="E61" s="26">
        <v>8</v>
      </c>
      <c r="F61" s="71"/>
      <c r="G61" s="123">
        <v>48</v>
      </c>
      <c r="H61" s="52">
        <v>61.5</v>
      </c>
      <c r="I61" s="52">
        <v>57.3</v>
      </c>
      <c r="J61" s="124"/>
      <c r="K61" s="81"/>
      <c r="L61" s="81"/>
      <c r="N61" s="24"/>
      <c r="O61" s="24"/>
      <c r="Q61" s="24"/>
    </row>
    <row r="62" spans="1:17" x14ac:dyDescent="0.25">
      <c r="A62" s="25">
        <v>18</v>
      </c>
      <c r="B62" s="8" t="s">
        <v>18</v>
      </c>
      <c r="C62" s="50">
        <v>2</v>
      </c>
      <c r="D62" s="26">
        <v>6</v>
      </c>
      <c r="E62" s="26">
        <v>2</v>
      </c>
      <c r="F62" s="71"/>
      <c r="G62" s="123">
        <v>69.5</v>
      </c>
      <c r="H62" s="52">
        <v>56.7</v>
      </c>
      <c r="I62" s="52">
        <v>33.5</v>
      </c>
      <c r="J62" s="124"/>
      <c r="K62" s="81"/>
      <c r="L62" s="81"/>
      <c r="N62" s="24"/>
      <c r="O62" s="24"/>
      <c r="Q62" s="24"/>
    </row>
    <row r="63" spans="1:17" x14ac:dyDescent="0.25">
      <c r="A63" s="28">
        <v>19</v>
      </c>
      <c r="B63" s="8" t="s">
        <v>14</v>
      </c>
      <c r="C63" s="50">
        <v>5</v>
      </c>
      <c r="D63" s="26">
        <v>4</v>
      </c>
      <c r="E63" s="26">
        <v>2</v>
      </c>
      <c r="F63" s="71"/>
      <c r="G63" s="123">
        <v>57.8</v>
      </c>
      <c r="H63" s="52">
        <v>75.5</v>
      </c>
      <c r="I63" s="52">
        <v>77.5</v>
      </c>
      <c r="J63" s="124"/>
      <c r="K63" s="81"/>
      <c r="L63" s="81"/>
      <c r="N63" s="24"/>
      <c r="O63" s="24"/>
      <c r="Q63" s="24"/>
    </row>
    <row r="64" spans="1:17" ht="15.75" thickBot="1" x14ac:dyDescent="0.3">
      <c r="A64" s="34">
        <v>20</v>
      </c>
      <c r="B64" s="8" t="s">
        <v>121</v>
      </c>
      <c r="C64" s="50"/>
      <c r="D64" s="26">
        <v>4</v>
      </c>
      <c r="E64" s="26">
        <v>3</v>
      </c>
      <c r="F64" s="71"/>
      <c r="G64" s="162"/>
      <c r="H64" s="72">
        <v>37</v>
      </c>
      <c r="I64" s="72">
        <v>63.4</v>
      </c>
      <c r="J64" s="163"/>
      <c r="K64" s="81"/>
      <c r="L64" s="81"/>
      <c r="N64" s="24"/>
      <c r="O64" s="24"/>
      <c r="Q64" s="24"/>
    </row>
    <row r="65" spans="1:17" ht="15.75" thickBot="1" x14ac:dyDescent="0.3">
      <c r="A65" s="20"/>
      <c r="B65" s="29" t="s">
        <v>55</v>
      </c>
      <c r="C65" s="30">
        <f>SUM(C66:C79)</f>
        <v>102</v>
      </c>
      <c r="D65" s="13">
        <f>SUM(D66:D79)</f>
        <v>70</v>
      </c>
      <c r="E65" s="13">
        <f t="shared" ref="E65:F65" si="5">SUM(E66:E79)</f>
        <v>65</v>
      </c>
      <c r="F65" s="100">
        <f t="shared" si="5"/>
        <v>0</v>
      </c>
      <c r="G65" s="149">
        <f>AVERAGE(G66:G79)</f>
        <v>62.769230769230766</v>
      </c>
      <c r="H65" s="150">
        <f>AVERAGE(H66:H79)</f>
        <v>55.65384615384616</v>
      </c>
      <c r="I65" s="150">
        <f>AVERAGE(I66:I79)</f>
        <v>64.353846153846149</v>
      </c>
      <c r="J65" s="151" t="e">
        <f>AVERAGE(J66:J79)</f>
        <v>#DIV/0!</v>
      </c>
      <c r="K65" s="91"/>
      <c r="L65" s="91"/>
      <c r="N65" s="24"/>
      <c r="O65" s="24"/>
      <c r="Q65" s="24"/>
    </row>
    <row r="66" spans="1:17" x14ac:dyDescent="0.25">
      <c r="A66" s="35">
        <v>1</v>
      </c>
      <c r="B66" s="8" t="s">
        <v>28</v>
      </c>
      <c r="C66" s="50">
        <v>7</v>
      </c>
      <c r="D66" s="26">
        <v>5</v>
      </c>
      <c r="E66" s="26">
        <v>6</v>
      </c>
      <c r="F66" s="71"/>
      <c r="G66" s="127">
        <v>70.400000000000006</v>
      </c>
      <c r="H66" s="55">
        <v>53</v>
      </c>
      <c r="I66" s="55">
        <v>56</v>
      </c>
      <c r="J66" s="161"/>
      <c r="K66" s="81"/>
      <c r="L66" s="81"/>
      <c r="N66" s="24"/>
      <c r="O66" s="24"/>
      <c r="Q66" s="24"/>
    </row>
    <row r="67" spans="1:17" x14ac:dyDescent="0.25">
      <c r="A67" s="25">
        <v>2</v>
      </c>
      <c r="B67" s="8" t="s">
        <v>30</v>
      </c>
      <c r="C67" s="50">
        <v>13</v>
      </c>
      <c r="D67" s="26">
        <v>5</v>
      </c>
      <c r="E67" s="26">
        <v>8</v>
      </c>
      <c r="F67" s="71"/>
      <c r="G67" s="123">
        <v>64.2</v>
      </c>
      <c r="H67" s="52">
        <v>79</v>
      </c>
      <c r="I67" s="52">
        <v>83</v>
      </c>
      <c r="J67" s="124"/>
      <c r="K67" s="81"/>
      <c r="L67" s="81"/>
      <c r="N67" s="24"/>
      <c r="O67" s="24"/>
      <c r="Q67" s="24"/>
    </row>
    <row r="68" spans="1:17" x14ac:dyDescent="0.25">
      <c r="A68" s="25">
        <v>3</v>
      </c>
      <c r="B68" s="8" t="s">
        <v>94</v>
      </c>
      <c r="C68" s="50">
        <v>12</v>
      </c>
      <c r="D68" s="26">
        <v>8</v>
      </c>
      <c r="E68" s="26">
        <v>5</v>
      </c>
      <c r="F68" s="71"/>
      <c r="G68" s="123">
        <v>68.099999999999994</v>
      </c>
      <c r="H68" s="52">
        <v>75</v>
      </c>
      <c r="I68" s="52">
        <v>76</v>
      </c>
      <c r="J68" s="124"/>
      <c r="K68" s="81"/>
      <c r="L68" s="81"/>
      <c r="N68" s="24"/>
      <c r="O68" s="24"/>
      <c r="Q68" s="24"/>
    </row>
    <row r="69" spans="1:17" x14ac:dyDescent="0.25">
      <c r="A69" s="25">
        <v>4</v>
      </c>
      <c r="B69" s="8" t="s">
        <v>90</v>
      </c>
      <c r="C69" s="50">
        <v>1</v>
      </c>
      <c r="D69" s="26">
        <v>4</v>
      </c>
      <c r="E69" s="26">
        <v>1</v>
      </c>
      <c r="F69" s="71"/>
      <c r="G69" s="123">
        <v>65</v>
      </c>
      <c r="H69" s="52">
        <v>51</v>
      </c>
      <c r="I69" s="52">
        <v>78</v>
      </c>
      <c r="J69" s="124"/>
      <c r="K69" s="81"/>
      <c r="L69" s="81"/>
      <c r="N69" s="24"/>
      <c r="O69" s="24"/>
      <c r="Q69" s="24"/>
    </row>
    <row r="70" spans="1:17" x14ac:dyDescent="0.25">
      <c r="A70" s="25">
        <v>5</v>
      </c>
      <c r="B70" s="8" t="s">
        <v>45</v>
      </c>
      <c r="C70" s="50">
        <v>6</v>
      </c>
      <c r="D70" s="26">
        <v>2</v>
      </c>
      <c r="E70" s="26">
        <v>4</v>
      </c>
      <c r="F70" s="71"/>
      <c r="G70" s="123">
        <v>65</v>
      </c>
      <c r="H70" s="52">
        <v>66</v>
      </c>
      <c r="I70" s="52">
        <v>69</v>
      </c>
      <c r="J70" s="124"/>
      <c r="K70" s="81"/>
      <c r="L70" s="81"/>
      <c r="N70" s="24"/>
      <c r="O70" s="24"/>
      <c r="Q70" s="24"/>
    </row>
    <row r="71" spans="1:17" x14ac:dyDescent="0.25">
      <c r="A71" s="25">
        <v>6</v>
      </c>
      <c r="B71" s="42" t="s">
        <v>91</v>
      </c>
      <c r="C71" s="62"/>
      <c r="D71" s="109">
        <v>3</v>
      </c>
      <c r="E71" s="109"/>
      <c r="F71" s="102"/>
      <c r="G71" s="125"/>
      <c r="H71" s="63">
        <v>38.299999999999997</v>
      </c>
      <c r="I71" s="63"/>
      <c r="J71" s="126"/>
      <c r="K71" s="93"/>
      <c r="L71" s="93"/>
      <c r="N71" s="24"/>
      <c r="O71" s="24"/>
      <c r="Q71" s="24"/>
    </row>
    <row r="72" spans="1:17" x14ac:dyDescent="0.25">
      <c r="A72" s="25">
        <v>7</v>
      </c>
      <c r="B72" s="16" t="s">
        <v>92</v>
      </c>
      <c r="C72" s="54">
        <v>3</v>
      </c>
      <c r="D72" s="108"/>
      <c r="E72" s="108">
        <v>2</v>
      </c>
      <c r="F72" s="101"/>
      <c r="G72" s="121">
        <v>65</v>
      </c>
      <c r="H72" s="56"/>
      <c r="I72" s="56">
        <v>72</v>
      </c>
      <c r="J72" s="122"/>
      <c r="K72" s="92"/>
      <c r="L72" s="92"/>
      <c r="N72" s="24"/>
      <c r="O72" s="24"/>
      <c r="Q72" s="24"/>
    </row>
    <row r="73" spans="1:17" x14ac:dyDescent="0.25">
      <c r="A73" s="25">
        <v>8</v>
      </c>
      <c r="B73" s="8" t="s">
        <v>93</v>
      </c>
      <c r="C73" s="50">
        <v>7</v>
      </c>
      <c r="D73" s="26">
        <v>6</v>
      </c>
      <c r="E73" s="26">
        <v>6</v>
      </c>
      <c r="F73" s="71"/>
      <c r="G73" s="123">
        <v>53.3</v>
      </c>
      <c r="H73" s="52">
        <v>69.3</v>
      </c>
      <c r="I73" s="52">
        <v>62</v>
      </c>
      <c r="J73" s="124"/>
      <c r="K73" s="81"/>
      <c r="L73" s="81"/>
      <c r="N73" s="24"/>
      <c r="O73" s="24"/>
      <c r="Q73" s="24"/>
    </row>
    <row r="74" spans="1:17" x14ac:dyDescent="0.25">
      <c r="A74" s="25">
        <v>9</v>
      </c>
      <c r="B74" s="8" t="s">
        <v>19</v>
      </c>
      <c r="C74" s="50">
        <v>1</v>
      </c>
      <c r="D74" s="26">
        <v>2</v>
      </c>
      <c r="E74" s="26">
        <v>5</v>
      </c>
      <c r="F74" s="71"/>
      <c r="G74" s="123">
        <v>64</v>
      </c>
      <c r="H74" s="52">
        <v>55</v>
      </c>
      <c r="I74" s="52">
        <v>50.8</v>
      </c>
      <c r="J74" s="124"/>
      <c r="K74" s="81"/>
      <c r="L74" s="81"/>
      <c r="N74" s="24"/>
      <c r="O74" s="24"/>
      <c r="Q74" s="24"/>
    </row>
    <row r="75" spans="1:17" x14ac:dyDescent="0.25">
      <c r="A75" s="25">
        <v>10</v>
      </c>
      <c r="B75" s="8" t="s">
        <v>95</v>
      </c>
      <c r="C75" s="50">
        <v>11</v>
      </c>
      <c r="D75" s="26">
        <v>5</v>
      </c>
      <c r="E75" s="26">
        <v>5</v>
      </c>
      <c r="F75" s="71"/>
      <c r="G75" s="123">
        <v>65</v>
      </c>
      <c r="H75" s="52">
        <v>58</v>
      </c>
      <c r="I75" s="52">
        <v>58</v>
      </c>
      <c r="J75" s="124"/>
      <c r="K75" s="81"/>
      <c r="L75" s="81"/>
      <c r="N75" s="24"/>
      <c r="O75" s="24"/>
      <c r="Q75" s="24"/>
    </row>
    <row r="76" spans="1:17" x14ac:dyDescent="0.25">
      <c r="A76" s="25">
        <v>11</v>
      </c>
      <c r="B76" s="8" t="s">
        <v>96</v>
      </c>
      <c r="C76" s="50">
        <v>2</v>
      </c>
      <c r="D76" s="26">
        <v>1</v>
      </c>
      <c r="E76" s="26">
        <v>1</v>
      </c>
      <c r="F76" s="71"/>
      <c r="G76" s="123">
        <v>41</v>
      </c>
      <c r="H76" s="52">
        <v>8</v>
      </c>
      <c r="I76" s="52">
        <v>40</v>
      </c>
      <c r="J76" s="124"/>
      <c r="K76" s="81"/>
      <c r="L76" s="81"/>
      <c r="N76" s="24"/>
      <c r="O76" s="24"/>
      <c r="Q76" s="24"/>
    </row>
    <row r="77" spans="1:17" x14ac:dyDescent="0.25">
      <c r="A77" s="25">
        <v>12</v>
      </c>
      <c r="B77" s="16" t="s">
        <v>112</v>
      </c>
      <c r="C77" s="54">
        <v>5</v>
      </c>
      <c r="D77" s="108">
        <v>5</v>
      </c>
      <c r="E77" s="108">
        <v>2</v>
      </c>
      <c r="F77" s="101"/>
      <c r="G77" s="121">
        <v>64</v>
      </c>
      <c r="H77" s="56">
        <v>44.6</v>
      </c>
      <c r="I77" s="56">
        <v>67.5</v>
      </c>
      <c r="J77" s="122"/>
      <c r="K77" s="92"/>
      <c r="L77" s="92"/>
      <c r="N77" s="24"/>
      <c r="O77" s="24"/>
      <c r="Q77" s="24"/>
    </row>
    <row r="78" spans="1:17" x14ac:dyDescent="0.25">
      <c r="A78" s="25">
        <v>13</v>
      </c>
      <c r="B78" s="8" t="s">
        <v>46</v>
      </c>
      <c r="C78" s="50">
        <v>9</v>
      </c>
      <c r="D78" s="26">
        <v>5</v>
      </c>
      <c r="E78" s="26">
        <v>3</v>
      </c>
      <c r="F78" s="71"/>
      <c r="G78" s="123">
        <v>68.599999999999994</v>
      </c>
      <c r="H78" s="52">
        <v>61.6</v>
      </c>
      <c r="I78" s="52">
        <v>55.3</v>
      </c>
      <c r="J78" s="124"/>
      <c r="K78" s="81"/>
      <c r="L78" s="81"/>
      <c r="N78" s="24"/>
      <c r="O78" s="24"/>
      <c r="Q78" s="24"/>
    </row>
    <row r="79" spans="1:17" ht="15.75" thickBot="1" x14ac:dyDescent="0.3">
      <c r="A79" s="25">
        <v>14</v>
      </c>
      <c r="B79" s="8" t="s">
        <v>73</v>
      </c>
      <c r="C79" s="50">
        <v>25</v>
      </c>
      <c r="D79" s="26">
        <v>19</v>
      </c>
      <c r="E79" s="26">
        <v>17</v>
      </c>
      <c r="F79" s="71"/>
      <c r="G79" s="162">
        <v>62.4</v>
      </c>
      <c r="H79" s="72">
        <v>64.7</v>
      </c>
      <c r="I79" s="72">
        <v>69</v>
      </c>
      <c r="J79" s="163"/>
      <c r="K79" s="81"/>
      <c r="L79" s="81"/>
      <c r="N79" s="24"/>
      <c r="O79" s="24"/>
      <c r="Q79" s="24"/>
    </row>
    <row r="80" spans="1:17" ht="15.75" thickBot="1" x14ac:dyDescent="0.3">
      <c r="A80" s="20"/>
      <c r="B80" s="29" t="s">
        <v>56</v>
      </c>
      <c r="C80" s="30">
        <f>SUM(C81:C111)</f>
        <v>257</v>
      </c>
      <c r="D80" s="13">
        <f t="shared" ref="D80:F80" si="6">SUM(D81:D111)</f>
        <v>277</v>
      </c>
      <c r="E80" s="13">
        <f t="shared" si="6"/>
        <v>189</v>
      </c>
      <c r="F80" s="100">
        <f t="shared" si="6"/>
        <v>0</v>
      </c>
      <c r="G80" s="149">
        <f>AVERAGE(G81:G111)</f>
        <v>60.589666666666652</v>
      </c>
      <c r="H80" s="150">
        <f>AVERAGE(H81:H111)</f>
        <v>61.59615384615384</v>
      </c>
      <c r="I80" s="150">
        <f>AVERAGE(I81:I111)</f>
        <v>59.748928571428564</v>
      </c>
      <c r="J80" s="151" t="e">
        <f>AVERAGE(J81:J111)</f>
        <v>#DIV/0!</v>
      </c>
      <c r="K80" s="91"/>
      <c r="L80" s="91"/>
      <c r="N80" s="24"/>
      <c r="O80" s="24"/>
      <c r="Q80" s="24"/>
    </row>
    <row r="81" spans="1:17" x14ac:dyDescent="0.25">
      <c r="A81" s="22">
        <v>1</v>
      </c>
      <c r="B81" s="8" t="s">
        <v>107</v>
      </c>
      <c r="C81" s="45">
        <v>7</v>
      </c>
      <c r="D81" s="4">
        <v>3</v>
      </c>
      <c r="E81" s="4">
        <v>1</v>
      </c>
      <c r="F81" s="98"/>
      <c r="G81" s="131">
        <v>51.29</v>
      </c>
      <c r="H81" s="53">
        <v>73.3</v>
      </c>
      <c r="I81" s="53">
        <v>53.4</v>
      </c>
      <c r="J81" s="164"/>
      <c r="K81" s="90"/>
      <c r="L81" s="90"/>
      <c r="N81" s="24"/>
      <c r="O81" s="24"/>
      <c r="Q81" s="24"/>
    </row>
    <row r="82" spans="1:17" x14ac:dyDescent="0.25">
      <c r="A82" s="25">
        <v>2</v>
      </c>
      <c r="B82" s="8" t="s">
        <v>20</v>
      </c>
      <c r="C82" s="45">
        <v>5</v>
      </c>
      <c r="D82" s="4"/>
      <c r="E82" s="4"/>
      <c r="F82" s="98"/>
      <c r="G82" s="118">
        <v>61</v>
      </c>
      <c r="H82" s="51"/>
      <c r="I82" s="51"/>
      <c r="J82" s="119"/>
      <c r="K82" s="90"/>
      <c r="L82" s="90"/>
      <c r="N82" s="24"/>
      <c r="O82" s="24"/>
      <c r="Q82" s="24"/>
    </row>
    <row r="83" spans="1:17" x14ac:dyDescent="0.25">
      <c r="A83" s="25">
        <v>3</v>
      </c>
      <c r="B83" s="8" t="s">
        <v>101</v>
      </c>
      <c r="C83" s="45">
        <v>6</v>
      </c>
      <c r="D83" s="4">
        <v>7</v>
      </c>
      <c r="E83" s="4">
        <v>4</v>
      </c>
      <c r="F83" s="98"/>
      <c r="G83" s="118">
        <v>66.5</v>
      </c>
      <c r="H83" s="51">
        <v>51.6</v>
      </c>
      <c r="I83" s="51">
        <v>69</v>
      </c>
      <c r="J83" s="119"/>
      <c r="K83" s="90"/>
      <c r="L83" s="90"/>
      <c r="N83" s="24"/>
      <c r="O83" s="24"/>
      <c r="Q83" s="24"/>
    </row>
    <row r="84" spans="1:17" x14ac:dyDescent="0.25">
      <c r="A84" s="25">
        <v>4</v>
      </c>
      <c r="B84" s="8" t="s">
        <v>98</v>
      </c>
      <c r="C84" s="45">
        <v>7</v>
      </c>
      <c r="D84" s="4">
        <v>14</v>
      </c>
      <c r="E84" s="4">
        <v>7</v>
      </c>
      <c r="F84" s="98"/>
      <c r="G84" s="118">
        <v>64.86</v>
      </c>
      <c r="H84" s="51">
        <v>66.3</v>
      </c>
      <c r="I84" s="51">
        <v>70.290000000000006</v>
      </c>
      <c r="J84" s="119"/>
      <c r="K84" s="90"/>
      <c r="L84" s="90"/>
      <c r="N84" s="24"/>
      <c r="O84" s="24"/>
      <c r="Q84" s="24"/>
    </row>
    <row r="85" spans="1:17" x14ac:dyDescent="0.25">
      <c r="A85" s="25">
        <v>5</v>
      </c>
      <c r="B85" s="8" t="s">
        <v>103</v>
      </c>
      <c r="C85" s="45">
        <v>4</v>
      </c>
      <c r="D85" s="4">
        <v>4</v>
      </c>
      <c r="E85" s="4">
        <v>6</v>
      </c>
      <c r="F85" s="98"/>
      <c r="G85" s="118">
        <v>56</v>
      </c>
      <c r="H85" s="51">
        <v>67</v>
      </c>
      <c r="I85" s="51">
        <v>46</v>
      </c>
      <c r="J85" s="119"/>
      <c r="K85" s="90"/>
      <c r="L85" s="90"/>
      <c r="N85" s="24"/>
      <c r="O85" s="24"/>
      <c r="Q85" s="24"/>
    </row>
    <row r="86" spans="1:17" x14ac:dyDescent="0.25">
      <c r="A86" s="25">
        <v>6</v>
      </c>
      <c r="B86" s="8" t="s">
        <v>102</v>
      </c>
      <c r="C86" s="45">
        <v>6</v>
      </c>
      <c r="D86" s="4">
        <v>6</v>
      </c>
      <c r="E86" s="4">
        <v>11</v>
      </c>
      <c r="F86" s="98"/>
      <c r="G86" s="118">
        <v>78.33</v>
      </c>
      <c r="H86" s="51">
        <v>62</v>
      </c>
      <c r="I86" s="51">
        <v>69.3</v>
      </c>
      <c r="J86" s="119"/>
      <c r="K86" s="90"/>
      <c r="L86" s="90"/>
      <c r="N86" s="24"/>
      <c r="O86" s="24"/>
      <c r="Q86" s="24"/>
    </row>
    <row r="87" spans="1:17" x14ac:dyDescent="0.25">
      <c r="A87" s="25">
        <v>7</v>
      </c>
      <c r="B87" s="8" t="s">
        <v>21</v>
      </c>
      <c r="C87" s="45">
        <v>1</v>
      </c>
      <c r="D87" s="4"/>
      <c r="E87" s="4"/>
      <c r="F87" s="98"/>
      <c r="G87" s="118">
        <v>68</v>
      </c>
      <c r="H87" s="51"/>
      <c r="I87" s="51"/>
      <c r="J87" s="119"/>
      <c r="K87" s="90"/>
      <c r="L87" s="90"/>
      <c r="N87" s="24"/>
      <c r="O87" s="24"/>
      <c r="Q87" s="24"/>
    </row>
    <row r="88" spans="1:17" x14ac:dyDescent="0.25">
      <c r="A88" s="25">
        <v>8</v>
      </c>
      <c r="B88" s="8" t="s">
        <v>100</v>
      </c>
      <c r="C88" s="45">
        <v>1</v>
      </c>
      <c r="D88" s="4">
        <v>6</v>
      </c>
      <c r="E88" s="4">
        <v>3</v>
      </c>
      <c r="F88" s="98"/>
      <c r="G88" s="118">
        <v>43</v>
      </c>
      <c r="H88" s="51">
        <v>54.2</v>
      </c>
      <c r="I88" s="51">
        <v>80.3</v>
      </c>
      <c r="J88" s="119"/>
      <c r="K88" s="90"/>
      <c r="L88" s="90"/>
      <c r="N88" s="24"/>
      <c r="O88" s="24"/>
      <c r="Q88" s="24"/>
    </row>
    <row r="89" spans="1:17" x14ac:dyDescent="0.25">
      <c r="A89" s="25">
        <v>9</v>
      </c>
      <c r="B89" s="8" t="s">
        <v>99</v>
      </c>
      <c r="C89" s="45">
        <v>3</v>
      </c>
      <c r="D89" s="4">
        <v>3</v>
      </c>
      <c r="E89" s="4">
        <v>3</v>
      </c>
      <c r="F89" s="98"/>
      <c r="G89" s="118">
        <v>53.67</v>
      </c>
      <c r="H89" s="51">
        <v>56</v>
      </c>
      <c r="I89" s="51">
        <v>40.700000000000003</v>
      </c>
      <c r="J89" s="119"/>
      <c r="K89" s="90"/>
      <c r="L89" s="90"/>
      <c r="N89" s="24"/>
      <c r="O89" s="24"/>
      <c r="Q89" s="24"/>
    </row>
    <row r="90" spans="1:17" x14ac:dyDescent="0.25">
      <c r="A90" s="25">
        <v>10</v>
      </c>
      <c r="B90" s="8" t="s">
        <v>97</v>
      </c>
      <c r="C90" s="45">
        <v>1</v>
      </c>
      <c r="D90" s="4"/>
      <c r="E90" s="4">
        <v>2</v>
      </c>
      <c r="F90" s="98"/>
      <c r="G90" s="118">
        <v>92</v>
      </c>
      <c r="H90" s="51"/>
      <c r="I90" s="51">
        <v>75.5</v>
      </c>
      <c r="J90" s="119"/>
      <c r="K90" s="90"/>
      <c r="L90" s="90"/>
      <c r="N90" s="24"/>
      <c r="O90" s="24"/>
      <c r="Q90" s="24"/>
    </row>
    <row r="91" spans="1:17" x14ac:dyDescent="0.25">
      <c r="A91" s="25">
        <v>11</v>
      </c>
      <c r="B91" s="8" t="s">
        <v>117</v>
      </c>
      <c r="C91" s="45">
        <v>2</v>
      </c>
      <c r="D91" s="4">
        <v>5</v>
      </c>
      <c r="E91" s="4">
        <v>1</v>
      </c>
      <c r="F91" s="98"/>
      <c r="G91" s="118">
        <v>63.5</v>
      </c>
      <c r="H91" s="51">
        <v>61.2</v>
      </c>
      <c r="I91" s="51">
        <v>51</v>
      </c>
      <c r="J91" s="119"/>
      <c r="K91" s="90"/>
      <c r="L91" s="90"/>
      <c r="N91" s="24"/>
      <c r="O91" s="24"/>
      <c r="Q91" s="24"/>
    </row>
    <row r="92" spans="1:17" x14ac:dyDescent="0.25">
      <c r="A92" s="25">
        <v>12</v>
      </c>
      <c r="B92" s="8" t="s">
        <v>118</v>
      </c>
      <c r="C92" s="45">
        <v>8</v>
      </c>
      <c r="D92" s="4">
        <v>5</v>
      </c>
      <c r="E92" s="4">
        <v>5</v>
      </c>
      <c r="F92" s="98"/>
      <c r="G92" s="118">
        <v>60.5</v>
      </c>
      <c r="H92" s="51">
        <v>51.6</v>
      </c>
      <c r="I92" s="51">
        <v>65</v>
      </c>
      <c r="J92" s="119"/>
      <c r="K92" s="90"/>
      <c r="L92" s="90"/>
      <c r="N92" s="24"/>
      <c r="O92" s="24"/>
      <c r="Q92" s="24"/>
    </row>
    <row r="93" spans="1:17" x14ac:dyDescent="0.25">
      <c r="A93" s="25">
        <v>13</v>
      </c>
      <c r="B93" s="8" t="s">
        <v>108</v>
      </c>
      <c r="C93" s="45">
        <v>5</v>
      </c>
      <c r="D93" s="4">
        <v>5</v>
      </c>
      <c r="E93" s="4">
        <v>7</v>
      </c>
      <c r="F93" s="98"/>
      <c r="G93" s="118">
        <v>61.8</v>
      </c>
      <c r="H93" s="51">
        <v>60.6</v>
      </c>
      <c r="I93" s="51">
        <v>46.6</v>
      </c>
      <c r="J93" s="119"/>
      <c r="K93" s="90"/>
      <c r="L93" s="90"/>
      <c r="N93" s="24"/>
      <c r="O93" s="24"/>
      <c r="Q93" s="24"/>
    </row>
    <row r="94" spans="1:17" x14ac:dyDescent="0.25">
      <c r="A94" s="25">
        <v>14</v>
      </c>
      <c r="B94" s="11" t="s">
        <v>109</v>
      </c>
      <c r="C94" s="46">
        <v>3</v>
      </c>
      <c r="D94" s="6"/>
      <c r="E94" s="6">
        <v>2</v>
      </c>
      <c r="F94" s="99"/>
      <c r="G94" s="120">
        <v>59</v>
      </c>
      <c r="H94" s="51"/>
      <c r="I94" s="51">
        <v>71.5</v>
      </c>
      <c r="J94" s="119"/>
      <c r="K94" s="90"/>
      <c r="L94" s="90"/>
      <c r="N94" s="24"/>
      <c r="O94" s="24"/>
      <c r="Q94" s="24"/>
    </row>
    <row r="95" spans="1:17" x14ac:dyDescent="0.25">
      <c r="A95" s="25">
        <v>15</v>
      </c>
      <c r="B95" s="8" t="s">
        <v>110</v>
      </c>
      <c r="C95" s="45">
        <v>3</v>
      </c>
      <c r="D95" s="4">
        <v>1</v>
      </c>
      <c r="E95" s="4">
        <v>3</v>
      </c>
      <c r="F95" s="98"/>
      <c r="G95" s="118">
        <v>58.67</v>
      </c>
      <c r="H95" s="51">
        <v>46</v>
      </c>
      <c r="I95" s="51">
        <v>44</v>
      </c>
      <c r="J95" s="119"/>
      <c r="K95" s="90"/>
      <c r="L95" s="90"/>
      <c r="N95" s="24"/>
      <c r="O95" s="24"/>
      <c r="Q95" s="24"/>
    </row>
    <row r="96" spans="1:17" x14ac:dyDescent="0.25">
      <c r="A96" s="25">
        <v>16</v>
      </c>
      <c r="B96" s="8" t="s">
        <v>119</v>
      </c>
      <c r="C96" s="45">
        <v>3</v>
      </c>
      <c r="D96" s="4">
        <v>1</v>
      </c>
      <c r="E96" s="4">
        <v>5</v>
      </c>
      <c r="F96" s="98"/>
      <c r="G96" s="118">
        <v>57</v>
      </c>
      <c r="H96" s="51">
        <v>65</v>
      </c>
      <c r="I96" s="51">
        <v>39.200000000000003</v>
      </c>
      <c r="J96" s="119"/>
      <c r="K96" s="90"/>
      <c r="L96" s="90"/>
      <c r="N96" s="24"/>
      <c r="O96" s="24"/>
      <c r="Q96" s="24"/>
    </row>
    <row r="97" spans="1:17" x14ac:dyDescent="0.25">
      <c r="A97" s="25">
        <v>17</v>
      </c>
      <c r="B97" s="8" t="s">
        <v>111</v>
      </c>
      <c r="C97" s="45">
        <v>1</v>
      </c>
      <c r="D97" s="4">
        <v>5</v>
      </c>
      <c r="E97" s="4">
        <v>1</v>
      </c>
      <c r="F97" s="98"/>
      <c r="G97" s="118">
        <v>36</v>
      </c>
      <c r="H97" s="51">
        <v>53.8</v>
      </c>
      <c r="I97" s="51">
        <v>63</v>
      </c>
      <c r="J97" s="119"/>
      <c r="K97" s="90"/>
      <c r="L97" s="90"/>
      <c r="N97" s="24"/>
      <c r="O97" s="24"/>
      <c r="Q97" s="24"/>
    </row>
    <row r="98" spans="1:17" x14ac:dyDescent="0.25">
      <c r="A98" s="25">
        <v>18</v>
      </c>
      <c r="B98" s="8" t="s">
        <v>106</v>
      </c>
      <c r="C98" s="45">
        <v>5</v>
      </c>
      <c r="D98" s="4">
        <v>1</v>
      </c>
      <c r="E98" s="4">
        <v>2</v>
      </c>
      <c r="F98" s="98"/>
      <c r="G98" s="118">
        <v>52.6</v>
      </c>
      <c r="H98" s="51">
        <v>81</v>
      </c>
      <c r="I98" s="51">
        <v>64</v>
      </c>
      <c r="J98" s="119"/>
      <c r="K98" s="90"/>
      <c r="L98" s="90"/>
      <c r="N98" s="24"/>
      <c r="O98" s="24"/>
      <c r="Q98" s="24"/>
    </row>
    <row r="99" spans="1:17" x14ac:dyDescent="0.25">
      <c r="A99" s="25">
        <v>19</v>
      </c>
      <c r="B99" s="8" t="s">
        <v>105</v>
      </c>
      <c r="C99" s="45">
        <v>7</v>
      </c>
      <c r="D99" s="4">
        <v>4</v>
      </c>
      <c r="E99" s="4">
        <v>3</v>
      </c>
      <c r="F99" s="98"/>
      <c r="G99" s="118">
        <v>57.57</v>
      </c>
      <c r="H99" s="51">
        <v>47</v>
      </c>
      <c r="I99" s="51">
        <v>79</v>
      </c>
      <c r="J99" s="119"/>
      <c r="K99" s="90"/>
      <c r="L99" s="90"/>
      <c r="N99" s="24"/>
      <c r="O99" s="24"/>
      <c r="Q99" s="24"/>
    </row>
    <row r="100" spans="1:17" x14ac:dyDescent="0.25">
      <c r="A100" s="25">
        <v>20</v>
      </c>
      <c r="B100" s="8" t="s">
        <v>62</v>
      </c>
      <c r="C100" s="45">
        <v>18</v>
      </c>
      <c r="D100" s="4">
        <v>24</v>
      </c>
      <c r="E100" s="4">
        <v>14</v>
      </c>
      <c r="F100" s="98"/>
      <c r="G100" s="118">
        <v>67.31</v>
      </c>
      <c r="H100" s="51">
        <v>72.5</v>
      </c>
      <c r="I100" s="51">
        <v>66.400000000000006</v>
      </c>
      <c r="J100" s="119"/>
      <c r="K100" s="90"/>
      <c r="L100" s="90"/>
      <c r="N100" s="24"/>
      <c r="O100" s="24"/>
      <c r="Q100" s="24"/>
    </row>
    <row r="101" spans="1:17" x14ac:dyDescent="0.25">
      <c r="A101" s="25">
        <v>21</v>
      </c>
      <c r="B101" s="8" t="s">
        <v>104</v>
      </c>
      <c r="C101" s="45">
        <v>6</v>
      </c>
      <c r="D101" s="4">
        <v>1</v>
      </c>
      <c r="E101" s="4">
        <v>3</v>
      </c>
      <c r="F101" s="98"/>
      <c r="G101" s="118">
        <v>63</v>
      </c>
      <c r="H101" s="51">
        <v>88</v>
      </c>
      <c r="I101" s="51">
        <v>59</v>
      </c>
      <c r="J101" s="119"/>
      <c r="K101" s="90"/>
      <c r="L101" s="90"/>
      <c r="N101" s="24"/>
      <c r="O101" s="24"/>
      <c r="Q101" s="24"/>
    </row>
    <row r="102" spans="1:17" x14ac:dyDescent="0.25">
      <c r="A102" s="25">
        <v>22</v>
      </c>
      <c r="B102" s="8" t="s">
        <v>63</v>
      </c>
      <c r="C102" s="45">
        <v>19</v>
      </c>
      <c r="D102" s="4">
        <v>19</v>
      </c>
      <c r="E102" s="4">
        <v>14</v>
      </c>
      <c r="F102" s="98"/>
      <c r="G102" s="118">
        <v>56.37</v>
      </c>
      <c r="H102" s="51">
        <v>65</v>
      </c>
      <c r="I102" s="51">
        <v>70</v>
      </c>
      <c r="J102" s="119"/>
      <c r="K102" s="90"/>
      <c r="L102" s="90"/>
      <c r="N102" s="24"/>
      <c r="O102" s="24"/>
      <c r="Q102" s="24"/>
    </row>
    <row r="103" spans="1:17" x14ac:dyDescent="0.25">
      <c r="A103" s="25">
        <v>23</v>
      </c>
      <c r="B103" s="8" t="s">
        <v>120</v>
      </c>
      <c r="C103" s="45">
        <v>9</v>
      </c>
      <c r="D103" s="4">
        <v>9</v>
      </c>
      <c r="E103" s="4">
        <v>4</v>
      </c>
      <c r="F103" s="98"/>
      <c r="G103" s="118">
        <v>73.11</v>
      </c>
      <c r="H103" s="51">
        <v>52.8</v>
      </c>
      <c r="I103" s="51">
        <v>58.8</v>
      </c>
      <c r="J103" s="119"/>
      <c r="K103" s="90"/>
      <c r="L103" s="90"/>
      <c r="N103" s="24"/>
      <c r="O103" s="24"/>
      <c r="Q103" s="24"/>
    </row>
    <row r="104" spans="1:17" x14ac:dyDescent="0.25">
      <c r="A104" s="25">
        <v>24</v>
      </c>
      <c r="B104" s="8" t="s">
        <v>64</v>
      </c>
      <c r="C104" s="45">
        <v>22</v>
      </c>
      <c r="D104" s="4">
        <v>36</v>
      </c>
      <c r="E104" s="4">
        <v>14</v>
      </c>
      <c r="F104" s="98"/>
      <c r="G104" s="118">
        <v>60.18</v>
      </c>
      <c r="H104" s="51">
        <v>61</v>
      </c>
      <c r="I104" s="51">
        <v>71</v>
      </c>
      <c r="J104" s="119"/>
      <c r="K104" s="90"/>
      <c r="L104" s="90"/>
      <c r="N104" s="24"/>
      <c r="O104" s="24"/>
      <c r="Q104" s="24"/>
    </row>
    <row r="105" spans="1:17" x14ac:dyDescent="0.25">
      <c r="A105" s="25">
        <v>25</v>
      </c>
      <c r="B105" s="8" t="s">
        <v>65</v>
      </c>
      <c r="C105" s="45">
        <v>23</v>
      </c>
      <c r="D105" s="4">
        <v>32</v>
      </c>
      <c r="E105" s="4">
        <v>21</v>
      </c>
      <c r="F105" s="98"/>
      <c r="G105" s="118">
        <v>50.04</v>
      </c>
      <c r="H105" s="51">
        <v>64.7</v>
      </c>
      <c r="I105" s="51">
        <v>44.1</v>
      </c>
      <c r="J105" s="119"/>
      <c r="K105" s="90"/>
      <c r="L105" s="90"/>
      <c r="N105" s="24"/>
      <c r="O105" s="24"/>
      <c r="Q105" s="24"/>
    </row>
    <row r="106" spans="1:17" x14ac:dyDescent="0.25">
      <c r="A106" s="25">
        <v>26</v>
      </c>
      <c r="B106" s="8" t="s">
        <v>22</v>
      </c>
      <c r="C106" s="45">
        <v>17</v>
      </c>
      <c r="D106" s="4">
        <v>34</v>
      </c>
      <c r="E106" s="4">
        <v>14</v>
      </c>
      <c r="F106" s="98"/>
      <c r="G106" s="118">
        <v>66.12</v>
      </c>
      <c r="H106" s="51">
        <v>64.5</v>
      </c>
      <c r="I106" s="51">
        <v>62.2</v>
      </c>
      <c r="J106" s="119"/>
      <c r="K106" s="90"/>
      <c r="L106" s="90"/>
      <c r="N106" s="24"/>
      <c r="O106" s="24"/>
      <c r="Q106" s="24"/>
    </row>
    <row r="107" spans="1:17" x14ac:dyDescent="0.25">
      <c r="A107" s="25">
        <v>27</v>
      </c>
      <c r="B107" s="8" t="s">
        <v>47</v>
      </c>
      <c r="C107" s="45">
        <v>18</v>
      </c>
      <c r="D107" s="4">
        <v>21</v>
      </c>
      <c r="E107" s="4">
        <v>9</v>
      </c>
      <c r="F107" s="98"/>
      <c r="G107" s="118">
        <v>69.02</v>
      </c>
      <c r="H107" s="51">
        <v>64.599999999999994</v>
      </c>
      <c r="I107" s="51">
        <v>67.3</v>
      </c>
      <c r="J107" s="119"/>
      <c r="K107" s="90"/>
      <c r="L107" s="90"/>
      <c r="N107" s="24"/>
      <c r="O107" s="24"/>
      <c r="Q107" s="24"/>
    </row>
    <row r="108" spans="1:17" x14ac:dyDescent="0.25">
      <c r="A108" s="25">
        <v>28</v>
      </c>
      <c r="B108" s="8" t="s">
        <v>67</v>
      </c>
      <c r="C108" s="45">
        <v>29</v>
      </c>
      <c r="D108" s="4">
        <v>10</v>
      </c>
      <c r="E108" s="4">
        <v>17</v>
      </c>
      <c r="F108" s="98"/>
      <c r="G108" s="118">
        <v>62.93</v>
      </c>
      <c r="H108" s="51">
        <v>65</v>
      </c>
      <c r="I108" s="51">
        <v>62.3</v>
      </c>
      <c r="J108" s="119"/>
      <c r="K108" s="90"/>
      <c r="L108" s="90"/>
      <c r="N108" s="24"/>
      <c r="O108" s="24"/>
      <c r="Q108" s="24"/>
    </row>
    <row r="109" spans="1:17" x14ac:dyDescent="0.25">
      <c r="A109" s="25">
        <v>29</v>
      </c>
      <c r="B109" s="8" t="s">
        <v>69</v>
      </c>
      <c r="C109" s="45">
        <v>4</v>
      </c>
      <c r="D109" s="4">
        <v>2</v>
      </c>
      <c r="E109" s="4">
        <v>1</v>
      </c>
      <c r="F109" s="98"/>
      <c r="G109" s="118">
        <v>54.25</v>
      </c>
      <c r="H109" s="51">
        <v>48.5</v>
      </c>
      <c r="I109" s="51">
        <v>33</v>
      </c>
      <c r="J109" s="119"/>
      <c r="K109" s="90"/>
      <c r="L109" s="90"/>
      <c r="N109" s="24"/>
      <c r="O109" s="24"/>
      <c r="Q109" s="24"/>
    </row>
    <row r="110" spans="1:17" x14ac:dyDescent="0.25">
      <c r="A110" s="25">
        <v>30</v>
      </c>
      <c r="B110" s="8" t="s">
        <v>71</v>
      </c>
      <c r="C110" s="45">
        <v>14</v>
      </c>
      <c r="D110" s="4">
        <v>19</v>
      </c>
      <c r="E110" s="4">
        <v>12</v>
      </c>
      <c r="F110" s="98"/>
      <c r="G110" s="118">
        <v>54.07</v>
      </c>
      <c r="H110" s="51">
        <v>58.3</v>
      </c>
      <c r="I110" s="51">
        <v>51.08</v>
      </c>
      <c r="J110" s="119"/>
      <c r="K110" s="90"/>
      <c r="L110" s="90"/>
      <c r="N110" s="24"/>
      <c r="O110" s="24"/>
      <c r="Q110" s="24"/>
    </row>
    <row r="111" spans="1:17" x14ac:dyDescent="0.25">
      <c r="A111" s="25">
        <v>31</v>
      </c>
      <c r="B111" s="8" t="s">
        <v>122</v>
      </c>
      <c r="C111" s="45"/>
      <c r="D111" s="4"/>
      <c r="E111" s="4"/>
      <c r="F111" s="98"/>
      <c r="G111" s="118"/>
      <c r="H111" s="51"/>
      <c r="I111" s="51"/>
      <c r="J111" s="119"/>
      <c r="K111" s="90"/>
      <c r="L111" s="90"/>
      <c r="N111" s="24"/>
      <c r="O111" s="24"/>
      <c r="Q111" s="24"/>
    </row>
    <row r="112" spans="1:17" ht="15.75" thickBot="1" x14ac:dyDescent="0.3">
      <c r="A112" s="84">
        <v>32</v>
      </c>
      <c r="B112" s="8" t="s">
        <v>123</v>
      </c>
      <c r="C112" s="85"/>
      <c r="D112" s="17"/>
      <c r="E112" s="17"/>
      <c r="F112" s="78"/>
      <c r="G112" s="165"/>
      <c r="H112" s="76"/>
      <c r="I112" s="76"/>
      <c r="J112" s="133"/>
      <c r="K112" s="90"/>
      <c r="L112" s="90"/>
      <c r="N112" s="24"/>
      <c r="O112" s="24"/>
      <c r="Q112" s="24"/>
    </row>
    <row r="113" spans="1:17" ht="15.75" thickBot="1" x14ac:dyDescent="0.3">
      <c r="A113" s="36"/>
      <c r="B113" s="29" t="s">
        <v>57</v>
      </c>
      <c r="C113" s="30">
        <f>SUM(C114:C122)</f>
        <v>111</v>
      </c>
      <c r="D113" s="13">
        <f t="shared" ref="D113:F113" si="7">SUM(D114:D122)</f>
        <v>104</v>
      </c>
      <c r="E113" s="13">
        <f t="shared" si="7"/>
        <v>88</v>
      </c>
      <c r="F113" s="100">
        <f t="shared" si="7"/>
        <v>0</v>
      </c>
      <c r="G113" s="143">
        <f>AVERAGE(G114:G122)</f>
        <v>56.078749999999999</v>
      </c>
      <c r="H113" s="144">
        <f>AVERAGE(H114:H122)</f>
        <v>68.069999999999993</v>
      </c>
      <c r="I113" s="144">
        <f>AVERAGE(I114:I122)</f>
        <v>65.184999999999988</v>
      </c>
      <c r="J113" s="145" t="e">
        <f>AVERAGE(J114:J122)</f>
        <v>#DIV/0!</v>
      </c>
      <c r="K113" s="91"/>
      <c r="L113" s="91"/>
      <c r="N113" s="24"/>
      <c r="O113" s="24"/>
      <c r="Q113" s="24"/>
    </row>
    <row r="114" spans="1:17" x14ac:dyDescent="0.25">
      <c r="A114" s="22">
        <v>1</v>
      </c>
      <c r="B114" s="67" t="s">
        <v>27</v>
      </c>
      <c r="C114" s="47">
        <v>42</v>
      </c>
      <c r="D114" s="3">
        <v>37</v>
      </c>
      <c r="E114" s="3">
        <v>32</v>
      </c>
      <c r="F114" s="104"/>
      <c r="G114" s="131">
        <v>70.2</v>
      </c>
      <c r="H114" s="51">
        <v>68.239999999999995</v>
      </c>
      <c r="I114" s="51">
        <v>75.7</v>
      </c>
      <c r="J114" s="119"/>
      <c r="K114" s="90"/>
      <c r="L114" s="90"/>
      <c r="N114" s="24"/>
      <c r="O114" s="24"/>
      <c r="Q114" s="24"/>
    </row>
    <row r="115" spans="1:17" ht="15" customHeight="1" x14ac:dyDescent="0.25">
      <c r="A115" s="25">
        <v>2</v>
      </c>
      <c r="B115" s="66" t="s">
        <v>48</v>
      </c>
      <c r="C115" s="45">
        <v>27</v>
      </c>
      <c r="D115" s="4">
        <v>15</v>
      </c>
      <c r="E115" s="4">
        <v>19</v>
      </c>
      <c r="F115" s="98"/>
      <c r="G115" s="118">
        <v>70.3</v>
      </c>
      <c r="H115" s="51">
        <v>72.900000000000006</v>
      </c>
      <c r="I115" s="51">
        <v>66.680000000000007</v>
      </c>
      <c r="J115" s="119"/>
      <c r="K115" s="90"/>
      <c r="L115" s="90"/>
      <c r="N115" s="24"/>
      <c r="O115" s="24"/>
      <c r="Q115" s="24"/>
    </row>
    <row r="116" spans="1:17" x14ac:dyDescent="0.25">
      <c r="A116" s="35">
        <v>3</v>
      </c>
      <c r="B116" s="66" t="s">
        <v>26</v>
      </c>
      <c r="C116" s="45">
        <v>3</v>
      </c>
      <c r="D116" s="4">
        <v>11</v>
      </c>
      <c r="E116" s="4">
        <v>4</v>
      </c>
      <c r="F116" s="98"/>
      <c r="G116" s="118">
        <v>74.3</v>
      </c>
      <c r="H116" s="51">
        <v>69</v>
      </c>
      <c r="I116" s="51">
        <v>63.5</v>
      </c>
      <c r="J116" s="119"/>
      <c r="K116" s="90"/>
      <c r="L116" s="90"/>
      <c r="N116" s="24"/>
      <c r="O116" s="24"/>
      <c r="Q116" s="24"/>
    </row>
    <row r="117" spans="1:17" x14ac:dyDescent="0.25">
      <c r="A117" s="35">
        <v>4</v>
      </c>
      <c r="B117" s="66" t="s">
        <v>38</v>
      </c>
      <c r="C117" s="45">
        <v>3</v>
      </c>
      <c r="D117" s="4">
        <v>1</v>
      </c>
      <c r="E117" s="4">
        <v>3</v>
      </c>
      <c r="F117" s="98"/>
      <c r="G117" s="118">
        <v>52.33</v>
      </c>
      <c r="H117" s="51">
        <v>82</v>
      </c>
      <c r="I117" s="51">
        <v>54</v>
      </c>
      <c r="J117" s="119"/>
      <c r="K117" s="90"/>
      <c r="L117" s="90"/>
      <c r="N117" s="24"/>
      <c r="O117" s="24"/>
      <c r="Q117" s="24"/>
    </row>
    <row r="118" spans="1:17" x14ac:dyDescent="0.25">
      <c r="A118" s="35">
        <v>5</v>
      </c>
      <c r="B118" s="66" t="s">
        <v>60</v>
      </c>
      <c r="C118" s="45">
        <v>16</v>
      </c>
      <c r="D118" s="4">
        <v>16</v>
      </c>
      <c r="E118" s="4">
        <v>10</v>
      </c>
      <c r="F118" s="98"/>
      <c r="G118" s="118">
        <v>61.3</v>
      </c>
      <c r="H118" s="51">
        <v>61.44</v>
      </c>
      <c r="I118" s="51">
        <v>77.900000000000006</v>
      </c>
      <c r="J118" s="119"/>
      <c r="K118" s="90"/>
      <c r="L118" s="90"/>
      <c r="N118" s="24"/>
      <c r="O118" s="24"/>
      <c r="Q118" s="24"/>
    </row>
    <row r="119" spans="1:17" x14ac:dyDescent="0.25">
      <c r="A119" s="35">
        <v>6</v>
      </c>
      <c r="B119" s="66" t="s">
        <v>36</v>
      </c>
      <c r="C119" s="45">
        <v>1</v>
      </c>
      <c r="D119" s="4">
        <v>4</v>
      </c>
      <c r="E119" s="4">
        <v>1</v>
      </c>
      <c r="F119" s="98"/>
      <c r="G119" s="118">
        <v>13</v>
      </c>
      <c r="H119" s="51">
        <v>67</v>
      </c>
      <c r="I119" s="51">
        <v>76</v>
      </c>
      <c r="J119" s="119"/>
      <c r="K119" s="90"/>
      <c r="L119" s="90"/>
      <c r="N119" s="24"/>
      <c r="O119" s="24"/>
      <c r="Q119" s="24"/>
    </row>
    <row r="120" spans="1:17" x14ac:dyDescent="0.25">
      <c r="A120" s="35">
        <v>7</v>
      </c>
      <c r="B120" s="66" t="s">
        <v>42</v>
      </c>
      <c r="C120" s="45"/>
      <c r="D120" s="4"/>
      <c r="E120" s="4"/>
      <c r="F120" s="98"/>
      <c r="G120" s="118"/>
      <c r="H120" s="51"/>
      <c r="I120" s="51"/>
      <c r="J120" s="119"/>
      <c r="K120" s="90"/>
      <c r="L120" s="90"/>
      <c r="N120" s="24"/>
      <c r="O120" s="24"/>
      <c r="Q120" s="24"/>
    </row>
    <row r="121" spans="1:17" x14ac:dyDescent="0.25">
      <c r="A121" s="35">
        <v>8</v>
      </c>
      <c r="B121" s="66" t="s">
        <v>66</v>
      </c>
      <c r="C121" s="45">
        <v>12</v>
      </c>
      <c r="D121" s="4">
        <v>13</v>
      </c>
      <c r="E121" s="4">
        <v>10</v>
      </c>
      <c r="F121" s="98"/>
      <c r="G121" s="118">
        <v>65.599999999999994</v>
      </c>
      <c r="H121" s="51">
        <v>66.69</v>
      </c>
      <c r="I121" s="51">
        <v>60.4</v>
      </c>
      <c r="J121" s="119"/>
      <c r="K121" s="90"/>
      <c r="L121" s="90"/>
      <c r="O121" s="24"/>
    </row>
    <row r="122" spans="1:17" ht="15.75" thickBot="1" x14ac:dyDescent="0.3">
      <c r="A122" s="34">
        <v>9</v>
      </c>
      <c r="B122" s="270" t="s">
        <v>70</v>
      </c>
      <c r="C122" s="75">
        <v>7</v>
      </c>
      <c r="D122" s="5">
        <v>7</v>
      </c>
      <c r="E122" s="5">
        <v>9</v>
      </c>
      <c r="F122" s="105"/>
      <c r="G122" s="132">
        <v>41.6</v>
      </c>
      <c r="H122" s="76">
        <v>57.29</v>
      </c>
      <c r="I122" s="76">
        <v>47.3</v>
      </c>
      <c r="J122" s="133"/>
      <c r="K122" s="90"/>
      <c r="L122" s="90"/>
      <c r="O122" s="24"/>
    </row>
    <row r="123" spans="1:17" x14ac:dyDescent="0.25">
      <c r="A123" s="37" t="s">
        <v>124</v>
      </c>
      <c r="B123" s="38"/>
      <c r="C123" s="38"/>
      <c r="D123" s="38"/>
      <c r="E123" s="38"/>
      <c r="F123" s="38"/>
      <c r="G123" s="39">
        <f>AVERAGE(G5:G12,G14:G25,G27:G43,G45:G64,G66:G79,G81:G111,G114:G122)</f>
        <v>60.957604166666691</v>
      </c>
      <c r="H123" s="39">
        <f>AVERAGE(H5:H12,H14:H25,H27:H43,H45:H64,H66:H79,H81:H111,H114:H122)</f>
        <v>61.078631578947373</v>
      </c>
      <c r="I123" s="39">
        <f>AVERAGE(I5:I12,I14:I25,I27:I43,I45:I64,I66:I79,I81:I111,I114:I122)</f>
        <v>62.494329896907246</v>
      </c>
      <c r="J123" s="39" t="e">
        <f>AVERAGE(J5:J12,J14:J25,J27:J43,J45:J64,J66:J79,J81:J111,J114:J122)</f>
        <v>#DIV/0!</v>
      </c>
      <c r="K123" s="39"/>
      <c r="L123" s="39"/>
    </row>
    <row r="124" spans="1:17" x14ac:dyDescent="0.25">
      <c r="A124" s="40"/>
      <c r="G124" s="41"/>
      <c r="H124" s="41"/>
      <c r="I124" s="41"/>
      <c r="J124" s="41"/>
      <c r="K124" s="41"/>
      <c r="L124" s="41"/>
    </row>
  </sheetData>
  <mergeCells count="2">
    <mergeCell ref="A1:A2"/>
    <mergeCell ref="B1:B2"/>
  </mergeCells>
  <conditionalFormatting sqref="G3:L124">
    <cfRule type="containsBlanks" dxfId="5" priority="2">
      <formula>LEN(TRIM(G3))=0</formula>
    </cfRule>
    <cfRule type="cellIs" dxfId="4" priority="3" operator="lessThan">
      <formula>50</formula>
    </cfRule>
    <cfRule type="cellIs" dxfId="3" priority="4" operator="between">
      <formula>50</formula>
      <formula>60</formula>
    </cfRule>
    <cfRule type="cellIs" dxfId="2" priority="5" operator="between">
      <formula>60</formula>
      <formula>75</formula>
    </cfRule>
    <cfRule type="cellIs" dxfId="1" priority="6" operator="greaterThanOrEqual">
      <formula>75</formula>
    </cfRule>
  </conditionalFormatting>
  <conditionalFormatting sqref="G4:J16">
    <cfRule type="cellIs" dxfId="0" priority="1" operator="between">
      <formula>75</formula>
      <formula>74.996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Английский ВПР-4</vt:lpstr>
      <vt:lpstr>Английский ВПР-5</vt:lpstr>
      <vt:lpstr>Английский ВПР-6</vt:lpstr>
      <vt:lpstr>Английский ВПР-7</vt:lpstr>
      <vt:lpstr>Английский ВПР-8</vt:lpstr>
      <vt:lpstr>Английский ОГЭ-9</vt:lpstr>
      <vt:lpstr>Английский ВПР-10</vt:lpstr>
      <vt:lpstr>Английский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2026-03-24T05:38:07Z</dcterms:modified>
</cp:coreProperties>
</file>