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15" windowWidth="20265" windowHeight="7935" tabRatio="481"/>
  </bookViews>
  <sheets>
    <sheet name="История ВПР-5" sheetId="15" r:id="rId1"/>
    <sheet name="История ВПР-6" sheetId="16" r:id="rId2"/>
    <sheet name="История ВПР-7" sheetId="17" r:id="rId3"/>
    <sheet name="История ВПР-8" sheetId="18" r:id="rId4"/>
    <sheet name="История ОГЭ-9" sheetId="19" r:id="rId5"/>
    <sheet name="История ВПР-10" sheetId="20" r:id="rId6"/>
    <sheet name="История ЕГЭ-11" sheetId="21" r:id="rId7"/>
  </sheets>
  <definedNames>
    <definedName name="_xlnm._FilterDatabase" localSheetId="5" hidden="1">'История ВПР-10'!#REF!</definedName>
    <definedName name="_xlnm._FilterDatabase" localSheetId="0" hidden="1">'История ВПР-5'!#REF!</definedName>
    <definedName name="_xlnm._FilterDatabase" localSheetId="1" hidden="1">'История ВПР-6'!#REF!</definedName>
    <definedName name="_xlnm._FilterDatabase" localSheetId="2" hidden="1">'История ВПР-7'!#REF!</definedName>
    <definedName name="_xlnm._FilterDatabase" localSheetId="3" hidden="1">'История ВПР-8'!#REF!</definedName>
    <definedName name="_xlnm._FilterDatabase" localSheetId="6" hidden="1">'История ЕГЭ-11'!#REF!</definedName>
    <definedName name="_xlnm._FilterDatabase" localSheetId="4" hidden="1">'История ОГЭ-9'!#REF!</definedName>
  </definedNames>
  <calcPr calcId="145621"/>
</workbook>
</file>

<file path=xl/calcChain.xml><?xml version="1.0" encoding="utf-8"?>
<calcChain xmlns="http://schemas.openxmlformats.org/spreadsheetml/2006/main">
  <c r="E80" i="18" l="1"/>
  <c r="E80" i="16"/>
  <c r="E3" i="16" s="1"/>
  <c r="C113" i="18" l="1"/>
  <c r="G113" i="18"/>
  <c r="G113" i="17"/>
  <c r="C113" i="17"/>
  <c r="G113" i="16"/>
  <c r="C113" i="16"/>
  <c r="C113" i="15"/>
  <c r="G113" i="15"/>
  <c r="G123" i="21" l="1"/>
  <c r="I123" i="21"/>
  <c r="J123" i="21"/>
  <c r="H123" i="21"/>
  <c r="E80" i="21"/>
  <c r="D80" i="21"/>
  <c r="C80" i="21"/>
  <c r="F80" i="21"/>
  <c r="J80" i="21"/>
  <c r="I80" i="21"/>
  <c r="H80" i="21"/>
  <c r="G80" i="21"/>
  <c r="E65" i="21"/>
  <c r="D65" i="21"/>
  <c r="C65" i="21"/>
  <c r="I65" i="21"/>
  <c r="H65" i="21"/>
  <c r="G65" i="21"/>
  <c r="I44" i="21"/>
  <c r="H44" i="21"/>
  <c r="G44" i="21"/>
  <c r="E44" i="21"/>
  <c r="D44" i="21"/>
  <c r="C44" i="21"/>
  <c r="E26" i="21"/>
  <c r="D26" i="21"/>
  <c r="C26" i="21"/>
  <c r="I26" i="21"/>
  <c r="H26" i="21"/>
  <c r="G26" i="21"/>
  <c r="E13" i="21"/>
  <c r="D13" i="21"/>
  <c r="C13" i="21"/>
  <c r="I13" i="21"/>
  <c r="H13" i="21"/>
  <c r="G13" i="21"/>
  <c r="E13" i="19"/>
  <c r="D13" i="19"/>
  <c r="C13" i="19"/>
  <c r="I13" i="19"/>
  <c r="H13" i="19"/>
  <c r="G13" i="19"/>
  <c r="I65" i="18" l="1"/>
  <c r="H65" i="18"/>
  <c r="I13" i="18"/>
  <c r="H13" i="18"/>
  <c r="J123" i="18"/>
  <c r="I123" i="18"/>
  <c r="H123" i="18"/>
  <c r="G123" i="18"/>
  <c r="J80" i="18"/>
  <c r="I80" i="18"/>
  <c r="H80" i="18"/>
  <c r="G80" i="18"/>
  <c r="F80" i="18"/>
  <c r="D80" i="18"/>
  <c r="C80" i="18"/>
  <c r="J123" i="17"/>
  <c r="I123" i="17"/>
  <c r="H123" i="17"/>
  <c r="G123" i="17"/>
  <c r="J80" i="17"/>
  <c r="I80" i="17"/>
  <c r="H80" i="17"/>
  <c r="G80" i="17"/>
  <c r="F80" i="17"/>
  <c r="E80" i="17"/>
  <c r="D80" i="17"/>
  <c r="C80" i="17"/>
  <c r="G123" i="16"/>
  <c r="J123" i="16"/>
  <c r="I123" i="16"/>
  <c r="H123" i="16"/>
  <c r="J80" i="16"/>
  <c r="I80" i="16"/>
  <c r="H80" i="16"/>
  <c r="G80" i="16"/>
  <c r="F80" i="16"/>
  <c r="D80" i="16"/>
  <c r="C80" i="16"/>
  <c r="J80" i="15"/>
  <c r="I80" i="15"/>
  <c r="H80" i="15"/>
  <c r="G80" i="15"/>
  <c r="F80" i="15"/>
  <c r="E80" i="15"/>
  <c r="D80" i="15"/>
  <c r="C80" i="15"/>
  <c r="J123" i="15"/>
  <c r="I123" i="15"/>
  <c r="H123" i="15"/>
  <c r="G123" i="15"/>
  <c r="F80" i="19" l="1"/>
  <c r="E80" i="19"/>
  <c r="D80" i="19"/>
  <c r="C80" i="19"/>
  <c r="J123" i="19"/>
  <c r="I123" i="19"/>
  <c r="H123" i="19"/>
  <c r="G123" i="19"/>
  <c r="G113" i="19"/>
  <c r="J80" i="19"/>
  <c r="I80" i="19"/>
  <c r="H80" i="19"/>
  <c r="G80" i="19"/>
  <c r="G65" i="19"/>
  <c r="G44" i="19"/>
  <c r="G26" i="19"/>
  <c r="G4" i="19"/>
  <c r="C4" i="19"/>
  <c r="G3" i="19" l="1"/>
  <c r="J113" i="21"/>
  <c r="I113" i="21"/>
  <c r="H113" i="21"/>
  <c r="G113" i="21"/>
  <c r="F113" i="21"/>
  <c r="E113" i="21"/>
  <c r="E3" i="21" s="1"/>
  <c r="D113" i="21"/>
  <c r="C113" i="21"/>
  <c r="J65" i="21"/>
  <c r="F65" i="21"/>
  <c r="J44" i="21"/>
  <c r="F44" i="21"/>
  <c r="J26" i="21"/>
  <c r="F26" i="21"/>
  <c r="J13" i="21"/>
  <c r="F13" i="21"/>
  <c r="F3" i="21" s="1"/>
  <c r="J4" i="21"/>
  <c r="I4" i="21"/>
  <c r="H4" i="21"/>
  <c r="G4" i="21"/>
  <c r="F4" i="21"/>
  <c r="E4" i="21"/>
  <c r="D4" i="21"/>
  <c r="D3" i="21" s="1"/>
  <c r="C4" i="21"/>
  <c r="C3" i="21" s="1"/>
  <c r="J3" i="21"/>
  <c r="I3" i="21"/>
  <c r="H3" i="21"/>
  <c r="G3" i="21"/>
  <c r="A3" i="21"/>
  <c r="J123" i="20"/>
  <c r="I123" i="20"/>
  <c r="H123" i="20"/>
  <c r="G123" i="20"/>
  <c r="J113" i="20"/>
  <c r="I113" i="20"/>
  <c r="H113" i="20"/>
  <c r="G113" i="20"/>
  <c r="F113" i="20"/>
  <c r="E113" i="20"/>
  <c r="D113" i="20"/>
  <c r="C113" i="20"/>
  <c r="J80" i="20"/>
  <c r="I80" i="20"/>
  <c r="H80" i="20"/>
  <c r="G80" i="20"/>
  <c r="F80" i="20"/>
  <c r="E80" i="20"/>
  <c r="D80" i="20"/>
  <c r="C80" i="20"/>
  <c r="J65" i="20"/>
  <c r="I65" i="20"/>
  <c r="H65" i="20"/>
  <c r="G65" i="20"/>
  <c r="F65" i="20"/>
  <c r="E65" i="20"/>
  <c r="D65" i="20"/>
  <c r="C65" i="20"/>
  <c r="J44" i="20"/>
  <c r="I44" i="20"/>
  <c r="H44" i="20"/>
  <c r="G44" i="20"/>
  <c r="F44" i="20"/>
  <c r="E44" i="20"/>
  <c r="D44" i="20"/>
  <c r="C44" i="20"/>
  <c r="J26" i="20"/>
  <c r="I26" i="20"/>
  <c r="H26" i="20"/>
  <c r="G26" i="20"/>
  <c r="F26" i="20"/>
  <c r="E26" i="20"/>
  <c r="D26" i="20"/>
  <c r="C26" i="20"/>
  <c r="J13" i="20"/>
  <c r="I13" i="20"/>
  <c r="H13" i="20"/>
  <c r="G13" i="20"/>
  <c r="F13" i="20"/>
  <c r="E13" i="20"/>
  <c r="D13" i="20"/>
  <c r="C13" i="20"/>
  <c r="J4" i="20"/>
  <c r="I4" i="20"/>
  <c r="H4" i="20"/>
  <c r="G4" i="20"/>
  <c r="F4" i="20"/>
  <c r="E4" i="20"/>
  <c r="D4" i="20"/>
  <c r="C4" i="20"/>
  <c r="J3" i="20"/>
  <c r="I3" i="20"/>
  <c r="H3" i="20"/>
  <c r="G3" i="20"/>
  <c r="F3" i="20"/>
  <c r="E3" i="20"/>
  <c r="D3" i="20"/>
  <c r="C3" i="20"/>
  <c r="A3" i="20"/>
  <c r="J113" i="19"/>
  <c r="I113" i="19"/>
  <c r="H113" i="19"/>
  <c r="F113" i="19"/>
  <c r="E113" i="19"/>
  <c r="D113" i="19"/>
  <c r="C113" i="19"/>
  <c r="J65" i="19"/>
  <c r="I65" i="19"/>
  <c r="H65" i="19"/>
  <c r="F65" i="19"/>
  <c r="E65" i="19"/>
  <c r="D65" i="19"/>
  <c r="C65" i="19"/>
  <c r="J44" i="19"/>
  <c r="I44" i="19"/>
  <c r="H44" i="19"/>
  <c r="F44" i="19"/>
  <c r="E44" i="19"/>
  <c r="D44" i="19"/>
  <c r="C44" i="19"/>
  <c r="J26" i="19"/>
  <c r="I26" i="19"/>
  <c r="H26" i="19"/>
  <c r="F26" i="19"/>
  <c r="E26" i="19"/>
  <c r="D26" i="19"/>
  <c r="C26" i="19"/>
  <c r="J13" i="19"/>
  <c r="F13" i="19"/>
  <c r="J4" i="19"/>
  <c r="I4" i="19"/>
  <c r="H4" i="19"/>
  <c r="F4" i="19"/>
  <c r="E4" i="19"/>
  <c r="D4" i="19"/>
  <c r="J3" i="19"/>
  <c r="F3" i="19"/>
  <c r="A3" i="19"/>
  <c r="I3" i="19" l="1"/>
  <c r="E3" i="19"/>
  <c r="H3" i="19"/>
  <c r="C3" i="19"/>
  <c r="D3" i="19"/>
  <c r="J113" i="18"/>
  <c r="I113" i="18"/>
  <c r="H113" i="18"/>
  <c r="F113" i="18"/>
  <c r="E113" i="18"/>
  <c r="D113" i="18"/>
  <c r="J65" i="18"/>
  <c r="G65" i="18"/>
  <c r="F65" i="18"/>
  <c r="E65" i="18"/>
  <c r="E3" i="18" s="1"/>
  <c r="D65" i="18"/>
  <c r="C65" i="18"/>
  <c r="C3" i="18" s="1"/>
  <c r="J44" i="18"/>
  <c r="I44" i="18"/>
  <c r="H44" i="18"/>
  <c r="G44" i="18"/>
  <c r="F44" i="18"/>
  <c r="E44" i="18"/>
  <c r="D44" i="18"/>
  <c r="C44" i="18"/>
  <c r="J26" i="18"/>
  <c r="I26" i="18"/>
  <c r="H26" i="18"/>
  <c r="G26" i="18"/>
  <c r="F26" i="18"/>
  <c r="E26" i="18"/>
  <c r="D26" i="18"/>
  <c r="C26" i="18"/>
  <c r="J13" i="18"/>
  <c r="G13" i="18"/>
  <c r="F13" i="18"/>
  <c r="E13" i="18"/>
  <c r="D13" i="18"/>
  <c r="C13" i="18"/>
  <c r="J4" i="18"/>
  <c r="I4" i="18"/>
  <c r="H4" i="18"/>
  <c r="G4" i="18"/>
  <c r="F4" i="18"/>
  <c r="E4" i="18"/>
  <c r="D4" i="18"/>
  <c r="C4" i="18"/>
  <c r="J3" i="18"/>
  <c r="I3" i="18"/>
  <c r="H3" i="18"/>
  <c r="F3" i="18"/>
  <c r="A3" i="18"/>
  <c r="J113" i="17"/>
  <c r="I113" i="17"/>
  <c r="H113" i="17"/>
  <c r="F113" i="17"/>
  <c r="E113" i="17"/>
  <c r="D113" i="17"/>
  <c r="J65" i="17"/>
  <c r="I65" i="17"/>
  <c r="H65" i="17"/>
  <c r="G65" i="17"/>
  <c r="F65" i="17"/>
  <c r="E65" i="17"/>
  <c r="D65" i="17"/>
  <c r="C65" i="17"/>
  <c r="J44" i="17"/>
  <c r="I44" i="17"/>
  <c r="H44" i="17"/>
  <c r="G44" i="17"/>
  <c r="F44" i="17"/>
  <c r="E44" i="17"/>
  <c r="D44" i="17"/>
  <c r="C44" i="17"/>
  <c r="J26" i="17"/>
  <c r="I26" i="17"/>
  <c r="H26" i="17"/>
  <c r="H3" i="17" s="1"/>
  <c r="G26" i="17"/>
  <c r="F26" i="17"/>
  <c r="E26" i="17"/>
  <c r="D26" i="17"/>
  <c r="C26" i="17"/>
  <c r="J13" i="17"/>
  <c r="I13" i="17"/>
  <c r="H13" i="17"/>
  <c r="G13" i="17"/>
  <c r="F13" i="17"/>
  <c r="E13" i="17"/>
  <c r="D13" i="17"/>
  <c r="C13" i="17"/>
  <c r="J4" i="17"/>
  <c r="I4" i="17"/>
  <c r="H4" i="17"/>
  <c r="G4" i="17"/>
  <c r="F4" i="17"/>
  <c r="E4" i="17"/>
  <c r="D4" i="17"/>
  <c r="C4" i="17"/>
  <c r="J3" i="17"/>
  <c r="I3" i="17"/>
  <c r="F3" i="17"/>
  <c r="A3" i="17"/>
  <c r="J113" i="16"/>
  <c r="I113" i="16"/>
  <c r="H113" i="16"/>
  <c r="F113" i="16"/>
  <c r="E113" i="16"/>
  <c r="D113" i="16"/>
  <c r="J65" i="16"/>
  <c r="I65" i="16"/>
  <c r="H65" i="16"/>
  <c r="G65" i="16"/>
  <c r="F65" i="16"/>
  <c r="E65" i="16"/>
  <c r="D65" i="16"/>
  <c r="C65" i="16"/>
  <c r="J44" i="16"/>
  <c r="I44" i="16"/>
  <c r="H44" i="16"/>
  <c r="G44" i="16"/>
  <c r="F44" i="16"/>
  <c r="E44" i="16"/>
  <c r="D44" i="16"/>
  <c r="C44" i="16"/>
  <c r="J26" i="16"/>
  <c r="I26" i="16"/>
  <c r="H26" i="16"/>
  <c r="G26" i="16"/>
  <c r="F26" i="16"/>
  <c r="E26" i="16"/>
  <c r="D26" i="16"/>
  <c r="C26" i="16"/>
  <c r="J13" i="16"/>
  <c r="I13" i="16"/>
  <c r="H13" i="16"/>
  <c r="G13" i="16"/>
  <c r="F13" i="16"/>
  <c r="E13" i="16"/>
  <c r="D13" i="16"/>
  <c r="C13" i="16"/>
  <c r="J4" i="16"/>
  <c r="I4" i="16"/>
  <c r="H4" i="16"/>
  <c r="G4" i="16"/>
  <c r="F4" i="16"/>
  <c r="E4" i="16"/>
  <c r="D4" i="16"/>
  <c r="C4" i="16"/>
  <c r="J3" i="16"/>
  <c r="I3" i="16"/>
  <c r="H3" i="16"/>
  <c r="F3" i="16"/>
  <c r="A3" i="16"/>
  <c r="J113" i="15"/>
  <c r="I113" i="15"/>
  <c r="H113" i="15"/>
  <c r="F113" i="15"/>
  <c r="E113" i="15"/>
  <c r="D113" i="15"/>
  <c r="J65" i="15"/>
  <c r="I65" i="15"/>
  <c r="H65" i="15"/>
  <c r="G65" i="15"/>
  <c r="F65" i="15"/>
  <c r="E65" i="15"/>
  <c r="D65" i="15"/>
  <c r="C65" i="15"/>
  <c r="J44" i="15"/>
  <c r="I44" i="15"/>
  <c r="H44" i="15"/>
  <c r="G44" i="15"/>
  <c r="F44" i="15"/>
  <c r="E44" i="15"/>
  <c r="D44" i="15"/>
  <c r="C44" i="15"/>
  <c r="J26" i="15"/>
  <c r="I26" i="15"/>
  <c r="H26" i="15"/>
  <c r="G26" i="15"/>
  <c r="F26" i="15"/>
  <c r="E26" i="15"/>
  <c r="D26" i="15"/>
  <c r="C26" i="15"/>
  <c r="J13" i="15"/>
  <c r="I13" i="15"/>
  <c r="H13" i="15"/>
  <c r="G13" i="15"/>
  <c r="G3" i="15" s="1"/>
  <c r="F13" i="15"/>
  <c r="E13" i="15"/>
  <c r="D13" i="15"/>
  <c r="C13" i="15"/>
  <c r="J4" i="15"/>
  <c r="I4" i="15"/>
  <c r="H4" i="15"/>
  <c r="G4" i="15"/>
  <c r="F4" i="15"/>
  <c r="E4" i="15"/>
  <c r="D4" i="15"/>
  <c r="C4" i="15"/>
  <c r="J3" i="15"/>
  <c r="I3" i="15"/>
  <c r="H3" i="15"/>
  <c r="F3" i="15"/>
  <c r="A3" i="15"/>
  <c r="E3" i="17" l="1"/>
  <c r="E3" i="15"/>
  <c r="D3" i="18"/>
  <c r="D3" i="17"/>
  <c r="D3" i="16"/>
  <c r="D3" i="15"/>
  <c r="G3" i="18"/>
  <c r="G3" i="17"/>
  <c r="C3" i="17"/>
  <c r="G3" i="16"/>
  <c r="C3" i="16"/>
  <c r="C3" i="15"/>
</calcChain>
</file>

<file path=xl/sharedStrings.xml><?xml version="1.0" encoding="utf-8"?>
<sst xmlns="http://schemas.openxmlformats.org/spreadsheetml/2006/main" count="945" uniqueCount="134">
  <si>
    <t>МАОУ Гимназия № 4</t>
  </si>
  <si>
    <t>МАОУ Лицей № 6 "Перспектива"</t>
  </si>
  <si>
    <t>МАОУ Гимназия № 6</t>
  </si>
  <si>
    <t>МАОУ Лицей № 11</t>
  </si>
  <si>
    <t>МАОУ СШ № 55</t>
  </si>
  <si>
    <t>МАОУ Гимназия № 10</t>
  </si>
  <si>
    <t>МБОУ СШ № 13</t>
  </si>
  <si>
    <t>МБОУ СШ № 31</t>
  </si>
  <si>
    <t>МБОУ СШ № 44</t>
  </si>
  <si>
    <t>МБОУ СШ № 64</t>
  </si>
  <si>
    <t>МБОУ СШ № 94</t>
  </si>
  <si>
    <t>МАОУ СШ № 148</t>
  </si>
  <si>
    <t>МБОУ Лицей № 8</t>
  </si>
  <si>
    <t>МБОУ Лицей № 10</t>
  </si>
  <si>
    <t xml:space="preserve">МБОУ СШ № 133 </t>
  </si>
  <si>
    <t>МБОУ СШ № 36</t>
  </si>
  <si>
    <t>МБОУ СШ № 39</t>
  </si>
  <si>
    <t>МБОУ СШ № 84</t>
  </si>
  <si>
    <t>МБОУ СШ № 99</t>
  </si>
  <si>
    <t>МБОУ СШ № 62</t>
  </si>
  <si>
    <t>МБОУ СШ № 2</t>
  </si>
  <si>
    <t>МБОУ СШ № 56</t>
  </si>
  <si>
    <t>МАОУ СШ № 151</t>
  </si>
  <si>
    <t>№</t>
  </si>
  <si>
    <t xml:space="preserve">МАОУ Лицей № 7 </t>
  </si>
  <si>
    <t>МАОУ Гимназия № 13 "Академ"</t>
  </si>
  <si>
    <t>МБОУ Лицей № 2</t>
  </si>
  <si>
    <t>МАОУ Гимназия № 2</t>
  </si>
  <si>
    <t>МАОУ Гимназия № 14</t>
  </si>
  <si>
    <t>МБОУ Гимназия № 7</t>
  </si>
  <si>
    <t>МАОУ Лицей № 9 "Лидер"</t>
  </si>
  <si>
    <t>МАОУ Гимназия № 9</t>
  </si>
  <si>
    <t>МАОУ "КУГ № 1 - Универс"</t>
  </si>
  <si>
    <t>МАОУ СШ № 32</t>
  </si>
  <si>
    <t>МАОУ Лицей № 12</t>
  </si>
  <si>
    <t>МБОУ СШ № 95</t>
  </si>
  <si>
    <t>МБОУ СШ № 27</t>
  </si>
  <si>
    <t>МБОУ СШ № 73</t>
  </si>
  <si>
    <t>МБОУ СШ № 4</t>
  </si>
  <si>
    <t>МБОУ СШ № 21</t>
  </si>
  <si>
    <t>МБОУ СШ № 30</t>
  </si>
  <si>
    <t>МАОУ Гимназия № 15</t>
  </si>
  <si>
    <t>МБОУ СШ № 51</t>
  </si>
  <si>
    <t>МБОУ СШ № 79</t>
  </si>
  <si>
    <t>МАОУ Лицей № 1</t>
  </si>
  <si>
    <t>МАОУ СШ № 23</t>
  </si>
  <si>
    <t>МАОУ СШ № 137</t>
  </si>
  <si>
    <t>МАОУ СШ № 152</t>
  </si>
  <si>
    <t>МБОУ Гимназия  № 16</t>
  </si>
  <si>
    <t>ср. балл ОУ</t>
  </si>
  <si>
    <t>чел.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</si>
  <si>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</si>
  <si>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</si>
  <si>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</si>
  <si>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</si>
  <si>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</si>
  <si>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</si>
  <si>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</si>
  <si>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по городу Красноярску</t>
  </si>
  <si>
    <t>МБОУ СШ № 86</t>
  </si>
  <si>
    <t xml:space="preserve">МБОУ СШ № 10 </t>
  </si>
  <si>
    <t xml:space="preserve">МАОУ Гимназия № 11 </t>
  </si>
  <si>
    <t>МАОУ СШ № 143</t>
  </si>
  <si>
    <t>МАОУ СШ № 145</t>
  </si>
  <si>
    <t>МАОУ СШ № 149</t>
  </si>
  <si>
    <t>МАОУ СШ № 150</t>
  </si>
  <si>
    <t>МАОУ СШ "Комплекс Покровский"</t>
  </si>
  <si>
    <t>МАОУ СШ № 154</t>
  </si>
  <si>
    <t>Образовательная организация</t>
  </si>
  <si>
    <t>МАОУ СШ № 156</t>
  </si>
  <si>
    <t>МАОУ СШ № 155</t>
  </si>
  <si>
    <t>МАОУ СШ № 157</t>
  </si>
  <si>
    <t>МБОУ Гимназия № 3</t>
  </si>
  <si>
    <t>МАОУ СШ № 158 "Грани"</t>
  </si>
  <si>
    <t>МАОУ Гимназия № 8</t>
  </si>
  <si>
    <t>МАОУ СШ № 12</t>
  </si>
  <si>
    <t>МАОУ СШ № 19</t>
  </si>
  <si>
    <t>МАОУ СШ № 135</t>
  </si>
  <si>
    <t>МАОУ СШ № 46</t>
  </si>
  <si>
    <t>МАОУ СШ № 8 "Созидание"</t>
  </si>
  <si>
    <t>МАОУ СШ № 81</t>
  </si>
  <si>
    <t>МАОУ СШ № 90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</si>
  <si>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</si>
  <si>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</si>
  <si>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</si>
  <si>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</si>
  <si>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</si>
  <si>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</si>
  <si>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СШ № 82</t>
  </si>
  <si>
    <t xml:space="preserve">МАОУ Школа-интернат № 1 </t>
  </si>
  <si>
    <t>МАОУ СШ № 17</t>
  </si>
  <si>
    <t>МАОУ СШ № 34</t>
  </si>
  <si>
    <t>МАОУ СШ № 42</t>
  </si>
  <si>
    <t>МАОУ СШ № 45</t>
  </si>
  <si>
    <t>МАОУ СШ № 6</t>
  </si>
  <si>
    <t>МАОУ СШ № 76</t>
  </si>
  <si>
    <t>МАОУ СШ № 78</t>
  </si>
  <si>
    <t>МАОУ СШ № 85</t>
  </si>
  <si>
    <t>МАОУ СШ № 7</t>
  </si>
  <si>
    <t>МАОУ СШ № 69</t>
  </si>
  <si>
    <t>МАОУ СШ № 66</t>
  </si>
  <si>
    <t>МАОУ СШ № 5</t>
  </si>
  <si>
    <t>МАОУ СШ № 24</t>
  </si>
  <si>
    <t>МАОУ СШ № 18</t>
  </si>
  <si>
    <t>МАОУ СШ № 144</t>
  </si>
  <si>
    <t>МАОУ СШ № 141</t>
  </si>
  <si>
    <t>МАОУ СШ № 139</t>
  </si>
  <si>
    <t>МАОУ СШ № 1</t>
  </si>
  <si>
    <t>МАОУ СШ № 108</t>
  </si>
  <si>
    <t>МАОУ СШ № 115</t>
  </si>
  <si>
    <t>МАОУ СШ № 121</t>
  </si>
  <si>
    <t>МАОУ СШ № 134</t>
  </si>
  <si>
    <t>МАОУ СШ № 93</t>
  </si>
  <si>
    <t>МАОУ Лицей № 28</t>
  </si>
  <si>
    <t>МАОУ СШ № 63</t>
  </si>
  <si>
    <t>МАОУ СШ № 3</t>
  </si>
  <si>
    <t>МАОУ СШ № 72</t>
  </si>
  <si>
    <t>МАОУ СШ № 91</t>
  </si>
  <si>
    <t>МАОУ СШ № 98</t>
  </si>
  <si>
    <t>МАОУ СШ № 129</t>
  </si>
  <si>
    <t>МАОУ СШ № 147</t>
  </si>
  <si>
    <t>МБОУ СШ № 159</t>
  </si>
  <si>
    <t>МАОУ СШ № 160</t>
  </si>
  <si>
    <t>МАОУ СШ № 161</t>
  </si>
  <si>
    <t>Расчётное среднее значение по ОУ</t>
  </si>
  <si>
    <t>ср. балл</t>
  </si>
  <si>
    <t>хорошо - между 4,0 и 4,5</t>
  </si>
  <si>
    <t>допустимо -  между 3,5 и 4,0</t>
  </si>
  <si>
    <t>критично - 3,5 и меньше баллов</t>
  </si>
  <si>
    <t xml:space="preserve">отлично -  4,5 балла и более </t>
  </si>
  <si>
    <t xml:space="preserve">отлично -  75 балла и более </t>
  </si>
  <si>
    <t>хорошо - между 60 и 75</t>
  </si>
  <si>
    <t>допустимо -  между 50 и 60</t>
  </si>
  <si>
    <t>критично - 50 и меньше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</si>
</sst>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4" tint="0.79998168889431442"/>
        <bgColor rgb="FF00000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9" fillId="0" borderId="0"/>
    <xf numFmtId="0" fontId="10" fillId="0" borderId="0"/>
    <xf numFmtId="0" fontId="10" fillId="0" borderId="0"/>
    <xf numFmtId="0" fontId="7" fillId="0" borderId="0"/>
    <xf numFmtId="164" fontId="9" fillId="0" borderId="0" applyBorder="0" applyProtection="0"/>
    <xf numFmtId="0" fontId="6" fillId="0" borderId="0"/>
    <xf numFmtId="0" fontId="5" fillId="0" borderId="0"/>
    <xf numFmtId="0" fontId="17" fillId="0" borderId="0"/>
    <xf numFmtId="0" fontId="9" fillId="0" borderId="0"/>
    <xf numFmtId="0" fontId="4" fillId="0" borderId="0"/>
    <xf numFmtId="0" fontId="3" fillId="0" borderId="0"/>
    <xf numFmtId="0" fontId="2" fillId="0" borderId="0"/>
    <xf numFmtId="0" fontId="18" fillId="0" borderId="0"/>
    <xf numFmtId="0" fontId="2" fillId="0" borderId="0"/>
    <xf numFmtId="0" fontId="9" fillId="0" borderId="0"/>
    <xf numFmtId="0" fontId="1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</cellStyleXfs>
  <cellXfs count="259">
    <xf numFmtId="0" fontId="0" fillId="0" borderId="0" xfId="0"/>
    <xf numFmtId="0" fontId="12" fillId="0" borderId="0" xfId="0" applyFont="1"/>
    <xf numFmtId="0" fontId="12" fillId="3" borderId="0" xfId="0" applyFont="1" applyFill="1"/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31" xfId="0" applyBorder="1" applyAlignment="1">
      <alignment wrapText="1"/>
    </xf>
    <xf numFmtId="0" fontId="11" fillId="0" borderId="27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2" fillId="4" borderId="0" xfId="0" applyFont="1" applyFill="1"/>
    <xf numFmtId="0" fontId="12" fillId="5" borderId="0" xfId="0" applyFont="1" applyFill="1"/>
    <xf numFmtId="0" fontId="5" fillId="2" borderId="2" xfId="7" applyFont="1" applyFill="1" applyBorder="1" applyAlignment="1" applyProtection="1">
      <alignment horizontal="left" vertical="center" wrapText="1"/>
      <protection locked="0"/>
    </xf>
    <xf numFmtId="0" fontId="0" fillId="0" borderId="33" xfId="0" applyBorder="1" applyAlignment="1">
      <alignment wrapText="1"/>
    </xf>
    <xf numFmtId="0" fontId="14" fillId="0" borderId="9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 wrapText="1"/>
    </xf>
    <xf numFmtId="0" fontId="0" fillId="0" borderId="3" xfId="0" applyBorder="1"/>
    <xf numFmtId="0" fontId="5" fillId="2" borderId="2" xfId="7" applyFont="1" applyFill="1" applyBorder="1" applyAlignment="1" applyProtection="1">
      <alignment horizontal="left" vertical="center"/>
      <protection locked="0"/>
    </xf>
    <xf numFmtId="2" fontId="0" fillId="0" borderId="0" xfId="0" applyNumberFormat="1"/>
    <xf numFmtId="0" fontId="0" fillId="0" borderId="6" xfId="0" applyBorder="1"/>
    <xf numFmtId="0" fontId="0" fillId="0" borderId="1" xfId="0" applyBorder="1" applyAlignment="1">
      <alignment horizontal="right" wrapText="1"/>
    </xf>
    <xf numFmtId="2" fontId="0" fillId="2" borderId="0" xfId="0" applyNumberFormat="1" applyFill="1"/>
    <xf numFmtId="0" fontId="0" fillId="0" borderId="32" xfId="0" applyBorder="1"/>
    <xf numFmtId="0" fontId="8" fillId="0" borderId="41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2" borderId="41" xfId="7" applyFont="1" applyFill="1" applyBorder="1" applyAlignment="1" applyProtection="1">
      <alignment horizontal="left" vertical="center" wrapText="1"/>
      <protection locked="0"/>
    </xf>
    <xf numFmtId="0" fontId="8" fillId="2" borderId="25" xfId="7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right" wrapText="1"/>
    </xf>
    <xf numFmtId="0" fontId="0" fillId="0" borderId="8" xfId="0" applyBorder="1"/>
    <xf numFmtId="0" fontId="0" fillId="0" borderId="12" xfId="0" applyBorder="1"/>
    <xf numFmtId="0" fontId="0" fillId="0" borderId="35" xfId="0" applyBorder="1"/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2" fontId="13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0" fontId="8" fillId="0" borderId="0" xfId="0" applyFont="1"/>
    <xf numFmtId="0" fontId="5" fillId="2" borderId="2" xfId="7" applyFont="1" applyFill="1" applyBorder="1" applyAlignment="1" applyProtection="1">
      <alignment horizontal="left" wrapText="1"/>
      <protection locked="0"/>
    </xf>
    <xf numFmtId="0" fontId="0" fillId="0" borderId="22" xfId="0" applyFill="1" applyBorder="1"/>
    <xf numFmtId="0" fontId="11" fillId="0" borderId="25" xfId="0" applyFont="1" applyBorder="1" applyAlignment="1">
      <alignment horizontal="left" vertical="center" wrapText="1"/>
    </xf>
    <xf numFmtId="0" fontId="0" fillId="0" borderId="36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29" xfId="0" applyBorder="1" applyAlignment="1">
      <alignment wrapText="1"/>
    </xf>
    <xf numFmtId="0" fontId="8" fillId="2" borderId="27" xfId="7" applyFont="1" applyFill="1" applyBorder="1" applyAlignment="1" applyProtection="1">
      <alignment horizontal="left" vertical="center" wrapText="1"/>
      <protection locked="0"/>
    </xf>
    <xf numFmtId="0" fontId="15" fillId="0" borderId="42" xfId="0" applyFont="1" applyBorder="1" applyAlignment="1">
      <alignment horizontal="center" vertical="center" wrapText="1"/>
    </xf>
    <xf numFmtId="0" fontId="0" fillId="0" borderId="36" xfId="0" applyBorder="1" applyAlignment="1">
      <alignment horizontal="right" wrapText="1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right" wrapText="1"/>
    </xf>
    <xf numFmtId="2" fontId="0" fillId="0" borderId="4" xfId="0" applyNumberFormat="1" applyBorder="1" applyAlignment="1">
      <alignment wrapText="1"/>
    </xf>
    <xf numFmtId="0" fontId="5" fillId="2" borderId="36" xfId="7" applyFont="1" applyFill="1" applyBorder="1" applyAlignment="1" applyProtection="1">
      <alignment horizontal="right" vertical="center" wrapText="1"/>
      <protection locked="0"/>
    </xf>
    <xf numFmtId="2" fontId="0" fillId="0" borderId="4" xfId="0" applyNumberFormat="1" applyBorder="1" applyAlignment="1">
      <alignment horizontal="right" wrapText="1"/>
    </xf>
    <xf numFmtId="2" fontId="5" fillId="2" borderId="1" xfId="7" applyNumberFormat="1" applyFont="1" applyFill="1" applyBorder="1" applyAlignment="1" applyProtection="1">
      <alignment horizontal="right" vertical="center" wrapText="1"/>
      <protection locked="0"/>
    </xf>
    <xf numFmtId="0" fontId="0" fillId="2" borderId="36" xfId="0" applyFill="1" applyBorder="1" applyAlignment="1">
      <alignment horizontal="right" wrapText="1"/>
    </xf>
    <xf numFmtId="2" fontId="0" fillId="2" borderId="1" xfId="0" applyNumberFormat="1" applyFill="1" applyBorder="1" applyAlignment="1">
      <alignment horizontal="right" wrapText="1"/>
    </xf>
    <xf numFmtId="0" fontId="14" fillId="0" borderId="37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5" fillId="2" borderId="36" xfId="7" applyFont="1" applyFill="1" applyBorder="1" applyAlignment="1" applyProtection="1">
      <alignment horizontal="right" wrapText="1"/>
      <protection locked="0"/>
    </xf>
    <xf numFmtId="2" fontId="5" fillId="2" borderId="1" xfId="7" applyNumberFormat="1" applyFont="1" applyFill="1" applyBorder="1" applyAlignment="1" applyProtection="1">
      <alignment horizontal="right" wrapText="1"/>
      <protection locked="0"/>
    </xf>
    <xf numFmtId="0" fontId="0" fillId="0" borderId="29" xfId="0" applyBorder="1" applyAlignment="1">
      <alignment horizontal="right" wrapText="1"/>
    </xf>
    <xf numFmtId="0" fontId="0" fillId="0" borderId="38" xfId="0" applyBorder="1" applyAlignment="1">
      <alignment horizontal="right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23" xfId="0" applyBorder="1" applyAlignment="1">
      <alignment horizontal="right" wrapText="1"/>
    </xf>
    <xf numFmtId="0" fontId="0" fillId="0" borderId="44" xfId="0" applyBorder="1" applyAlignment="1">
      <alignment horizontal="right" wrapText="1"/>
    </xf>
    <xf numFmtId="0" fontId="0" fillId="0" borderId="45" xfId="0" applyBorder="1" applyAlignment="1">
      <alignment horizontal="right" wrapText="1"/>
    </xf>
    <xf numFmtId="2" fontId="0" fillId="0" borderId="9" xfId="0" applyNumberFormat="1" applyBorder="1" applyAlignment="1">
      <alignment horizontal="right" wrapText="1"/>
    </xf>
    <xf numFmtId="0" fontId="5" fillId="2" borderId="36" xfId="7" applyFont="1" applyFill="1" applyBorder="1" applyAlignment="1" applyProtection="1">
      <alignment vertical="center"/>
      <protection locked="0"/>
    </xf>
    <xf numFmtId="2" fontId="5" fillId="2" borderId="1" xfId="7" applyNumberFormat="1" applyFont="1" applyFill="1" applyBorder="1" applyAlignment="1" applyProtection="1">
      <alignment vertical="center"/>
      <protection locked="0"/>
    </xf>
    <xf numFmtId="0" fontId="0" fillId="0" borderId="37" xfId="0" applyBorder="1" applyAlignment="1">
      <alignment wrapText="1"/>
    </xf>
    <xf numFmtId="2" fontId="0" fillId="0" borderId="9" xfId="0" applyNumberFormat="1" applyBorder="1" applyAlignment="1">
      <alignment wrapText="1"/>
    </xf>
    <xf numFmtId="0" fontId="12" fillId="6" borderId="0" xfId="0" applyFont="1" applyFill="1"/>
    <xf numFmtId="0" fontId="0" fillId="0" borderId="0" xfId="0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0" fillId="2" borderId="45" xfId="0" applyFill="1" applyBorder="1" applyAlignment="1">
      <alignment horizontal="right" wrapText="1"/>
    </xf>
    <xf numFmtId="2" fontId="0" fillId="0" borderId="0" xfId="0" applyNumberFormat="1" applyBorder="1" applyAlignment="1">
      <alignment horizontal="right" wrapText="1"/>
    </xf>
    <xf numFmtId="0" fontId="8" fillId="0" borderId="4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0" fillId="0" borderId="22" xfId="0" applyBorder="1"/>
    <xf numFmtId="0" fontId="0" fillId="0" borderId="43" xfId="0" applyBorder="1" applyAlignment="1">
      <alignment wrapText="1"/>
    </xf>
    <xf numFmtId="0" fontId="8" fillId="0" borderId="0" xfId="0" applyFont="1" applyBorder="1" applyAlignment="1">
      <alignment vertical="center" wrapText="1"/>
    </xf>
    <xf numFmtId="2" fontId="15" fillId="0" borderId="0" xfId="0" applyNumberFormat="1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left" vertical="center" wrapText="1"/>
    </xf>
    <xf numFmtId="2" fontId="5" fillId="2" borderId="0" xfId="7" applyNumberFormat="1" applyFont="1" applyFill="1" applyBorder="1" applyAlignment="1" applyProtection="1">
      <alignment vertical="center"/>
      <protection locked="0"/>
    </xf>
    <xf numFmtId="2" fontId="0" fillId="0" borderId="0" xfId="0" applyNumberFormat="1" applyBorder="1" applyAlignment="1">
      <alignment wrapText="1"/>
    </xf>
    <xf numFmtId="2" fontId="8" fillId="0" borderId="0" xfId="0" applyNumberFormat="1" applyFont="1" applyBorder="1" applyAlignment="1">
      <alignment horizontal="left" vertical="center" wrapText="1"/>
    </xf>
    <xf numFmtId="2" fontId="5" fillId="2" borderId="0" xfId="7" applyNumberFormat="1" applyFont="1" applyFill="1" applyBorder="1" applyAlignment="1" applyProtection="1">
      <alignment horizontal="right" vertical="center" wrapText="1"/>
      <protection locked="0"/>
    </xf>
    <xf numFmtId="2" fontId="5" fillId="2" borderId="0" xfId="7" applyNumberFormat="1" applyFont="1" applyFill="1" applyBorder="1" applyAlignment="1" applyProtection="1">
      <alignment horizontal="right" wrapText="1"/>
      <protection locked="0"/>
    </xf>
    <xf numFmtId="2" fontId="8" fillId="2" borderId="0" xfId="7" applyNumberFormat="1" applyFont="1" applyFill="1" applyBorder="1" applyAlignment="1" applyProtection="1">
      <alignment horizontal="left" vertical="center" wrapText="1"/>
      <protection locked="0"/>
    </xf>
    <xf numFmtId="2" fontId="0" fillId="2" borderId="0" xfId="0" applyNumberFormat="1" applyFill="1" applyBorder="1" applyAlignment="1">
      <alignment horizontal="right" wrapText="1"/>
    </xf>
    <xf numFmtId="0" fontId="11" fillId="0" borderId="26" xfId="0" applyFont="1" applyBorder="1" applyAlignment="1">
      <alignment horizontal="left" vertical="center" wrapText="1"/>
    </xf>
    <xf numFmtId="0" fontId="5" fillId="2" borderId="45" xfId="7" applyFont="1" applyFill="1" applyBorder="1" applyAlignment="1" applyProtection="1">
      <alignment vertical="center"/>
      <protection locked="0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8" fillId="0" borderId="26" xfId="0" applyFont="1" applyBorder="1" applyAlignment="1">
      <alignment horizontal="left" vertical="center" wrapText="1"/>
    </xf>
    <xf numFmtId="0" fontId="5" fillId="2" borderId="45" xfId="7" applyFont="1" applyFill="1" applyBorder="1" applyAlignment="1" applyProtection="1">
      <alignment horizontal="right" vertical="center" wrapText="1"/>
      <protection locked="0"/>
    </xf>
    <xf numFmtId="0" fontId="5" fillId="2" borderId="45" xfId="7" applyFont="1" applyFill="1" applyBorder="1" applyAlignment="1" applyProtection="1">
      <alignment horizontal="right" wrapText="1"/>
      <protection locked="0"/>
    </xf>
    <xf numFmtId="0" fontId="8" fillId="2" borderId="26" xfId="7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>
      <alignment wrapText="1"/>
    </xf>
    <xf numFmtId="0" fontId="0" fillId="0" borderId="47" xfId="0" applyBorder="1" applyAlignment="1">
      <alignment wrapText="1"/>
    </xf>
    <xf numFmtId="0" fontId="14" fillId="0" borderId="18" xfId="0" applyFont="1" applyFill="1" applyBorder="1" applyAlignment="1">
      <alignment horizontal="center" vertical="center"/>
    </xf>
    <xf numFmtId="0" fontId="5" fillId="2" borderId="1" xfId="7" applyFont="1" applyFill="1" applyBorder="1" applyAlignment="1" applyProtection="1">
      <alignment vertical="center"/>
      <protection locked="0"/>
    </xf>
    <xf numFmtId="0" fontId="5" fillId="2" borderId="1" xfId="7" applyFont="1" applyFill="1" applyBorder="1" applyAlignment="1" applyProtection="1">
      <alignment horizontal="right" vertical="center" wrapText="1"/>
      <protection locked="0"/>
    </xf>
    <xf numFmtId="0" fontId="5" fillId="2" borderId="1" xfId="7" applyFont="1" applyFill="1" applyBorder="1" applyAlignment="1" applyProtection="1">
      <alignment horizontal="right" wrapText="1"/>
      <protection locked="0"/>
    </xf>
    <xf numFmtId="0" fontId="0" fillId="0" borderId="4" xfId="0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2" fontId="5" fillId="2" borderId="6" xfId="7" applyNumberFormat="1" applyFont="1" applyFill="1" applyBorder="1" applyAlignment="1" applyProtection="1">
      <alignment vertical="center"/>
      <protection locked="0"/>
    </xf>
    <xf numFmtId="2" fontId="5" fillId="2" borderId="7" xfId="7" applyNumberFormat="1" applyFont="1" applyFill="1" applyBorder="1" applyAlignment="1" applyProtection="1">
      <alignment vertical="center"/>
      <protection locked="0"/>
    </xf>
    <xf numFmtId="2" fontId="0" fillId="0" borderId="6" xfId="0" applyNumberFormat="1" applyBorder="1" applyAlignment="1">
      <alignment wrapText="1"/>
    </xf>
    <xf numFmtId="2" fontId="0" fillId="0" borderId="7" xfId="0" applyNumberFormat="1" applyBorder="1" applyAlignment="1">
      <alignment wrapText="1"/>
    </xf>
    <xf numFmtId="2" fontId="0" fillId="0" borderId="32" xfId="0" applyNumberFormat="1" applyBorder="1" applyAlignment="1">
      <alignment wrapText="1"/>
    </xf>
    <xf numFmtId="2" fontId="5" fillId="2" borderId="6" xfId="7" applyNumberFormat="1" applyFont="1" applyFill="1" applyBorder="1" applyAlignment="1" applyProtection="1">
      <alignment horizontal="right" vertical="center" wrapText="1"/>
      <protection locked="0"/>
    </xf>
    <xf numFmtId="2" fontId="5" fillId="2" borderId="7" xfId="7" applyNumberFormat="1" applyFont="1" applyFill="1" applyBorder="1" applyAlignment="1" applyProtection="1">
      <alignment horizontal="right" vertical="center" wrapText="1"/>
      <protection locked="0"/>
    </xf>
    <xf numFmtId="2" fontId="0" fillId="0" borderId="6" xfId="0" applyNumberFormat="1" applyBorder="1" applyAlignment="1">
      <alignment horizontal="right" wrapText="1"/>
    </xf>
    <xf numFmtId="2" fontId="0" fillId="0" borderId="7" xfId="0" applyNumberFormat="1" applyBorder="1" applyAlignment="1">
      <alignment horizontal="right" wrapText="1"/>
    </xf>
    <xf numFmtId="2" fontId="5" fillId="2" borderId="6" xfId="7" applyNumberFormat="1" applyFont="1" applyFill="1" applyBorder="1" applyAlignment="1" applyProtection="1">
      <alignment horizontal="right" wrapText="1"/>
      <protection locked="0"/>
    </xf>
    <xf numFmtId="2" fontId="5" fillId="2" borderId="7" xfId="7" applyNumberFormat="1" applyFont="1" applyFill="1" applyBorder="1" applyAlignment="1" applyProtection="1">
      <alignment horizontal="right" wrapText="1"/>
      <protection locked="0"/>
    </xf>
    <xf numFmtId="2" fontId="0" fillId="0" borderId="3" xfId="0" applyNumberFormat="1" applyBorder="1" applyAlignment="1">
      <alignment horizontal="right" wrapText="1"/>
    </xf>
    <xf numFmtId="2" fontId="0" fillId="0" borderId="12" xfId="0" applyNumberFormat="1" applyBorder="1" applyAlignment="1">
      <alignment horizontal="right" wrapText="1"/>
    </xf>
    <xf numFmtId="2" fontId="0" fillId="2" borderId="6" xfId="0" applyNumberFormat="1" applyFill="1" applyBorder="1" applyAlignment="1">
      <alignment horizontal="right" wrapText="1"/>
    </xf>
    <xf numFmtId="2" fontId="0" fillId="2" borderId="7" xfId="0" applyNumberFormat="1" applyFill="1" applyBorder="1" applyAlignment="1">
      <alignment horizontal="right" wrapText="1"/>
    </xf>
    <xf numFmtId="2" fontId="0" fillId="0" borderId="3" xfId="0" applyNumberFormat="1" applyBorder="1" applyAlignment="1">
      <alignment wrapText="1"/>
    </xf>
    <xf numFmtId="2" fontId="0" fillId="0" borderId="8" xfId="0" applyNumberFormat="1" applyBorder="1" applyAlignment="1">
      <alignment wrapText="1"/>
    </xf>
    <xf numFmtId="2" fontId="0" fillId="0" borderId="10" xfId="0" applyNumberFormat="1" applyBorder="1" applyAlignment="1">
      <alignment wrapText="1"/>
    </xf>
    <xf numFmtId="0" fontId="14" fillId="0" borderId="3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2" fontId="15" fillId="0" borderId="35" xfId="0" applyNumberFormat="1" applyFont="1" applyBorder="1" applyAlignment="1">
      <alignment horizontal="center" vertical="center" wrapText="1"/>
    </xf>
    <xf numFmtId="2" fontId="15" fillId="0" borderId="27" xfId="0" applyNumberFormat="1" applyFont="1" applyBorder="1" applyAlignment="1">
      <alignment horizontal="center" vertical="center" wrapText="1"/>
    </xf>
    <xf numFmtId="2" fontId="15" fillId="0" borderId="28" xfId="0" applyNumberFormat="1" applyFont="1" applyBorder="1" applyAlignment="1">
      <alignment horizontal="center" vertical="center" wrapText="1"/>
    </xf>
    <xf numFmtId="2" fontId="11" fillId="0" borderId="22" xfId="0" applyNumberFormat="1" applyFont="1" applyBorder="1" applyAlignment="1">
      <alignment horizontal="left" vertical="center" wrapText="1"/>
    </xf>
    <xf numFmtId="2" fontId="11" fillId="0" borderId="33" xfId="0" applyNumberFormat="1" applyFont="1" applyBorder="1" applyAlignment="1">
      <alignment horizontal="left" vertical="center" wrapText="1"/>
    </xf>
    <xf numFmtId="2" fontId="11" fillId="0" borderId="34" xfId="0" applyNumberFormat="1" applyFont="1" applyBorder="1" applyAlignment="1">
      <alignment horizontal="left" vertical="center" wrapText="1"/>
    </xf>
    <xf numFmtId="2" fontId="8" fillId="0" borderId="21" xfId="0" applyNumberFormat="1" applyFont="1" applyBorder="1" applyAlignment="1">
      <alignment horizontal="left" vertical="center" wrapText="1"/>
    </xf>
    <xf numFmtId="2" fontId="8" fillId="0" borderId="13" xfId="0" applyNumberFormat="1" applyFont="1" applyBorder="1" applyAlignment="1">
      <alignment horizontal="left" vertical="center" wrapText="1"/>
    </xf>
    <xf numFmtId="2" fontId="8" fillId="0" borderId="14" xfId="0" applyNumberFormat="1" applyFont="1" applyBorder="1" applyAlignment="1">
      <alignment horizontal="left" vertical="center" wrapText="1"/>
    </xf>
    <xf numFmtId="2" fontId="5" fillId="2" borderId="3" xfId="7" applyNumberFormat="1" applyFont="1" applyFill="1" applyBorder="1" applyAlignment="1" applyProtection="1">
      <alignment vertical="center"/>
      <protection locked="0"/>
    </xf>
    <xf numFmtId="2" fontId="5" fillId="2" borderId="4" xfId="7" applyNumberFormat="1" applyFont="1" applyFill="1" applyBorder="1" applyAlignment="1" applyProtection="1">
      <alignment vertical="center"/>
      <protection locked="0"/>
    </xf>
    <xf numFmtId="2" fontId="5" fillId="2" borderId="5" xfId="7" applyNumberFormat="1" applyFont="1" applyFill="1" applyBorder="1" applyAlignment="1" applyProtection="1">
      <alignment vertical="center"/>
      <protection locked="0"/>
    </xf>
    <xf numFmtId="2" fontId="8" fillId="0" borderId="22" xfId="0" applyNumberFormat="1" applyFont="1" applyBorder="1" applyAlignment="1">
      <alignment horizontal="left" vertical="center" wrapText="1"/>
    </xf>
    <xf numFmtId="2" fontId="8" fillId="0" borderId="33" xfId="0" applyNumberFormat="1" applyFont="1" applyBorder="1" applyAlignment="1">
      <alignment horizontal="left" vertical="center" wrapText="1"/>
    </xf>
    <xf numFmtId="2" fontId="8" fillId="0" borderId="34" xfId="0" applyNumberFormat="1" applyFont="1" applyBorder="1" applyAlignment="1">
      <alignment horizontal="left" vertical="center" wrapText="1"/>
    </xf>
    <xf numFmtId="2" fontId="5" fillId="2" borderId="3" xfId="7" applyNumberFormat="1" applyFont="1" applyFill="1" applyBorder="1" applyAlignment="1" applyProtection="1">
      <alignment horizontal="right" vertical="center" wrapText="1"/>
      <protection locked="0"/>
    </xf>
    <xf numFmtId="2" fontId="5" fillId="2" borderId="4" xfId="7" applyNumberFormat="1" applyFont="1" applyFill="1" applyBorder="1" applyAlignment="1" applyProtection="1">
      <alignment horizontal="right" vertical="center" wrapText="1"/>
      <protection locked="0"/>
    </xf>
    <xf numFmtId="2" fontId="5" fillId="2" borderId="5" xfId="7" applyNumberFormat="1" applyFont="1" applyFill="1" applyBorder="1" applyAlignment="1" applyProtection="1">
      <alignment horizontal="right" vertical="center" wrapText="1"/>
      <protection locked="0"/>
    </xf>
    <xf numFmtId="2" fontId="5" fillId="2" borderId="8" xfId="7" applyNumberFormat="1" applyFont="1" applyFill="1" applyBorder="1" applyAlignment="1" applyProtection="1">
      <alignment horizontal="right" vertical="center" wrapText="1"/>
      <protection locked="0"/>
    </xf>
    <xf numFmtId="2" fontId="5" fillId="2" borderId="9" xfId="7" applyNumberFormat="1" applyFont="1" applyFill="1" applyBorder="1" applyAlignment="1" applyProtection="1">
      <alignment horizontal="right" vertical="center" wrapText="1"/>
      <protection locked="0"/>
    </xf>
    <xf numFmtId="2" fontId="5" fillId="2" borderId="10" xfId="7" applyNumberFormat="1" applyFont="1" applyFill="1" applyBorder="1" applyAlignment="1" applyProtection="1">
      <alignment horizontal="right" vertical="center" wrapText="1"/>
      <protection locked="0"/>
    </xf>
    <xf numFmtId="2" fontId="8" fillId="2" borderId="22" xfId="7" applyNumberFormat="1" applyFont="1" applyFill="1" applyBorder="1" applyAlignment="1" applyProtection="1">
      <alignment horizontal="left" vertical="center" wrapText="1"/>
      <protection locked="0"/>
    </xf>
    <xf numFmtId="2" fontId="8" fillId="2" borderId="33" xfId="7" applyNumberFormat="1" applyFont="1" applyFill="1" applyBorder="1" applyAlignment="1" applyProtection="1">
      <alignment horizontal="left" vertical="center" wrapText="1"/>
      <protection locked="0"/>
    </xf>
    <xf numFmtId="2" fontId="8" fillId="2" borderId="34" xfId="7" applyNumberFormat="1" applyFont="1" applyFill="1" applyBorder="1" applyAlignment="1" applyProtection="1">
      <alignment horizontal="left" vertical="center" wrapText="1"/>
      <protection locked="0"/>
    </xf>
    <xf numFmtId="2" fontId="0" fillId="0" borderId="5" xfId="0" applyNumberFormat="1" applyBorder="1" applyAlignment="1">
      <alignment horizontal="right" wrapText="1"/>
    </xf>
    <xf numFmtId="2" fontId="0" fillId="0" borderId="8" xfId="0" applyNumberFormat="1" applyBorder="1" applyAlignment="1">
      <alignment horizontal="right" wrapText="1"/>
    </xf>
    <xf numFmtId="2" fontId="0" fillId="0" borderId="10" xfId="0" applyNumberFormat="1" applyBorder="1" applyAlignment="1">
      <alignment horizontal="right" wrapText="1"/>
    </xf>
    <xf numFmtId="2" fontId="0" fillId="0" borderId="5" xfId="0" applyNumberFormat="1" applyBorder="1" applyAlignment="1">
      <alignment wrapText="1"/>
    </xf>
    <xf numFmtId="2" fontId="0" fillId="0" borderId="21" xfId="0" applyNumberFormat="1" applyBorder="1" applyAlignment="1">
      <alignment wrapText="1"/>
    </xf>
    <xf numFmtId="0" fontId="14" fillId="0" borderId="37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2" borderId="36" xfId="7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2" borderId="36" xfId="0" applyFill="1" applyBorder="1" applyAlignment="1">
      <alignment horizontal="center" wrapText="1"/>
    </xf>
    <xf numFmtId="2" fontId="0" fillId="0" borderId="9" xfId="0" applyNumberFormat="1" applyBorder="1" applyAlignment="1">
      <alignment horizontal="center" wrapText="1"/>
    </xf>
    <xf numFmtId="2" fontId="5" fillId="2" borderId="6" xfId="7" applyNumberFormat="1" applyFont="1" applyFill="1" applyBorder="1" applyAlignment="1" applyProtection="1">
      <alignment horizontal="center" vertical="center" wrapText="1"/>
      <protection locked="0"/>
    </xf>
    <xf numFmtId="2" fontId="0" fillId="0" borderId="12" xfId="0" applyNumberFormat="1" applyBorder="1" applyAlignment="1">
      <alignment horizontal="center" wrapText="1"/>
    </xf>
    <xf numFmtId="2" fontId="0" fillId="0" borderId="6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  <xf numFmtId="2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2" fontId="0" fillId="2" borderId="6" xfId="0" applyNumberFormat="1" applyFill="1" applyBorder="1" applyAlignment="1">
      <alignment horizontal="center" wrapText="1"/>
    </xf>
    <xf numFmtId="2" fontId="0" fillId="0" borderId="8" xfId="0" applyNumberFormat="1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2" fontId="5" fillId="2" borderId="6" xfId="7" applyNumberFormat="1" applyFont="1" applyFill="1" applyBorder="1" applyAlignment="1" applyProtection="1">
      <alignment horizontal="center" wrapText="1"/>
      <protection locked="0"/>
    </xf>
    <xf numFmtId="2" fontId="5" fillId="2" borderId="1" xfId="7" applyNumberFormat="1" applyFont="1" applyFill="1" applyBorder="1" applyAlignment="1" applyProtection="1">
      <alignment horizontal="center" wrapText="1"/>
      <protection locked="0"/>
    </xf>
    <xf numFmtId="0" fontId="0" fillId="0" borderId="15" xfId="0" applyBorder="1" applyAlignment="1">
      <alignment horizontal="center" wrapText="1"/>
    </xf>
    <xf numFmtId="0" fontId="5" fillId="2" borderId="36" xfId="7" applyFont="1" applyFill="1" applyBorder="1" applyAlignment="1" applyProtection="1">
      <alignment horizontal="center" wrapText="1"/>
      <protection locked="0"/>
    </xf>
    <xf numFmtId="0" fontId="5" fillId="2" borderId="1" xfId="7" applyFont="1" applyFill="1" applyBorder="1" applyAlignment="1" applyProtection="1">
      <alignment horizontal="center" wrapText="1"/>
      <protection locked="0"/>
    </xf>
    <xf numFmtId="2" fontId="0" fillId="0" borderId="32" xfId="0" applyNumberFormat="1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5" fillId="2" borderId="36" xfId="7" applyFont="1" applyFill="1" applyBorder="1" applyAlignment="1" applyProtection="1">
      <alignment horizontal="center" vertical="center"/>
      <protection locked="0"/>
    </xf>
    <xf numFmtId="0" fontId="5" fillId="2" borderId="1" xfId="7" applyFont="1" applyFill="1" applyBorder="1" applyAlignment="1" applyProtection="1">
      <alignment horizontal="center" vertical="center"/>
      <protection locked="0"/>
    </xf>
    <xf numFmtId="0" fontId="5" fillId="2" borderId="45" xfId="7" applyFont="1" applyFill="1" applyBorder="1" applyAlignment="1" applyProtection="1">
      <alignment horizontal="center" vertical="center"/>
      <protection locked="0"/>
    </xf>
    <xf numFmtId="2" fontId="5" fillId="2" borderId="3" xfId="7" applyNumberFormat="1" applyFont="1" applyFill="1" applyBorder="1" applyAlignment="1" applyProtection="1">
      <alignment horizontal="center" vertical="center"/>
      <protection locked="0"/>
    </xf>
    <xf numFmtId="2" fontId="5" fillId="2" borderId="4" xfId="7" applyNumberFormat="1" applyFont="1" applyFill="1" applyBorder="1" applyAlignment="1" applyProtection="1">
      <alignment horizontal="center" vertical="center"/>
      <protection locked="0"/>
    </xf>
    <xf numFmtId="2" fontId="5" fillId="2" borderId="5" xfId="7" applyNumberFormat="1" applyFont="1" applyFill="1" applyBorder="1" applyAlignment="1" applyProtection="1">
      <alignment horizontal="center" vertical="center"/>
      <protection locked="0"/>
    </xf>
    <xf numFmtId="2" fontId="5" fillId="2" borderId="6" xfId="7" applyNumberFormat="1" applyFont="1" applyFill="1" applyBorder="1" applyAlignment="1" applyProtection="1">
      <alignment horizontal="center" vertical="center"/>
      <protection locked="0"/>
    </xf>
    <xf numFmtId="2" fontId="5" fillId="2" borderId="1" xfId="7" applyNumberFormat="1" applyFont="1" applyFill="1" applyBorder="1" applyAlignment="1" applyProtection="1">
      <alignment horizontal="center" vertical="center"/>
      <protection locked="0"/>
    </xf>
    <xf numFmtId="2" fontId="5" fillId="2" borderId="7" xfId="7" applyNumberFormat="1" applyFont="1" applyFill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0" fontId="5" fillId="2" borderId="45" xfId="7" applyFont="1" applyFill="1" applyBorder="1" applyAlignment="1" applyProtection="1">
      <alignment horizontal="center" vertical="center" wrapText="1"/>
      <protection locked="0"/>
    </xf>
    <xf numFmtId="2" fontId="5" fillId="2" borderId="3" xfId="7" applyNumberFormat="1" applyFont="1" applyFill="1" applyBorder="1" applyAlignment="1" applyProtection="1">
      <alignment horizontal="center" vertical="center" wrapText="1"/>
      <protection locked="0"/>
    </xf>
    <xf numFmtId="2" fontId="5" fillId="2" borderId="4" xfId="7" applyNumberFormat="1" applyFont="1" applyFill="1" applyBorder="1" applyAlignment="1" applyProtection="1">
      <alignment horizontal="center" vertical="center" wrapText="1"/>
      <protection locked="0"/>
    </xf>
    <xf numFmtId="2" fontId="5" fillId="2" borderId="5" xfId="7" applyNumberFormat="1" applyFont="1" applyFill="1" applyBorder="1" applyAlignment="1" applyProtection="1">
      <alignment horizontal="center" vertical="center" wrapText="1"/>
      <protection locked="0"/>
    </xf>
    <xf numFmtId="2" fontId="5" fillId="2" borderId="7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45" xfId="7" applyFont="1" applyFill="1" applyBorder="1" applyAlignment="1" applyProtection="1">
      <alignment horizontal="center" wrapText="1"/>
      <protection locked="0"/>
    </xf>
    <xf numFmtId="2" fontId="5" fillId="2" borderId="7" xfId="7" applyNumberFormat="1" applyFont="1" applyFill="1" applyBorder="1" applyAlignment="1" applyProtection="1">
      <alignment horizontal="center" wrapText="1"/>
      <protection locked="0"/>
    </xf>
    <xf numFmtId="2" fontId="5" fillId="2" borderId="8" xfId="7" applyNumberFormat="1" applyFont="1" applyFill="1" applyBorder="1" applyAlignment="1" applyProtection="1">
      <alignment horizontal="center" vertical="center" wrapText="1"/>
      <protection locked="0"/>
    </xf>
    <xf numFmtId="2" fontId="5" fillId="2" borderId="9" xfId="7" applyNumberFormat="1" applyFont="1" applyFill="1" applyBorder="1" applyAlignment="1" applyProtection="1">
      <alignment horizontal="center" vertical="center" wrapText="1"/>
      <protection locked="0"/>
    </xf>
    <xf numFmtId="2" fontId="5" fillId="2" borderId="10" xfId="7" applyNumberFormat="1" applyFont="1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wrapText="1"/>
    </xf>
    <xf numFmtId="0" fontId="0" fillId="2" borderId="45" xfId="0" applyFill="1" applyBorder="1" applyAlignment="1">
      <alignment horizontal="center" wrapText="1"/>
    </xf>
    <xf numFmtId="2" fontId="0" fillId="2" borderId="7" xfId="0" applyNumberFormat="1" applyFill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2" fontId="0" fillId="0" borderId="21" xfId="0" applyNumberForma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20" xfId="0" applyBorder="1"/>
    <xf numFmtId="0" fontId="8" fillId="0" borderId="24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0" fillId="0" borderId="48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1" fillId="2" borderId="2" xfId="7" applyFont="1" applyFill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</cellXfs>
  <cellStyles count="22">
    <cellStyle name="Excel Built-in Normal" xfId="2"/>
    <cellStyle name="Excel Built-in Normal 1" xfId="5"/>
    <cellStyle name="Excel Built-in Normal 2" xfId="3"/>
    <cellStyle name="TableStyleLight1" xfId="1"/>
    <cellStyle name="Обычный" xfId="0" builtinId="0"/>
    <cellStyle name="Обычный 2" xfId="4"/>
    <cellStyle name="Обычный 2 2" xfId="7"/>
    <cellStyle name="Обычный 2 2 2" xfId="14"/>
    <cellStyle name="Обычный 2 3" xfId="10"/>
    <cellStyle name="Обычный 2 3 2" xfId="19"/>
    <cellStyle name="Обычный 2 4" xfId="13"/>
    <cellStyle name="Обычный 3" xfId="6"/>
    <cellStyle name="Обычный 3 2" xfId="15"/>
    <cellStyle name="Обычный 3 3" xfId="18"/>
    <cellStyle name="Обычный 4" xfId="8"/>
    <cellStyle name="Обычный 4 2" xfId="16"/>
    <cellStyle name="Обычный 4 2 2" xfId="21"/>
    <cellStyle name="Обычный 4 3" xfId="17"/>
    <cellStyle name="Обычный 5" xfId="9"/>
    <cellStyle name="Обычный 6" xfId="11"/>
    <cellStyle name="Обычный 6 2" xfId="20"/>
    <cellStyle name="Обычный 7" xfId="12"/>
  </cellStyles>
  <dxfs count="41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CCC"/>
      <color rgb="FFFFFF66"/>
      <color rgb="FF993366"/>
      <color rgb="FFFF00FF"/>
      <color rgb="FFCCFF99"/>
      <color rgb="FFFF0066"/>
      <color rgb="FFFF0000"/>
      <color rgb="FFFF3300"/>
      <color rgb="FFE19682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tabSelected="1"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255" t="s">
        <v>23</v>
      </c>
      <c r="B1" s="257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  <c r="L1" s="86"/>
    </row>
    <row r="2" spans="1:17" ht="21" customHeight="1" thickBot="1" x14ac:dyDescent="0.3">
      <c r="A2" s="256"/>
      <c r="B2" s="258"/>
      <c r="C2" s="59" t="s">
        <v>50</v>
      </c>
      <c r="D2" s="106" t="s">
        <v>50</v>
      </c>
      <c r="E2" s="106" t="s">
        <v>50</v>
      </c>
      <c r="F2" s="106" t="s">
        <v>50</v>
      </c>
      <c r="G2" s="166" t="s">
        <v>125</v>
      </c>
      <c r="H2" s="18" t="s">
        <v>125</v>
      </c>
      <c r="I2" s="167" t="s">
        <v>125</v>
      </c>
      <c r="J2" s="168" t="s">
        <v>125</v>
      </c>
      <c r="K2" s="79"/>
      <c r="L2" s="79"/>
    </row>
    <row r="3" spans="1:17" ht="15.75" thickBot="1" x14ac:dyDescent="0.3">
      <c r="A3" s="19">
        <f>A12+A25+A43+A64+A79+A112+A122</f>
        <v>112</v>
      </c>
      <c r="B3" s="49" t="s">
        <v>58</v>
      </c>
      <c r="C3" s="61">
        <f>C4+C13+C26+C44+C65+C80+C113</f>
        <v>12308</v>
      </c>
      <c r="D3" s="60">
        <f t="shared" ref="D3:F3" si="0">D4+D13+D26+D44+D65+D80+D113</f>
        <v>13419</v>
      </c>
      <c r="E3" s="60">
        <f>E4+E13+E26+E44+E65+E80+E113</f>
        <v>7731</v>
      </c>
      <c r="F3" s="49">
        <f t="shared" si="0"/>
        <v>0</v>
      </c>
      <c r="G3" s="137">
        <f>AVERAGE(G4,G13,G26,G44,G65,G80,G113)</f>
        <v>3.6089896958783512</v>
      </c>
      <c r="H3" s="138">
        <f>AVERAGE(H4,H13,H26,H44,H65,H80,H113)</f>
        <v>3.663430305455516</v>
      </c>
      <c r="I3" s="138">
        <f>AVERAGE(I4,I13,I26,I44,I65,I80,I113)</f>
        <v>3.6832402218952098</v>
      </c>
      <c r="J3" s="139" t="e">
        <f>AVERAGE(J4,J13,J26,J44,J65,J80,J113)</f>
        <v>#DIV/0!</v>
      </c>
      <c r="K3" s="87"/>
      <c r="L3" s="87"/>
      <c r="N3" s="15"/>
      <c r="O3" s="1" t="s">
        <v>129</v>
      </c>
    </row>
    <row r="4" spans="1:17" ht="15" customHeight="1" thickBot="1" x14ac:dyDescent="0.3">
      <c r="A4" s="20"/>
      <c r="B4" s="21" t="s">
        <v>51</v>
      </c>
      <c r="C4" s="44">
        <f>SUM(C5:C12)</f>
        <v>875</v>
      </c>
      <c r="D4" s="12">
        <f t="shared" ref="D4:F4" si="1">SUM(D5:D12)</f>
        <v>854</v>
      </c>
      <c r="E4" s="12">
        <f t="shared" si="1"/>
        <v>504</v>
      </c>
      <c r="F4" s="96">
        <f t="shared" si="1"/>
        <v>0</v>
      </c>
      <c r="G4" s="140">
        <f>AVERAGE(G5:G12)</f>
        <v>3.7037499999999999</v>
      </c>
      <c r="H4" s="141">
        <f>AVERAGE(H5:H12)</f>
        <v>3.85</v>
      </c>
      <c r="I4" s="141">
        <f>AVERAGE(I5:I12)</f>
        <v>3.7312500000000002</v>
      </c>
      <c r="J4" s="142" t="e">
        <f>AVERAGE(J5:J12)</f>
        <v>#DIV/0!</v>
      </c>
      <c r="K4" s="88"/>
      <c r="L4" s="88"/>
      <c r="N4" s="14"/>
      <c r="O4" s="1" t="s">
        <v>126</v>
      </c>
    </row>
    <row r="5" spans="1:17" ht="15" customHeight="1" x14ac:dyDescent="0.25">
      <c r="A5" s="22">
        <v>1</v>
      </c>
      <c r="B5" s="23" t="s">
        <v>74</v>
      </c>
      <c r="C5" s="198">
        <v>122</v>
      </c>
      <c r="D5" s="199">
        <v>92</v>
      </c>
      <c r="E5" s="199">
        <v>65</v>
      </c>
      <c r="F5" s="200"/>
      <c r="G5" s="201">
        <v>3.59</v>
      </c>
      <c r="H5" s="202">
        <v>4.1100000000000003</v>
      </c>
      <c r="I5" s="202">
        <v>4.08</v>
      </c>
      <c r="J5" s="203"/>
      <c r="K5" s="89"/>
      <c r="L5" s="89"/>
      <c r="N5" s="77"/>
      <c r="O5" s="1" t="s">
        <v>127</v>
      </c>
    </row>
    <row r="6" spans="1:17" x14ac:dyDescent="0.25">
      <c r="A6" s="25">
        <v>2</v>
      </c>
      <c r="B6" s="23" t="s">
        <v>31</v>
      </c>
      <c r="C6" s="198">
        <v>150</v>
      </c>
      <c r="D6" s="199">
        <v>161</v>
      </c>
      <c r="E6" s="199">
        <v>99</v>
      </c>
      <c r="F6" s="200"/>
      <c r="G6" s="204">
        <v>3.62</v>
      </c>
      <c r="H6" s="205">
        <v>3.92</v>
      </c>
      <c r="I6" s="205">
        <v>3.93</v>
      </c>
      <c r="J6" s="206"/>
      <c r="K6" s="89"/>
      <c r="L6" s="89"/>
      <c r="N6" s="2"/>
      <c r="O6" s="1" t="s">
        <v>128</v>
      </c>
      <c r="Q6" s="24"/>
    </row>
    <row r="7" spans="1:17" x14ac:dyDescent="0.25">
      <c r="A7" s="25">
        <v>3</v>
      </c>
      <c r="B7" s="23" t="s">
        <v>24</v>
      </c>
      <c r="C7" s="198">
        <v>146</v>
      </c>
      <c r="D7" s="199">
        <v>132</v>
      </c>
      <c r="E7" s="199">
        <v>82</v>
      </c>
      <c r="F7" s="200"/>
      <c r="G7" s="204">
        <v>4.03</v>
      </c>
      <c r="H7" s="205">
        <v>4.2699999999999996</v>
      </c>
      <c r="I7" s="205">
        <v>3.93</v>
      </c>
      <c r="J7" s="206"/>
      <c r="K7" s="89"/>
      <c r="L7" s="89"/>
      <c r="Q7" s="24"/>
    </row>
    <row r="8" spans="1:17" x14ac:dyDescent="0.25">
      <c r="A8" s="25">
        <v>4</v>
      </c>
      <c r="B8" s="23" t="s">
        <v>113</v>
      </c>
      <c r="C8" s="198">
        <v>77</v>
      </c>
      <c r="D8" s="199">
        <v>104</v>
      </c>
      <c r="E8" s="199">
        <v>54</v>
      </c>
      <c r="F8" s="200"/>
      <c r="G8" s="204">
        <v>4.01</v>
      </c>
      <c r="H8" s="205">
        <v>3.86</v>
      </c>
      <c r="I8" s="205">
        <v>3.61</v>
      </c>
      <c r="J8" s="206"/>
      <c r="K8" s="89"/>
      <c r="L8" s="89"/>
      <c r="N8" s="27"/>
      <c r="O8" s="24"/>
      <c r="Q8" s="24"/>
    </row>
    <row r="9" spans="1:17" x14ac:dyDescent="0.25">
      <c r="A9" s="25">
        <v>5</v>
      </c>
      <c r="B9" s="8" t="s">
        <v>75</v>
      </c>
      <c r="C9" s="170">
        <v>92</v>
      </c>
      <c r="D9" s="182">
        <v>89</v>
      </c>
      <c r="E9" s="182">
        <v>44</v>
      </c>
      <c r="F9" s="207"/>
      <c r="G9" s="177">
        <v>3.96</v>
      </c>
      <c r="H9" s="197">
        <v>3.89</v>
      </c>
      <c r="I9" s="197">
        <v>3.75</v>
      </c>
      <c r="J9" s="208"/>
      <c r="K9" s="90"/>
      <c r="L9" s="90"/>
      <c r="N9" s="27"/>
      <c r="O9" s="24"/>
      <c r="Q9" s="24"/>
    </row>
    <row r="10" spans="1:17" x14ac:dyDescent="0.25">
      <c r="A10" s="25">
        <v>6</v>
      </c>
      <c r="B10" s="8" t="s">
        <v>76</v>
      </c>
      <c r="C10" s="170">
        <v>120</v>
      </c>
      <c r="D10" s="182">
        <v>111</v>
      </c>
      <c r="E10" s="182">
        <v>75</v>
      </c>
      <c r="F10" s="207"/>
      <c r="G10" s="177">
        <v>3.29</v>
      </c>
      <c r="H10" s="197">
        <v>3.4</v>
      </c>
      <c r="I10" s="197">
        <v>3.39</v>
      </c>
      <c r="J10" s="208"/>
      <c r="K10" s="90"/>
      <c r="L10" s="90"/>
      <c r="N10" s="27"/>
      <c r="O10" s="24"/>
      <c r="Q10" s="24"/>
    </row>
    <row r="11" spans="1:17" x14ac:dyDescent="0.25">
      <c r="A11" s="25">
        <v>7</v>
      </c>
      <c r="B11" s="8" t="s">
        <v>33</v>
      </c>
      <c r="C11" s="170">
        <v>86</v>
      </c>
      <c r="D11" s="182">
        <v>91</v>
      </c>
      <c r="E11" s="182">
        <v>49</v>
      </c>
      <c r="F11" s="207"/>
      <c r="G11" s="177">
        <v>3.51</v>
      </c>
      <c r="H11" s="197">
        <v>3.82</v>
      </c>
      <c r="I11" s="197">
        <v>3.49</v>
      </c>
      <c r="J11" s="208"/>
      <c r="K11" s="90"/>
      <c r="L11" s="90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195">
        <v>82</v>
      </c>
      <c r="D12" s="191">
        <v>74</v>
      </c>
      <c r="E12" s="191">
        <v>36</v>
      </c>
      <c r="F12" s="209"/>
      <c r="G12" s="185">
        <v>3.62</v>
      </c>
      <c r="H12" s="174">
        <v>3.53</v>
      </c>
      <c r="I12" s="174">
        <v>3.67</v>
      </c>
      <c r="J12" s="210"/>
      <c r="K12" s="90"/>
      <c r="L12" s="90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>SUM(C14:C25)</f>
        <v>1155</v>
      </c>
      <c r="D13" s="13">
        <f t="shared" ref="D13:F13" si="2">SUM(D14:D25)</f>
        <v>1308</v>
      </c>
      <c r="E13" s="13">
        <f t="shared" si="2"/>
        <v>718</v>
      </c>
      <c r="F13" s="100">
        <f t="shared" si="2"/>
        <v>0</v>
      </c>
      <c r="G13" s="149">
        <f>AVERAGE(G14:G25)</f>
        <v>3.6200000000000006</v>
      </c>
      <c r="H13" s="150">
        <f>AVERAGE(H14:H25)</f>
        <v>3.5224999999999995</v>
      </c>
      <c r="I13" s="150">
        <f>AVERAGE(I14:I25)</f>
        <v>3.6266666666666665</v>
      </c>
      <c r="J13" s="151" t="e">
        <f>AVERAGE(J14:J25)</f>
        <v>#DIV/0!</v>
      </c>
      <c r="K13" s="91"/>
      <c r="L13" s="91"/>
      <c r="N13" s="27"/>
      <c r="O13" s="24"/>
      <c r="Q13" s="24"/>
    </row>
    <row r="14" spans="1:17" x14ac:dyDescent="0.25">
      <c r="A14" s="22">
        <v>1</v>
      </c>
      <c r="B14" s="16" t="s">
        <v>0</v>
      </c>
      <c r="C14" s="169">
        <v>98</v>
      </c>
      <c r="D14" s="181">
        <v>94</v>
      </c>
      <c r="E14" s="181">
        <v>54</v>
      </c>
      <c r="F14" s="211"/>
      <c r="G14" s="212">
        <v>3.5</v>
      </c>
      <c r="H14" s="213">
        <v>3.04</v>
      </c>
      <c r="I14" s="213">
        <v>3.44</v>
      </c>
      <c r="J14" s="214"/>
      <c r="K14" s="92"/>
      <c r="L14" s="92"/>
      <c r="N14" s="24"/>
      <c r="O14" s="24"/>
      <c r="Q14" s="24"/>
    </row>
    <row r="15" spans="1:17" x14ac:dyDescent="0.25">
      <c r="A15" s="25">
        <v>2</v>
      </c>
      <c r="B15" s="16" t="s">
        <v>2</v>
      </c>
      <c r="C15" s="169">
        <v>65</v>
      </c>
      <c r="D15" s="181">
        <v>68</v>
      </c>
      <c r="E15" s="181">
        <v>55</v>
      </c>
      <c r="F15" s="211"/>
      <c r="G15" s="175">
        <v>3.8</v>
      </c>
      <c r="H15" s="180">
        <v>4.1900000000000004</v>
      </c>
      <c r="I15" s="180">
        <v>4.05</v>
      </c>
      <c r="J15" s="215"/>
      <c r="K15" s="92"/>
      <c r="L15" s="92"/>
      <c r="N15" s="24"/>
      <c r="O15" s="24"/>
      <c r="Q15" s="24"/>
    </row>
    <row r="16" spans="1:17" x14ac:dyDescent="0.25">
      <c r="A16" s="25">
        <v>3</v>
      </c>
      <c r="B16" s="16" t="s">
        <v>5</v>
      </c>
      <c r="C16" s="169">
        <v>95</v>
      </c>
      <c r="D16" s="181">
        <v>109</v>
      </c>
      <c r="E16" s="181">
        <v>55</v>
      </c>
      <c r="F16" s="211"/>
      <c r="G16" s="175">
        <v>3.68</v>
      </c>
      <c r="H16" s="180">
        <v>3.82</v>
      </c>
      <c r="I16" s="180">
        <v>4.04</v>
      </c>
      <c r="J16" s="215"/>
      <c r="K16" s="92"/>
      <c r="L16" s="92"/>
      <c r="N16" s="24"/>
      <c r="O16" s="24"/>
      <c r="Q16" s="24"/>
    </row>
    <row r="17" spans="1:17" x14ac:dyDescent="0.25">
      <c r="A17" s="25">
        <v>4</v>
      </c>
      <c r="B17" s="16" t="s">
        <v>1</v>
      </c>
      <c r="C17" s="169">
        <v>148</v>
      </c>
      <c r="D17" s="181">
        <v>179</v>
      </c>
      <c r="E17" s="181">
        <v>92</v>
      </c>
      <c r="F17" s="211"/>
      <c r="G17" s="175">
        <v>3.8</v>
      </c>
      <c r="H17" s="180">
        <v>3.76</v>
      </c>
      <c r="I17" s="180">
        <v>3.72</v>
      </c>
      <c r="J17" s="215"/>
      <c r="K17" s="92"/>
      <c r="L17" s="92"/>
      <c r="N17" s="24"/>
      <c r="O17" s="24"/>
      <c r="Q17" s="24"/>
    </row>
    <row r="18" spans="1:17" x14ac:dyDescent="0.25">
      <c r="A18" s="25">
        <v>5</v>
      </c>
      <c r="B18" s="16" t="s">
        <v>3</v>
      </c>
      <c r="C18" s="169">
        <v>133</v>
      </c>
      <c r="D18" s="181">
        <v>158</v>
      </c>
      <c r="E18" s="181">
        <v>85</v>
      </c>
      <c r="F18" s="211"/>
      <c r="G18" s="175">
        <v>3.46</v>
      </c>
      <c r="H18" s="180">
        <v>3.66</v>
      </c>
      <c r="I18" s="180">
        <v>3.72</v>
      </c>
      <c r="J18" s="215"/>
      <c r="K18" s="92"/>
      <c r="L18" s="92"/>
      <c r="N18" s="24"/>
      <c r="O18" s="24"/>
      <c r="Q18" s="24"/>
    </row>
    <row r="19" spans="1:17" x14ac:dyDescent="0.25">
      <c r="A19" s="25">
        <v>6</v>
      </c>
      <c r="B19" s="8" t="s">
        <v>79</v>
      </c>
      <c r="C19" s="170">
        <v>95</v>
      </c>
      <c r="D19" s="182">
        <v>99</v>
      </c>
      <c r="E19" s="182">
        <v>72</v>
      </c>
      <c r="F19" s="207"/>
      <c r="G19" s="177">
        <v>3.62</v>
      </c>
      <c r="H19" s="197">
        <v>3.53</v>
      </c>
      <c r="I19" s="197">
        <v>3.79</v>
      </c>
      <c r="J19" s="208"/>
      <c r="K19" s="81"/>
      <c r="L19" s="81"/>
      <c r="N19" s="24"/>
      <c r="O19" s="24"/>
      <c r="Q19" s="24"/>
    </row>
    <row r="20" spans="1:17" x14ac:dyDescent="0.25">
      <c r="A20" s="25">
        <v>7</v>
      </c>
      <c r="B20" s="16" t="s">
        <v>78</v>
      </c>
      <c r="C20" s="169">
        <v>99</v>
      </c>
      <c r="D20" s="181">
        <v>113</v>
      </c>
      <c r="E20" s="181">
        <v>49</v>
      </c>
      <c r="F20" s="211"/>
      <c r="G20" s="175">
        <v>3.54</v>
      </c>
      <c r="H20" s="180">
        <v>3.59</v>
      </c>
      <c r="I20" s="180">
        <v>3.71</v>
      </c>
      <c r="J20" s="215"/>
      <c r="K20" s="92"/>
      <c r="L20" s="92"/>
      <c r="N20" s="24"/>
      <c r="O20" s="24"/>
      <c r="Q20" s="24"/>
    </row>
    <row r="21" spans="1:17" x14ac:dyDescent="0.25">
      <c r="A21" s="25">
        <v>8</v>
      </c>
      <c r="B21" s="16" t="s">
        <v>4</v>
      </c>
      <c r="C21" s="169">
        <v>56</v>
      </c>
      <c r="D21" s="181">
        <v>79</v>
      </c>
      <c r="E21" s="181">
        <v>42</v>
      </c>
      <c r="F21" s="211"/>
      <c r="G21" s="175">
        <v>3.57</v>
      </c>
      <c r="H21" s="180">
        <v>3.18</v>
      </c>
      <c r="I21" s="180">
        <v>3.57</v>
      </c>
      <c r="J21" s="215"/>
      <c r="K21" s="92"/>
      <c r="L21" s="92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169">
        <v>74</v>
      </c>
      <c r="D22" s="181">
        <v>72</v>
      </c>
      <c r="E22" s="181">
        <v>52</v>
      </c>
      <c r="F22" s="211"/>
      <c r="G22" s="175">
        <v>3.03</v>
      </c>
      <c r="H22" s="180">
        <v>3.22</v>
      </c>
      <c r="I22" s="180">
        <v>3.6</v>
      </c>
      <c r="J22" s="215"/>
      <c r="K22" s="92"/>
      <c r="L22" s="92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169">
        <v>124</v>
      </c>
      <c r="D23" s="181">
        <v>96</v>
      </c>
      <c r="E23" s="181">
        <v>45</v>
      </c>
      <c r="F23" s="211"/>
      <c r="G23" s="175">
        <v>3.7</v>
      </c>
      <c r="H23" s="180">
        <v>3.42</v>
      </c>
      <c r="I23" s="180">
        <v>2.62</v>
      </c>
      <c r="J23" s="215"/>
      <c r="K23" s="92"/>
      <c r="L23" s="92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192">
        <v>105</v>
      </c>
      <c r="D24" s="193">
        <v>161</v>
      </c>
      <c r="E24" s="193">
        <v>66</v>
      </c>
      <c r="F24" s="216"/>
      <c r="G24" s="189">
        <v>3.95</v>
      </c>
      <c r="H24" s="190">
        <v>3.52</v>
      </c>
      <c r="I24" s="190">
        <v>3.61</v>
      </c>
      <c r="J24" s="217"/>
      <c r="K24" s="93"/>
      <c r="L24" s="93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169">
        <v>63</v>
      </c>
      <c r="D25" s="181">
        <v>80</v>
      </c>
      <c r="E25" s="181">
        <v>51</v>
      </c>
      <c r="F25" s="211"/>
      <c r="G25" s="218">
        <v>3.79</v>
      </c>
      <c r="H25" s="219">
        <v>3.34</v>
      </c>
      <c r="I25" s="219">
        <v>3.65</v>
      </c>
      <c r="J25" s="220"/>
      <c r="K25" s="92"/>
      <c r="L25" s="92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1625</v>
      </c>
      <c r="D26" s="48">
        <f>SUM(D27:D43)</f>
        <v>1743</v>
      </c>
      <c r="E26" s="48">
        <f t="shared" ref="E26:F26" si="3">SUM(E27:E43)</f>
        <v>1007</v>
      </c>
      <c r="F26" s="103">
        <f t="shared" si="3"/>
        <v>0</v>
      </c>
      <c r="G26" s="158">
        <f>AVERAGE(G27:G43)</f>
        <v>3.5170588235294122</v>
      </c>
      <c r="H26" s="159">
        <f>AVERAGE(H27:H43)</f>
        <v>3.5376470588235294</v>
      </c>
      <c r="I26" s="159">
        <f>AVERAGE(I27:I43)</f>
        <v>3.4405882352941179</v>
      </c>
      <c r="J26" s="160" t="e">
        <f>AVERAGE(J27:J43)</f>
        <v>#DIV/0!</v>
      </c>
      <c r="K26" s="94"/>
      <c r="L26" s="94"/>
      <c r="N26" s="24"/>
      <c r="O26" s="24"/>
      <c r="Q26" s="24"/>
    </row>
    <row r="27" spans="1:17" x14ac:dyDescent="0.25">
      <c r="A27" s="22">
        <v>1</v>
      </c>
      <c r="B27" s="7" t="s">
        <v>29</v>
      </c>
      <c r="C27" s="221">
        <v>144</v>
      </c>
      <c r="D27" s="222">
        <v>136</v>
      </c>
      <c r="E27" s="222">
        <v>72</v>
      </c>
      <c r="F27" s="223"/>
      <c r="G27" s="224">
        <v>3.58</v>
      </c>
      <c r="H27" s="225">
        <v>3.46</v>
      </c>
      <c r="I27" s="225">
        <v>3.86</v>
      </c>
      <c r="J27" s="226"/>
      <c r="K27" s="81"/>
      <c r="L27" s="81"/>
      <c r="N27" s="24"/>
      <c r="O27" s="24"/>
      <c r="Q27" s="24"/>
    </row>
    <row r="28" spans="1:17" x14ac:dyDescent="0.25">
      <c r="A28" s="25">
        <v>2</v>
      </c>
      <c r="B28" s="10" t="s">
        <v>61</v>
      </c>
      <c r="C28" s="227">
        <v>125</v>
      </c>
      <c r="D28" s="228">
        <v>123</v>
      </c>
      <c r="E28" s="228">
        <v>65</v>
      </c>
      <c r="F28" s="229"/>
      <c r="G28" s="230">
        <v>3.93</v>
      </c>
      <c r="H28" s="231">
        <v>4.09</v>
      </c>
      <c r="I28" s="231">
        <v>3.88</v>
      </c>
      <c r="J28" s="232"/>
      <c r="K28" s="81"/>
      <c r="L28" s="81"/>
      <c r="N28" s="24"/>
      <c r="O28" s="24"/>
      <c r="Q28" s="24"/>
    </row>
    <row r="29" spans="1:17" x14ac:dyDescent="0.25">
      <c r="A29" s="43">
        <v>3</v>
      </c>
      <c r="B29" s="8" t="s">
        <v>41</v>
      </c>
      <c r="C29" s="233">
        <v>138</v>
      </c>
      <c r="D29" s="234">
        <v>153</v>
      </c>
      <c r="E29" s="234">
        <v>79</v>
      </c>
      <c r="F29" s="235"/>
      <c r="G29" s="236">
        <v>3.57</v>
      </c>
      <c r="H29" s="231">
        <v>3.95</v>
      </c>
      <c r="I29" s="231">
        <v>3.13</v>
      </c>
      <c r="J29" s="232"/>
      <c r="K29" s="81"/>
      <c r="L29" s="81"/>
      <c r="N29" s="24"/>
      <c r="O29" s="24"/>
      <c r="Q29" s="24"/>
    </row>
    <row r="30" spans="1:17" x14ac:dyDescent="0.25">
      <c r="A30" s="25">
        <v>4</v>
      </c>
      <c r="B30" s="8" t="s">
        <v>82</v>
      </c>
      <c r="C30" s="227">
        <v>95</v>
      </c>
      <c r="D30" s="228">
        <v>97</v>
      </c>
      <c r="E30" s="228">
        <v>53</v>
      </c>
      <c r="F30" s="229"/>
      <c r="G30" s="230">
        <v>3.54</v>
      </c>
      <c r="H30" s="231">
        <v>3.13</v>
      </c>
      <c r="I30" s="231">
        <v>3.3</v>
      </c>
      <c r="J30" s="232"/>
      <c r="K30" s="81"/>
      <c r="L30" s="81"/>
      <c r="N30" s="24"/>
      <c r="O30" s="24"/>
      <c r="Q30" s="24"/>
    </row>
    <row r="31" spans="1:17" x14ac:dyDescent="0.25">
      <c r="A31" s="25">
        <v>5</v>
      </c>
      <c r="B31" s="16" t="s">
        <v>34</v>
      </c>
      <c r="C31" s="169">
        <v>94</v>
      </c>
      <c r="D31" s="181">
        <v>77</v>
      </c>
      <c r="E31" s="181">
        <v>51</v>
      </c>
      <c r="F31" s="211"/>
      <c r="G31" s="175">
        <v>3.33</v>
      </c>
      <c r="H31" s="180">
        <v>3.64</v>
      </c>
      <c r="I31" s="180">
        <v>2.98</v>
      </c>
      <c r="J31" s="215"/>
      <c r="K31" s="92"/>
      <c r="L31" s="92"/>
      <c r="N31" s="24"/>
      <c r="O31" s="24"/>
      <c r="Q31" s="24"/>
    </row>
    <row r="32" spans="1:17" x14ac:dyDescent="0.25">
      <c r="A32" s="25">
        <v>6</v>
      </c>
      <c r="B32" s="8" t="s">
        <v>6</v>
      </c>
      <c r="C32" s="233">
        <v>53</v>
      </c>
      <c r="D32" s="234">
        <v>43</v>
      </c>
      <c r="E32" s="234">
        <v>39</v>
      </c>
      <c r="F32" s="235"/>
      <c r="G32" s="236">
        <v>3.62</v>
      </c>
      <c r="H32" s="231">
        <v>4.1900000000000004</v>
      </c>
      <c r="I32" s="231">
        <v>3.06</v>
      </c>
      <c r="J32" s="232"/>
      <c r="K32" s="81"/>
      <c r="L32" s="81"/>
      <c r="N32" s="24"/>
      <c r="O32" s="24"/>
      <c r="Q32" s="24"/>
    </row>
    <row r="33" spans="1:17" x14ac:dyDescent="0.25">
      <c r="A33" s="25">
        <v>7</v>
      </c>
      <c r="B33" s="8" t="s">
        <v>83</v>
      </c>
      <c r="C33" s="233">
        <v>107</v>
      </c>
      <c r="D33" s="234">
        <v>146</v>
      </c>
      <c r="E33" s="234">
        <v>78</v>
      </c>
      <c r="F33" s="235"/>
      <c r="G33" s="236">
        <v>3.2</v>
      </c>
      <c r="H33" s="231">
        <v>3.16</v>
      </c>
      <c r="I33" s="231">
        <v>3.03</v>
      </c>
      <c r="J33" s="232"/>
      <c r="K33" s="81"/>
      <c r="L33" s="81"/>
      <c r="N33" s="24"/>
      <c r="O33" s="24"/>
      <c r="Q33" s="24"/>
    </row>
    <row r="34" spans="1:17" x14ac:dyDescent="0.25">
      <c r="A34" s="25">
        <v>8</v>
      </c>
      <c r="B34" s="8" t="s">
        <v>7</v>
      </c>
      <c r="C34" s="233">
        <v>75</v>
      </c>
      <c r="D34" s="234">
        <v>58</v>
      </c>
      <c r="E34" s="234">
        <v>48</v>
      </c>
      <c r="F34" s="235"/>
      <c r="G34" s="236">
        <v>3.28</v>
      </c>
      <c r="H34" s="231">
        <v>3.28</v>
      </c>
      <c r="I34" s="231">
        <v>3.42</v>
      </c>
      <c r="J34" s="232"/>
      <c r="K34" s="81"/>
      <c r="L34" s="81"/>
      <c r="N34" s="24"/>
      <c r="O34" s="24"/>
      <c r="Q34" s="24"/>
    </row>
    <row r="35" spans="1:17" x14ac:dyDescent="0.25">
      <c r="A35" s="25">
        <v>9</v>
      </c>
      <c r="B35" s="8" t="s">
        <v>8</v>
      </c>
      <c r="C35" s="233">
        <v>86</v>
      </c>
      <c r="D35" s="234">
        <v>78</v>
      </c>
      <c r="E35" s="234">
        <v>48</v>
      </c>
      <c r="F35" s="235"/>
      <c r="G35" s="236">
        <v>3.27</v>
      </c>
      <c r="H35" s="231">
        <v>3.39</v>
      </c>
      <c r="I35" s="231">
        <v>3.42</v>
      </c>
      <c r="J35" s="232"/>
      <c r="K35" s="81"/>
      <c r="L35" s="81"/>
      <c r="N35" s="24"/>
      <c r="O35" s="24"/>
      <c r="Q35" s="24"/>
    </row>
    <row r="36" spans="1:17" x14ac:dyDescent="0.25">
      <c r="A36" s="25">
        <v>10</v>
      </c>
      <c r="B36" s="8" t="s">
        <v>84</v>
      </c>
      <c r="C36" s="233">
        <v>24</v>
      </c>
      <c r="D36" s="234">
        <v>29</v>
      </c>
      <c r="E36" s="234">
        <v>40</v>
      </c>
      <c r="F36" s="235"/>
      <c r="G36" s="236">
        <v>3.58</v>
      </c>
      <c r="H36" s="231">
        <v>3.17</v>
      </c>
      <c r="I36" s="231">
        <v>3.58</v>
      </c>
      <c r="J36" s="232"/>
      <c r="K36" s="81"/>
      <c r="L36" s="81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169">
        <v>150</v>
      </c>
      <c r="D37" s="181">
        <v>193</v>
      </c>
      <c r="E37" s="181">
        <v>77</v>
      </c>
      <c r="F37" s="211"/>
      <c r="G37" s="175">
        <v>3.06</v>
      </c>
      <c r="H37" s="180">
        <v>3.45</v>
      </c>
      <c r="I37" s="180">
        <v>3.38</v>
      </c>
      <c r="J37" s="215"/>
      <c r="K37" s="92"/>
      <c r="L37" s="92"/>
      <c r="N37" s="24"/>
      <c r="O37" s="24"/>
      <c r="Q37" s="24"/>
    </row>
    <row r="38" spans="1:17" x14ac:dyDescent="0.25">
      <c r="A38" s="25">
        <v>12</v>
      </c>
      <c r="B38" s="16" t="s">
        <v>9</v>
      </c>
      <c r="C38" s="169">
        <v>99</v>
      </c>
      <c r="D38" s="181">
        <v>79</v>
      </c>
      <c r="E38" s="181">
        <v>56</v>
      </c>
      <c r="F38" s="211"/>
      <c r="G38" s="175">
        <v>3.4</v>
      </c>
      <c r="H38" s="180">
        <v>3.67</v>
      </c>
      <c r="I38" s="180">
        <v>3.8</v>
      </c>
      <c r="J38" s="215"/>
      <c r="K38" s="92"/>
      <c r="L38" s="92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169">
        <v>73</v>
      </c>
      <c r="D39" s="181">
        <v>123</v>
      </c>
      <c r="E39" s="181">
        <v>52</v>
      </c>
      <c r="F39" s="211"/>
      <c r="G39" s="175">
        <v>3.47</v>
      </c>
      <c r="H39" s="180">
        <v>3.47</v>
      </c>
      <c r="I39" s="180">
        <v>3.15</v>
      </c>
      <c r="J39" s="215"/>
      <c r="K39" s="92"/>
      <c r="L39" s="92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169">
        <v>63</v>
      </c>
      <c r="D40" s="181">
        <v>97</v>
      </c>
      <c r="E40" s="181">
        <v>47</v>
      </c>
      <c r="F40" s="211"/>
      <c r="G40" s="175">
        <v>3.27</v>
      </c>
      <c r="H40" s="180">
        <v>3.4</v>
      </c>
      <c r="I40" s="180">
        <v>3.34</v>
      </c>
      <c r="J40" s="215"/>
      <c r="K40" s="92"/>
      <c r="L40" s="92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169">
        <v>73</v>
      </c>
      <c r="D41" s="181">
        <v>72</v>
      </c>
      <c r="E41" s="181">
        <v>51</v>
      </c>
      <c r="F41" s="211"/>
      <c r="G41" s="175">
        <v>4.29</v>
      </c>
      <c r="H41" s="180">
        <v>3.44</v>
      </c>
      <c r="I41" s="180">
        <v>3.45</v>
      </c>
      <c r="J41" s="215"/>
      <c r="K41" s="92"/>
      <c r="L41" s="92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169">
        <v>106</v>
      </c>
      <c r="D42" s="181">
        <v>114</v>
      </c>
      <c r="E42" s="181">
        <v>75</v>
      </c>
      <c r="F42" s="211"/>
      <c r="G42" s="175">
        <v>3.82</v>
      </c>
      <c r="H42" s="180">
        <v>3.75</v>
      </c>
      <c r="I42" s="180">
        <v>4.04</v>
      </c>
      <c r="J42" s="215"/>
      <c r="K42" s="92"/>
      <c r="L42" s="92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169">
        <v>120</v>
      </c>
      <c r="D43" s="181">
        <v>125</v>
      </c>
      <c r="E43" s="181">
        <v>76</v>
      </c>
      <c r="F43" s="211"/>
      <c r="G43" s="218">
        <v>3.58</v>
      </c>
      <c r="H43" s="219">
        <v>3.5</v>
      </c>
      <c r="I43" s="219">
        <v>3.67</v>
      </c>
      <c r="J43" s="220"/>
      <c r="K43" s="92"/>
      <c r="L43" s="92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>SUM(C45:C64)</f>
        <v>1864</v>
      </c>
      <c r="D44" s="48">
        <f t="shared" ref="D44:F44" si="4">SUM(D45:D64)</f>
        <v>2080</v>
      </c>
      <c r="E44" s="48">
        <f t="shared" si="4"/>
        <v>1326</v>
      </c>
      <c r="F44" s="103">
        <f t="shared" si="4"/>
        <v>0</v>
      </c>
      <c r="G44" s="158">
        <f>AVERAGE(G45:G64)</f>
        <v>3.5495000000000005</v>
      </c>
      <c r="H44" s="159">
        <f>AVERAGE(H45:H64)</f>
        <v>3.6795</v>
      </c>
      <c r="I44" s="159">
        <f>AVERAGE(I45:I64)</f>
        <v>3.7890000000000001</v>
      </c>
      <c r="J44" s="160" t="e">
        <f>AVERAGE(J45:J64)</f>
        <v>#DIV/0!</v>
      </c>
      <c r="K44" s="94"/>
      <c r="L44" s="94"/>
      <c r="N44" s="24"/>
      <c r="O44" s="24"/>
      <c r="Q44" s="24"/>
    </row>
    <row r="45" spans="1:17" x14ac:dyDescent="0.25">
      <c r="A45" s="22">
        <v>1</v>
      </c>
      <c r="B45" s="8" t="s">
        <v>32</v>
      </c>
      <c r="C45" s="170">
        <v>229</v>
      </c>
      <c r="D45" s="182">
        <v>231</v>
      </c>
      <c r="E45" s="182">
        <v>104</v>
      </c>
      <c r="F45" s="207"/>
      <c r="G45" s="183">
        <v>3.67</v>
      </c>
      <c r="H45" s="196">
        <v>3.84</v>
      </c>
      <c r="I45" s="196">
        <v>3.99</v>
      </c>
      <c r="J45" s="237"/>
      <c r="K45" s="81"/>
      <c r="L45" s="81"/>
      <c r="N45" s="24"/>
      <c r="O45" s="24"/>
      <c r="Q45" s="24"/>
    </row>
    <row r="46" spans="1:17" x14ac:dyDescent="0.25">
      <c r="A46" s="25">
        <v>2</v>
      </c>
      <c r="B46" s="8" t="s">
        <v>72</v>
      </c>
      <c r="C46" s="170">
        <v>51</v>
      </c>
      <c r="D46" s="182">
        <v>57</v>
      </c>
      <c r="E46" s="182">
        <v>60</v>
      </c>
      <c r="F46" s="207"/>
      <c r="G46" s="177">
        <v>3.88</v>
      </c>
      <c r="H46" s="197">
        <v>4.32</v>
      </c>
      <c r="I46" s="197">
        <v>4.22</v>
      </c>
      <c r="J46" s="208"/>
      <c r="K46" s="81"/>
      <c r="L46" s="81"/>
      <c r="N46" s="24"/>
      <c r="O46" s="24"/>
      <c r="Q46" s="24"/>
    </row>
    <row r="47" spans="1:17" x14ac:dyDescent="0.25">
      <c r="A47" s="25">
        <v>3</v>
      </c>
      <c r="B47" s="8" t="s">
        <v>25</v>
      </c>
      <c r="C47" s="170">
        <v>170</v>
      </c>
      <c r="D47" s="182">
        <v>179</v>
      </c>
      <c r="E47" s="182">
        <v>99</v>
      </c>
      <c r="F47" s="207"/>
      <c r="G47" s="177">
        <v>3.24</v>
      </c>
      <c r="H47" s="197">
        <v>3.38</v>
      </c>
      <c r="I47" s="197">
        <v>3.99</v>
      </c>
      <c r="J47" s="208"/>
      <c r="K47" s="81"/>
      <c r="L47" s="81"/>
      <c r="N47" s="24"/>
      <c r="O47" s="24"/>
      <c r="Q47" s="24"/>
    </row>
    <row r="48" spans="1:17" x14ac:dyDescent="0.25">
      <c r="A48" s="25">
        <v>4</v>
      </c>
      <c r="B48" s="8" t="s">
        <v>44</v>
      </c>
      <c r="C48" s="170">
        <v>225</v>
      </c>
      <c r="D48" s="182">
        <v>218</v>
      </c>
      <c r="E48" s="182">
        <v>167</v>
      </c>
      <c r="F48" s="207"/>
      <c r="G48" s="177">
        <v>3.88</v>
      </c>
      <c r="H48" s="197">
        <v>3.3</v>
      </c>
      <c r="I48" s="197">
        <v>3.54</v>
      </c>
      <c r="J48" s="208"/>
      <c r="K48" s="81"/>
      <c r="L48" s="81"/>
      <c r="N48" s="24"/>
      <c r="O48" s="24"/>
      <c r="Q48" s="24"/>
    </row>
    <row r="49" spans="1:17" x14ac:dyDescent="0.25">
      <c r="A49" s="25">
        <v>5</v>
      </c>
      <c r="B49" s="8" t="s">
        <v>12</v>
      </c>
      <c r="C49" s="170">
        <v>112</v>
      </c>
      <c r="D49" s="182">
        <v>125</v>
      </c>
      <c r="E49" s="182">
        <v>80</v>
      </c>
      <c r="F49" s="207"/>
      <c r="G49" s="177">
        <v>3.94</v>
      </c>
      <c r="H49" s="197">
        <v>4.18</v>
      </c>
      <c r="I49" s="197">
        <v>3.78</v>
      </c>
      <c r="J49" s="208"/>
      <c r="K49" s="81"/>
      <c r="L49" s="81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170">
        <v>85</v>
      </c>
      <c r="D50" s="182">
        <v>97</v>
      </c>
      <c r="E50" s="182">
        <v>71</v>
      </c>
      <c r="F50" s="207"/>
      <c r="G50" s="177">
        <v>3.88</v>
      </c>
      <c r="H50" s="197">
        <v>3.72</v>
      </c>
      <c r="I50" s="197">
        <v>3.7</v>
      </c>
      <c r="J50" s="208"/>
      <c r="K50" s="81"/>
      <c r="L50" s="81"/>
      <c r="N50" s="24"/>
      <c r="O50" s="24"/>
      <c r="Q50" s="24"/>
    </row>
    <row r="51" spans="1:17" x14ac:dyDescent="0.25">
      <c r="A51" s="25">
        <v>7</v>
      </c>
      <c r="B51" s="8" t="s">
        <v>89</v>
      </c>
      <c r="C51" s="170">
        <v>31</v>
      </c>
      <c r="D51" s="182">
        <v>33</v>
      </c>
      <c r="E51" s="182">
        <v>30</v>
      </c>
      <c r="F51" s="207"/>
      <c r="G51" s="177">
        <v>3.29</v>
      </c>
      <c r="H51" s="197">
        <v>3.97</v>
      </c>
      <c r="I51" s="197">
        <v>3.93</v>
      </c>
      <c r="J51" s="208"/>
      <c r="K51" s="81"/>
      <c r="L51" s="81"/>
      <c r="N51" s="24"/>
      <c r="O51" s="24"/>
      <c r="Q51" s="24"/>
    </row>
    <row r="52" spans="1:17" x14ac:dyDescent="0.25">
      <c r="A52" s="25">
        <v>8</v>
      </c>
      <c r="B52" s="8" t="s">
        <v>115</v>
      </c>
      <c r="C52" s="170">
        <v>103</v>
      </c>
      <c r="D52" s="182">
        <v>108</v>
      </c>
      <c r="E52" s="182">
        <v>64</v>
      </c>
      <c r="F52" s="207"/>
      <c r="G52" s="177">
        <v>3.37</v>
      </c>
      <c r="H52" s="197">
        <v>3.48</v>
      </c>
      <c r="I52" s="197">
        <v>3.91</v>
      </c>
      <c r="J52" s="208"/>
      <c r="K52" s="81"/>
      <c r="L52" s="81"/>
      <c r="N52" s="24"/>
      <c r="O52" s="24"/>
      <c r="Q52" s="24"/>
    </row>
    <row r="53" spans="1:17" x14ac:dyDescent="0.25">
      <c r="A53" s="25">
        <v>9</v>
      </c>
      <c r="B53" s="8" t="s">
        <v>39</v>
      </c>
      <c r="C53" s="170">
        <v>33</v>
      </c>
      <c r="D53" s="182">
        <v>48</v>
      </c>
      <c r="E53" s="182">
        <v>53</v>
      </c>
      <c r="F53" s="207"/>
      <c r="G53" s="177">
        <v>2.82</v>
      </c>
      <c r="H53" s="197">
        <v>3.17</v>
      </c>
      <c r="I53" s="197">
        <v>3.43</v>
      </c>
      <c r="J53" s="208"/>
      <c r="K53" s="81"/>
      <c r="L53" s="81"/>
      <c r="N53" s="24"/>
      <c r="O53" s="24"/>
      <c r="Q53" s="24"/>
    </row>
    <row r="54" spans="1:17" x14ac:dyDescent="0.25">
      <c r="A54" s="25">
        <v>10</v>
      </c>
      <c r="B54" s="8" t="s">
        <v>40</v>
      </c>
      <c r="C54" s="170">
        <v>25</v>
      </c>
      <c r="D54" s="182">
        <v>37</v>
      </c>
      <c r="E54" s="182">
        <v>29</v>
      </c>
      <c r="F54" s="207"/>
      <c r="G54" s="177">
        <v>3.72</v>
      </c>
      <c r="H54" s="197">
        <v>3.84</v>
      </c>
      <c r="I54" s="197">
        <v>4.1399999999999997</v>
      </c>
      <c r="J54" s="208"/>
      <c r="K54" s="81"/>
      <c r="L54" s="81"/>
      <c r="N54" s="24"/>
      <c r="O54" s="24"/>
      <c r="Q54" s="24"/>
    </row>
    <row r="55" spans="1:17" x14ac:dyDescent="0.25">
      <c r="A55" s="25">
        <v>11</v>
      </c>
      <c r="B55" s="8" t="s">
        <v>15</v>
      </c>
      <c r="C55" s="170">
        <v>35</v>
      </c>
      <c r="D55" s="182">
        <v>76</v>
      </c>
      <c r="E55" s="182">
        <v>52</v>
      </c>
      <c r="F55" s="207"/>
      <c r="G55" s="177">
        <v>4.34</v>
      </c>
      <c r="H55" s="197">
        <v>4.16</v>
      </c>
      <c r="I55" s="197">
        <v>4.04</v>
      </c>
      <c r="J55" s="208"/>
      <c r="K55" s="81"/>
      <c r="L55" s="81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169">
        <v>43</v>
      </c>
      <c r="D56" s="181">
        <v>42</v>
      </c>
      <c r="E56" s="181">
        <v>52</v>
      </c>
      <c r="F56" s="211"/>
      <c r="G56" s="175">
        <v>3.35</v>
      </c>
      <c r="H56" s="180">
        <v>3.31</v>
      </c>
      <c r="I56" s="180">
        <v>3.42</v>
      </c>
      <c r="J56" s="215"/>
      <c r="K56" s="92"/>
      <c r="L56" s="92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170">
        <v>107</v>
      </c>
      <c r="D57" s="182">
        <v>100</v>
      </c>
      <c r="E57" s="182">
        <v>64</v>
      </c>
      <c r="F57" s="207"/>
      <c r="G57" s="177">
        <v>3.28</v>
      </c>
      <c r="H57" s="197">
        <v>3.52</v>
      </c>
      <c r="I57" s="197">
        <v>3.95</v>
      </c>
      <c r="J57" s="208"/>
      <c r="K57" s="81"/>
      <c r="L57" s="81"/>
      <c r="N57" s="24"/>
      <c r="O57" s="24"/>
      <c r="Q57" s="24"/>
    </row>
    <row r="58" spans="1:17" x14ac:dyDescent="0.25">
      <c r="A58" s="25">
        <v>14</v>
      </c>
      <c r="B58" s="8" t="s">
        <v>37</v>
      </c>
      <c r="C58" s="170">
        <v>20</v>
      </c>
      <c r="D58" s="182">
        <v>40</v>
      </c>
      <c r="E58" s="182">
        <v>33</v>
      </c>
      <c r="F58" s="207"/>
      <c r="G58" s="177">
        <v>3.4</v>
      </c>
      <c r="H58" s="197">
        <v>3.53</v>
      </c>
      <c r="I58" s="197">
        <v>3.61</v>
      </c>
      <c r="J58" s="208"/>
      <c r="K58" s="81"/>
      <c r="L58" s="81"/>
      <c r="N58" s="24"/>
      <c r="O58" s="24"/>
      <c r="Q58" s="24"/>
    </row>
    <row r="59" spans="1:17" x14ac:dyDescent="0.25">
      <c r="A59" s="25">
        <v>15</v>
      </c>
      <c r="B59" s="8" t="s">
        <v>88</v>
      </c>
      <c r="C59" s="170">
        <v>74</v>
      </c>
      <c r="D59" s="182">
        <v>94</v>
      </c>
      <c r="E59" s="182">
        <v>46</v>
      </c>
      <c r="F59" s="207"/>
      <c r="G59" s="177">
        <v>3.72</v>
      </c>
      <c r="H59" s="197">
        <v>3.48</v>
      </c>
      <c r="I59" s="197">
        <v>3.67</v>
      </c>
      <c r="J59" s="208"/>
      <c r="K59" s="81"/>
      <c r="L59" s="81"/>
      <c r="N59" s="24"/>
      <c r="O59" s="24"/>
      <c r="Q59" s="24"/>
    </row>
    <row r="60" spans="1:17" x14ac:dyDescent="0.25">
      <c r="A60" s="25">
        <v>16</v>
      </c>
      <c r="B60" s="9" t="s">
        <v>17</v>
      </c>
      <c r="C60" s="173">
        <v>80</v>
      </c>
      <c r="D60" s="178">
        <v>89</v>
      </c>
      <c r="E60" s="178">
        <v>45</v>
      </c>
      <c r="F60" s="238"/>
      <c r="G60" s="184">
        <v>3.88</v>
      </c>
      <c r="H60" s="179">
        <v>3.91</v>
      </c>
      <c r="I60" s="179">
        <v>3.98</v>
      </c>
      <c r="J60" s="239"/>
      <c r="K60" s="95"/>
      <c r="L60" s="95"/>
      <c r="N60" s="24"/>
      <c r="O60" s="24"/>
      <c r="Q60" s="24"/>
    </row>
    <row r="61" spans="1:17" x14ac:dyDescent="0.25">
      <c r="A61" s="25">
        <v>17</v>
      </c>
      <c r="B61" s="8" t="s">
        <v>35</v>
      </c>
      <c r="C61" s="170">
        <v>101</v>
      </c>
      <c r="D61" s="182">
        <v>95</v>
      </c>
      <c r="E61" s="182">
        <v>47</v>
      </c>
      <c r="F61" s="207"/>
      <c r="G61" s="177">
        <v>3.06</v>
      </c>
      <c r="H61" s="197">
        <v>3.43</v>
      </c>
      <c r="I61" s="197">
        <v>2.98</v>
      </c>
      <c r="J61" s="208"/>
      <c r="K61" s="81"/>
      <c r="L61" s="81"/>
      <c r="N61" s="24"/>
      <c r="O61" s="24"/>
      <c r="Q61" s="24"/>
    </row>
    <row r="62" spans="1:17" x14ac:dyDescent="0.25">
      <c r="A62" s="25">
        <v>18</v>
      </c>
      <c r="B62" s="8" t="s">
        <v>18</v>
      </c>
      <c r="C62" s="170">
        <v>112</v>
      </c>
      <c r="D62" s="182">
        <v>121</v>
      </c>
      <c r="E62" s="182">
        <v>72</v>
      </c>
      <c r="F62" s="207"/>
      <c r="G62" s="177">
        <v>3.45</v>
      </c>
      <c r="H62" s="197">
        <v>3.71</v>
      </c>
      <c r="I62" s="197">
        <v>4.08</v>
      </c>
      <c r="J62" s="208"/>
      <c r="K62" s="81"/>
      <c r="L62" s="81"/>
      <c r="N62" s="24"/>
      <c r="O62" s="24"/>
      <c r="Q62" s="24"/>
    </row>
    <row r="63" spans="1:17" x14ac:dyDescent="0.25">
      <c r="A63" s="28">
        <v>19</v>
      </c>
      <c r="B63" s="8" t="s">
        <v>14</v>
      </c>
      <c r="C63" s="170">
        <v>73</v>
      </c>
      <c r="D63" s="182">
        <v>99</v>
      </c>
      <c r="E63" s="182">
        <v>48</v>
      </c>
      <c r="F63" s="207"/>
      <c r="G63" s="177">
        <v>3.48</v>
      </c>
      <c r="H63" s="197">
        <v>3.48</v>
      </c>
      <c r="I63" s="197">
        <v>3.81</v>
      </c>
      <c r="J63" s="208"/>
      <c r="K63" s="81"/>
      <c r="L63" s="81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170">
        <v>155</v>
      </c>
      <c r="D64" s="182">
        <v>191</v>
      </c>
      <c r="E64" s="182">
        <v>110</v>
      </c>
      <c r="F64" s="207"/>
      <c r="G64" s="185">
        <v>3.34</v>
      </c>
      <c r="H64" s="174">
        <v>3.86</v>
      </c>
      <c r="I64" s="174">
        <v>3.61</v>
      </c>
      <c r="J64" s="210"/>
      <c r="K64" s="81"/>
      <c r="L64" s="81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1619</v>
      </c>
      <c r="D65" s="13">
        <f>SUM(D66:D79)</f>
        <v>1748</v>
      </c>
      <c r="E65" s="13">
        <f t="shared" ref="E65:F65" si="5">SUM(E66:E79)</f>
        <v>986</v>
      </c>
      <c r="F65" s="100">
        <f t="shared" si="5"/>
        <v>0</v>
      </c>
      <c r="G65" s="149">
        <f>AVERAGE(G66:G79)</f>
        <v>3.6342857142857148</v>
      </c>
      <c r="H65" s="150">
        <f>AVERAGE(H66:H79)</f>
        <v>3.657142857142857</v>
      </c>
      <c r="I65" s="150">
        <f>AVERAGE(I66:I79)</f>
        <v>3.8257142857142861</v>
      </c>
      <c r="J65" s="151" t="e">
        <f>AVERAGE(J66:J79)</f>
        <v>#DIV/0!</v>
      </c>
      <c r="K65" s="91"/>
      <c r="L65" s="91"/>
      <c r="N65" s="24"/>
      <c r="O65" s="24"/>
      <c r="Q65" s="24"/>
    </row>
    <row r="66" spans="1:17" x14ac:dyDescent="0.25">
      <c r="A66" s="35">
        <v>1</v>
      </c>
      <c r="B66" s="8" t="s">
        <v>28</v>
      </c>
      <c r="C66" s="170">
        <v>101</v>
      </c>
      <c r="D66" s="182">
        <v>137</v>
      </c>
      <c r="E66" s="182">
        <v>74</v>
      </c>
      <c r="F66" s="207"/>
      <c r="G66" s="183">
        <v>4.3</v>
      </c>
      <c r="H66" s="196">
        <v>4.46</v>
      </c>
      <c r="I66" s="196">
        <v>4.68</v>
      </c>
      <c r="J66" s="237"/>
      <c r="K66" s="81"/>
      <c r="L66" s="81"/>
      <c r="N66" s="24"/>
      <c r="O66" s="24"/>
      <c r="Q66" s="24"/>
    </row>
    <row r="67" spans="1:17" x14ac:dyDescent="0.25">
      <c r="A67" s="25">
        <v>2</v>
      </c>
      <c r="B67" s="8" t="s">
        <v>30</v>
      </c>
      <c r="C67" s="170">
        <v>95</v>
      </c>
      <c r="D67" s="182">
        <v>111</v>
      </c>
      <c r="E67" s="182">
        <v>69</v>
      </c>
      <c r="F67" s="207"/>
      <c r="G67" s="177">
        <v>3.27</v>
      </c>
      <c r="H67" s="197">
        <v>3.96</v>
      </c>
      <c r="I67" s="197">
        <v>4.1900000000000004</v>
      </c>
      <c r="J67" s="208"/>
      <c r="K67" s="81"/>
      <c r="L67" s="81"/>
      <c r="N67" s="24"/>
      <c r="O67" s="24"/>
      <c r="Q67" s="24"/>
    </row>
    <row r="68" spans="1:17" x14ac:dyDescent="0.25">
      <c r="A68" s="25">
        <v>3</v>
      </c>
      <c r="B68" s="8" t="s">
        <v>94</v>
      </c>
      <c r="C68" s="170">
        <v>151</v>
      </c>
      <c r="D68" s="182">
        <v>186</v>
      </c>
      <c r="E68" s="182">
        <v>96</v>
      </c>
      <c r="F68" s="207"/>
      <c r="G68" s="177">
        <v>3.83</v>
      </c>
      <c r="H68" s="197">
        <v>4.0599999999999996</v>
      </c>
      <c r="I68" s="197">
        <v>3.97</v>
      </c>
      <c r="J68" s="208"/>
      <c r="K68" s="81"/>
      <c r="L68" s="81"/>
      <c r="N68" s="24"/>
      <c r="O68" s="24"/>
      <c r="Q68" s="24"/>
    </row>
    <row r="69" spans="1:17" x14ac:dyDescent="0.25">
      <c r="A69" s="25">
        <v>4</v>
      </c>
      <c r="B69" s="8" t="s">
        <v>90</v>
      </c>
      <c r="C69" s="170">
        <v>79</v>
      </c>
      <c r="D69" s="182">
        <v>91</v>
      </c>
      <c r="E69" s="182">
        <v>42</v>
      </c>
      <c r="F69" s="207"/>
      <c r="G69" s="177">
        <v>3.9</v>
      </c>
      <c r="H69" s="197">
        <v>3.45</v>
      </c>
      <c r="I69" s="197">
        <v>3.83</v>
      </c>
      <c r="J69" s="208"/>
      <c r="K69" s="81"/>
      <c r="L69" s="81"/>
      <c r="N69" s="24"/>
      <c r="O69" s="24"/>
      <c r="Q69" s="24"/>
    </row>
    <row r="70" spans="1:17" x14ac:dyDescent="0.25">
      <c r="A70" s="25">
        <v>5</v>
      </c>
      <c r="B70" s="8" t="s">
        <v>45</v>
      </c>
      <c r="C70" s="170">
        <v>91</v>
      </c>
      <c r="D70" s="182">
        <v>89</v>
      </c>
      <c r="E70" s="182">
        <v>41</v>
      </c>
      <c r="F70" s="207"/>
      <c r="G70" s="177">
        <v>3.49</v>
      </c>
      <c r="H70" s="197">
        <v>3.46</v>
      </c>
      <c r="I70" s="197">
        <v>3.68</v>
      </c>
      <c r="J70" s="208"/>
      <c r="K70" s="81"/>
      <c r="L70" s="81"/>
      <c r="N70" s="24"/>
      <c r="O70" s="24"/>
      <c r="Q70" s="24"/>
    </row>
    <row r="71" spans="1:17" x14ac:dyDescent="0.25">
      <c r="A71" s="25">
        <v>6</v>
      </c>
      <c r="B71" s="42" t="s">
        <v>91</v>
      </c>
      <c r="C71" s="192">
        <v>89</v>
      </c>
      <c r="D71" s="193">
        <v>79</v>
      </c>
      <c r="E71" s="193">
        <v>48</v>
      </c>
      <c r="F71" s="216"/>
      <c r="G71" s="189">
        <v>3.99</v>
      </c>
      <c r="H71" s="190">
        <v>3.96</v>
      </c>
      <c r="I71" s="190">
        <v>3.83</v>
      </c>
      <c r="J71" s="217"/>
      <c r="K71" s="93"/>
      <c r="L71" s="93"/>
      <c r="N71" s="24"/>
      <c r="O71" s="24"/>
      <c r="Q71" s="24"/>
    </row>
    <row r="72" spans="1:17" x14ac:dyDescent="0.25">
      <c r="A72" s="25">
        <v>7</v>
      </c>
      <c r="B72" s="16" t="s">
        <v>92</v>
      </c>
      <c r="C72" s="169">
        <v>100</v>
      </c>
      <c r="D72" s="181">
        <v>92</v>
      </c>
      <c r="E72" s="181">
        <v>42</v>
      </c>
      <c r="F72" s="211"/>
      <c r="G72" s="175">
        <v>4.0199999999999996</v>
      </c>
      <c r="H72" s="180">
        <v>3.68</v>
      </c>
      <c r="I72" s="180">
        <v>3.74</v>
      </c>
      <c r="J72" s="215"/>
      <c r="K72" s="92"/>
      <c r="L72" s="92"/>
      <c r="N72" s="24"/>
      <c r="O72" s="24"/>
      <c r="Q72" s="24"/>
    </row>
    <row r="73" spans="1:17" x14ac:dyDescent="0.25">
      <c r="A73" s="25">
        <v>8</v>
      </c>
      <c r="B73" s="8" t="s">
        <v>93</v>
      </c>
      <c r="C73" s="170">
        <v>164</v>
      </c>
      <c r="D73" s="182">
        <v>131</v>
      </c>
      <c r="E73" s="182">
        <v>82</v>
      </c>
      <c r="F73" s="207"/>
      <c r="G73" s="177">
        <v>3.46</v>
      </c>
      <c r="H73" s="197">
        <v>3.54</v>
      </c>
      <c r="I73" s="197">
        <v>3.9</v>
      </c>
      <c r="J73" s="208"/>
      <c r="K73" s="81"/>
      <c r="L73" s="81"/>
      <c r="N73" s="24"/>
      <c r="O73" s="24"/>
      <c r="Q73" s="24"/>
    </row>
    <row r="74" spans="1:17" x14ac:dyDescent="0.25">
      <c r="A74" s="25">
        <v>9</v>
      </c>
      <c r="B74" s="8" t="s">
        <v>19</v>
      </c>
      <c r="C74" s="170">
        <v>79</v>
      </c>
      <c r="D74" s="182">
        <v>67</v>
      </c>
      <c r="E74" s="182">
        <v>39</v>
      </c>
      <c r="F74" s="207"/>
      <c r="G74" s="177">
        <v>3.19</v>
      </c>
      <c r="H74" s="197">
        <v>3.34</v>
      </c>
      <c r="I74" s="197">
        <v>3.67</v>
      </c>
      <c r="J74" s="208"/>
      <c r="K74" s="81"/>
      <c r="L74" s="81"/>
      <c r="N74" s="24"/>
      <c r="O74" s="24"/>
      <c r="Q74" s="24"/>
    </row>
    <row r="75" spans="1:17" x14ac:dyDescent="0.25">
      <c r="A75" s="25">
        <v>10</v>
      </c>
      <c r="B75" s="8" t="s">
        <v>95</v>
      </c>
      <c r="C75" s="170">
        <v>204</v>
      </c>
      <c r="D75" s="182">
        <v>175</v>
      </c>
      <c r="E75" s="182">
        <v>99</v>
      </c>
      <c r="F75" s="207"/>
      <c r="G75" s="177">
        <v>3.49</v>
      </c>
      <c r="H75" s="197">
        <v>3.34</v>
      </c>
      <c r="I75" s="197">
        <v>3.69</v>
      </c>
      <c r="J75" s="208"/>
      <c r="K75" s="81"/>
      <c r="L75" s="81"/>
      <c r="N75" s="24"/>
      <c r="O75" s="24"/>
      <c r="Q75" s="24"/>
    </row>
    <row r="76" spans="1:17" x14ac:dyDescent="0.25">
      <c r="A76" s="25">
        <v>11</v>
      </c>
      <c r="B76" s="8" t="s">
        <v>96</v>
      </c>
      <c r="C76" s="170">
        <v>128</v>
      </c>
      <c r="D76" s="182">
        <v>159</v>
      </c>
      <c r="E76" s="182">
        <v>107</v>
      </c>
      <c r="F76" s="207"/>
      <c r="G76" s="177">
        <v>2.99</v>
      </c>
      <c r="H76" s="197">
        <v>3.64</v>
      </c>
      <c r="I76" s="197">
        <v>4.04</v>
      </c>
      <c r="J76" s="208"/>
      <c r="K76" s="81"/>
      <c r="L76" s="81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169">
        <v>69</v>
      </c>
      <c r="D77" s="181">
        <v>86</v>
      </c>
      <c r="E77" s="181">
        <v>50</v>
      </c>
      <c r="F77" s="211"/>
      <c r="G77" s="175">
        <v>3.41</v>
      </c>
      <c r="H77" s="180">
        <v>3.41</v>
      </c>
      <c r="I77" s="180">
        <v>3.32</v>
      </c>
      <c r="J77" s="215"/>
      <c r="K77" s="92"/>
      <c r="L77" s="92"/>
      <c r="N77" s="24"/>
      <c r="O77" s="24"/>
      <c r="Q77" s="24"/>
    </row>
    <row r="78" spans="1:17" x14ac:dyDescent="0.25">
      <c r="A78" s="25">
        <v>13</v>
      </c>
      <c r="B78" s="8" t="s">
        <v>46</v>
      </c>
      <c r="C78" s="170">
        <v>81</v>
      </c>
      <c r="D78" s="182">
        <v>119</v>
      </c>
      <c r="E78" s="182">
        <v>72</v>
      </c>
      <c r="F78" s="207"/>
      <c r="G78" s="177">
        <v>3.63</v>
      </c>
      <c r="H78" s="197">
        <v>3.08</v>
      </c>
      <c r="I78" s="197">
        <v>3.78</v>
      </c>
      <c r="J78" s="208"/>
      <c r="K78" s="81"/>
      <c r="L78" s="81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170">
        <v>188</v>
      </c>
      <c r="D79" s="182">
        <v>226</v>
      </c>
      <c r="E79" s="182">
        <v>125</v>
      </c>
      <c r="F79" s="207"/>
      <c r="G79" s="185">
        <v>3.91</v>
      </c>
      <c r="H79" s="174">
        <v>3.82</v>
      </c>
      <c r="I79" s="174">
        <v>3.24</v>
      </c>
      <c r="J79" s="210"/>
      <c r="K79" s="81"/>
      <c r="L79" s="81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>SUM(C81:C112)</f>
        <v>4080</v>
      </c>
      <c r="D80" s="13">
        <f t="shared" ref="D80:F80" si="6">SUM(D81:D112)</f>
        <v>4520</v>
      </c>
      <c r="E80" s="13">
        <f t="shared" si="6"/>
        <v>2523</v>
      </c>
      <c r="F80" s="100">
        <f t="shared" si="6"/>
        <v>0</v>
      </c>
      <c r="G80" s="149">
        <f>AVERAGE(G81:G112)</f>
        <v>3.5516666666666667</v>
      </c>
      <c r="H80" s="150">
        <f t="shared" ref="H80:J80" si="7">AVERAGE(H81:H112)</f>
        <v>3.605</v>
      </c>
      <c r="I80" s="150">
        <f t="shared" si="7"/>
        <v>3.6161290322580633</v>
      </c>
      <c r="J80" s="151" t="e">
        <f t="shared" si="7"/>
        <v>#DIV/0!</v>
      </c>
      <c r="K80" s="91"/>
      <c r="L80" s="91"/>
      <c r="N80" s="24"/>
      <c r="O80" s="24"/>
      <c r="Q80" s="24"/>
    </row>
    <row r="81" spans="1:17" x14ac:dyDescent="0.25">
      <c r="A81" s="22">
        <v>1</v>
      </c>
      <c r="B81" s="8" t="s">
        <v>107</v>
      </c>
      <c r="C81" s="170">
        <v>80</v>
      </c>
      <c r="D81" s="182">
        <v>91</v>
      </c>
      <c r="E81" s="182">
        <v>52</v>
      </c>
      <c r="F81" s="207"/>
      <c r="G81" s="183">
        <v>3.28</v>
      </c>
      <c r="H81" s="196">
        <v>3.56</v>
      </c>
      <c r="I81" s="196">
        <v>3.25</v>
      </c>
      <c r="J81" s="237"/>
      <c r="K81" s="90"/>
      <c r="L81" s="90"/>
      <c r="N81" s="24"/>
      <c r="O81" s="24"/>
      <c r="Q81" s="24"/>
    </row>
    <row r="82" spans="1:17" x14ac:dyDescent="0.25">
      <c r="A82" s="25">
        <v>2</v>
      </c>
      <c r="B82" s="8" t="s">
        <v>20</v>
      </c>
      <c r="C82" s="170">
        <v>56</v>
      </c>
      <c r="D82" s="182">
        <v>80</v>
      </c>
      <c r="E82" s="182">
        <v>54</v>
      </c>
      <c r="F82" s="207"/>
      <c r="G82" s="177">
        <v>3.11</v>
      </c>
      <c r="H82" s="197">
        <v>3.05</v>
      </c>
      <c r="I82" s="197">
        <v>3.35</v>
      </c>
      <c r="J82" s="208"/>
      <c r="K82" s="90"/>
      <c r="L82" s="90"/>
      <c r="N82" s="24"/>
      <c r="O82" s="24"/>
      <c r="Q82" s="24"/>
    </row>
    <row r="83" spans="1:17" x14ac:dyDescent="0.25">
      <c r="A83" s="25">
        <v>3</v>
      </c>
      <c r="B83" s="8" t="s">
        <v>101</v>
      </c>
      <c r="C83" s="170">
        <v>98</v>
      </c>
      <c r="D83" s="182">
        <v>98</v>
      </c>
      <c r="E83" s="182">
        <v>46</v>
      </c>
      <c r="F83" s="207"/>
      <c r="G83" s="177">
        <v>3.97</v>
      </c>
      <c r="H83" s="197">
        <v>3.98</v>
      </c>
      <c r="I83" s="197">
        <v>3.85</v>
      </c>
      <c r="J83" s="208"/>
      <c r="K83" s="90"/>
      <c r="L83" s="90"/>
      <c r="N83" s="24"/>
      <c r="O83" s="24"/>
      <c r="Q83" s="24"/>
    </row>
    <row r="84" spans="1:17" x14ac:dyDescent="0.25">
      <c r="A84" s="25">
        <v>4</v>
      </c>
      <c r="B84" s="8" t="s">
        <v>98</v>
      </c>
      <c r="C84" s="170">
        <v>112</v>
      </c>
      <c r="D84" s="182">
        <v>121</v>
      </c>
      <c r="E84" s="182">
        <v>78</v>
      </c>
      <c r="F84" s="207"/>
      <c r="G84" s="177">
        <v>3.51</v>
      </c>
      <c r="H84" s="197">
        <v>3.72</v>
      </c>
      <c r="I84" s="197">
        <v>3.87</v>
      </c>
      <c r="J84" s="208"/>
      <c r="K84" s="90"/>
      <c r="L84" s="90"/>
      <c r="N84" s="24"/>
      <c r="O84" s="24"/>
      <c r="Q84" s="24"/>
    </row>
    <row r="85" spans="1:17" x14ac:dyDescent="0.25">
      <c r="A85" s="25">
        <v>5</v>
      </c>
      <c r="B85" s="8" t="s">
        <v>103</v>
      </c>
      <c r="C85" s="170">
        <v>121</v>
      </c>
      <c r="D85" s="182">
        <v>154</v>
      </c>
      <c r="E85" s="182">
        <v>86</v>
      </c>
      <c r="F85" s="207"/>
      <c r="G85" s="177">
        <v>3.55</v>
      </c>
      <c r="H85" s="197">
        <v>3.33</v>
      </c>
      <c r="I85" s="197">
        <v>3.59</v>
      </c>
      <c r="J85" s="208"/>
      <c r="K85" s="90"/>
      <c r="L85" s="90"/>
      <c r="N85" s="24"/>
      <c r="O85" s="24"/>
      <c r="Q85" s="24"/>
    </row>
    <row r="86" spans="1:17" x14ac:dyDescent="0.25">
      <c r="A86" s="25">
        <v>6</v>
      </c>
      <c r="B86" s="8" t="s">
        <v>102</v>
      </c>
      <c r="C86" s="170">
        <v>193</v>
      </c>
      <c r="D86" s="182">
        <v>200</v>
      </c>
      <c r="E86" s="182">
        <v>93</v>
      </c>
      <c r="F86" s="207"/>
      <c r="G86" s="177">
        <v>3.4</v>
      </c>
      <c r="H86" s="197">
        <v>3.59</v>
      </c>
      <c r="I86" s="197">
        <v>3.17</v>
      </c>
      <c r="J86" s="208"/>
      <c r="K86" s="90"/>
      <c r="L86" s="90"/>
      <c r="N86" s="24"/>
      <c r="O86" s="24"/>
      <c r="Q86" s="24"/>
    </row>
    <row r="87" spans="1:17" x14ac:dyDescent="0.25">
      <c r="A87" s="25">
        <v>7</v>
      </c>
      <c r="B87" s="8" t="s">
        <v>21</v>
      </c>
      <c r="C87" s="170">
        <v>50</v>
      </c>
      <c r="D87" s="182">
        <v>46</v>
      </c>
      <c r="E87" s="182">
        <v>46</v>
      </c>
      <c r="F87" s="207"/>
      <c r="G87" s="177">
        <v>3.98</v>
      </c>
      <c r="H87" s="197">
        <v>3.78</v>
      </c>
      <c r="I87" s="197">
        <v>3.96</v>
      </c>
      <c r="J87" s="208"/>
      <c r="K87" s="90"/>
      <c r="L87" s="90"/>
      <c r="N87" s="24"/>
      <c r="O87" s="24"/>
      <c r="Q87" s="24"/>
    </row>
    <row r="88" spans="1:17" x14ac:dyDescent="0.25">
      <c r="A88" s="25">
        <v>8</v>
      </c>
      <c r="B88" s="8" t="s">
        <v>100</v>
      </c>
      <c r="C88" s="170">
        <v>76</v>
      </c>
      <c r="D88" s="182">
        <v>104</v>
      </c>
      <c r="E88" s="182">
        <v>56</v>
      </c>
      <c r="F88" s="207"/>
      <c r="G88" s="177">
        <v>3.34</v>
      </c>
      <c r="H88" s="197">
        <v>3.63</v>
      </c>
      <c r="I88" s="197">
        <v>3.7</v>
      </c>
      <c r="J88" s="208"/>
      <c r="K88" s="90"/>
      <c r="L88" s="90"/>
      <c r="N88" s="24"/>
      <c r="O88" s="24"/>
      <c r="Q88" s="24"/>
    </row>
    <row r="89" spans="1:17" x14ac:dyDescent="0.25">
      <c r="A89" s="25">
        <v>9</v>
      </c>
      <c r="B89" s="8" t="s">
        <v>99</v>
      </c>
      <c r="C89" s="170">
        <v>99</v>
      </c>
      <c r="D89" s="182">
        <v>105</v>
      </c>
      <c r="E89" s="182">
        <v>48</v>
      </c>
      <c r="F89" s="207"/>
      <c r="G89" s="177">
        <v>3.24</v>
      </c>
      <c r="H89" s="197">
        <v>3.37</v>
      </c>
      <c r="I89" s="197">
        <v>3.44</v>
      </c>
      <c r="J89" s="208"/>
      <c r="K89" s="90"/>
      <c r="L89" s="90"/>
      <c r="N89" s="24"/>
      <c r="O89" s="24"/>
      <c r="Q89" s="24"/>
    </row>
    <row r="90" spans="1:17" x14ac:dyDescent="0.25">
      <c r="A90" s="25">
        <v>10</v>
      </c>
      <c r="B90" s="8" t="s">
        <v>97</v>
      </c>
      <c r="C90" s="170">
        <v>124</v>
      </c>
      <c r="D90" s="182">
        <v>51</v>
      </c>
      <c r="E90" s="182">
        <v>69</v>
      </c>
      <c r="F90" s="207"/>
      <c r="G90" s="177">
        <v>3.35</v>
      </c>
      <c r="H90" s="197">
        <v>3.59</v>
      </c>
      <c r="I90" s="197">
        <v>3.54</v>
      </c>
      <c r="J90" s="208"/>
      <c r="K90" s="90"/>
      <c r="L90" s="90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170">
        <v>79</v>
      </c>
      <c r="D91" s="182">
        <v>68</v>
      </c>
      <c r="E91" s="182">
        <v>53</v>
      </c>
      <c r="F91" s="207"/>
      <c r="G91" s="177">
        <v>3.27</v>
      </c>
      <c r="H91" s="197">
        <v>3.19</v>
      </c>
      <c r="I91" s="197">
        <v>3.19</v>
      </c>
      <c r="J91" s="208"/>
      <c r="K91" s="90"/>
      <c r="L91" s="90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170">
        <v>81</v>
      </c>
      <c r="D92" s="182">
        <v>79</v>
      </c>
      <c r="E92" s="182">
        <v>60</v>
      </c>
      <c r="F92" s="207"/>
      <c r="G92" s="177">
        <v>3.38</v>
      </c>
      <c r="H92" s="197">
        <v>2.91</v>
      </c>
      <c r="I92" s="197">
        <v>3.37</v>
      </c>
      <c r="J92" s="208"/>
      <c r="K92" s="90"/>
      <c r="L92" s="90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170">
        <v>115</v>
      </c>
      <c r="D93" s="182">
        <v>149</v>
      </c>
      <c r="E93" s="182">
        <v>67</v>
      </c>
      <c r="F93" s="207"/>
      <c r="G93" s="177">
        <v>3.37</v>
      </c>
      <c r="H93" s="197">
        <v>3.6</v>
      </c>
      <c r="I93" s="197">
        <v>3.45</v>
      </c>
      <c r="J93" s="208"/>
      <c r="K93" s="90"/>
      <c r="L93" s="90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195">
        <v>80</v>
      </c>
      <c r="D94" s="191">
        <v>131</v>
      </c>
      <c r="E94" s="191">
        <v>43</v>
      </c>
      <c r="F94" s="209"/>
      <c r="G94" s="194">
        <v>3.11</v>
      </c>
      <c r="H94" s="197">
        <v>3.53</v>
      </c>
      <c r="I94" s="197">
        <v>3.49</v>
      </c>
      <c r="J94" s="208"/>
      <c r="K94" s="90"/>
      <c r="L94" s="90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170">
        <v>68</v>
      </c>
      <c r="D95" s="182">
        <v>103</v>
      </c>
      <c r="E95" s="182">
        <v>49</v>
      </c>
      <c r="F95" s="207"/>
      <c r="G95" s="177">
        <v>3.56</v>
      </c>
      <c r="H95" s="197">
        <v>4.2699999999999996</v>
      </c>
      <c r="I95" s="197">
        <v>3.98</v>
      </c>
      <c r="J95" s="208"/>
      <c r="K95" s="90"/>
      <c r="L95" s="90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170">
        <v>71</v>
      </c>
      <c r="D96" s="182">
        <v>40</v>
      </c>
      <c r="E96" s="182">
        <v>51</v>
      </c>
      <c r="F96" s="207"/>
      <c r="G96" s="177">
        <v>3.75</v>
      </c>
      <c r="H96" s="197">
        <v>3.6</v>
      </c>
      <c r="I96" s="197">
        <v>2.96</v>
      </c>
      <c r="J96" s="208"/>
      <c r="K96" s="90"/>
      <c r="L96" s="90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170">
        <v>128</v>
      </c>
      <c r="D97" s="182">
        <v>149</v>
      </c>
      <c r="E97" s="182">
        <v>59</v>
      </c>
      <c r="F97" s="207"/>
      <c r="G97" s="177">
        <v>3.33</v>
      </c>
      <c r="H97" s="197">
        <v>3.46</v>
      </c>
      <c r="I97" s="197">
        <v>2.68</v>
      </c>
      <c r="J97" s="208"/>
      <c r="K97" s="90"/>
      <c r="L97" s="90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170">
        <v>122</v>
      </c>
      <c r="D98" s="182">
        <v>98</v>
      </c>
      <c r="E98" s="182">
        <v>49</v>
      </c>
      <c r="F98" s="207"/>
      <c r="G98" s="177">
        <v>3.61</v>
      </c>
      <c r="H98" s="197">
        <v>3.58</v>
      </c>
      <c r="I98" s="197">
        <v>3.63</v>
      </c>
      <c r="J98" s="208"/>
      <c r="K98" s="90"/>
      <c r="L98" s="90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170">
        <v>84</v>
      </c>
      <c r="D99" s="182">
        <v>94</v>
      </c>
      <c r="E99" s="182">
        <v>62</v>
      </c>
      <c r="F99" s="207"/>
      <c r="G99" s="177">
        <v>3.65</v>
      </c>
      <c r="H99" s="197">
        <v>4</v>
      </c>
      <c r="I99" s="197">
        <v>3.69</v>
      </c>
      <c r="J99" s="208"/>
      <c r="K99" s="90"/>
      <c r="L99" s="90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170">
        <v>217</v>
      </c>
      <c r="D100" s="182">
        <v>236</v>
      </c>
      <c r="E100" s="182">
        <v>124</v>
      </c>
      <c r="F100" s="207"/>
      <c r="G100" s="177">
        <v>3.72</v>
      </c>
      <c r="H100" s="197">
        <v>3.74</v>
      </c>
      <c r="I100" s="197">
        <v>3.74</v>
      </c>
      <c r="J100" s="208"/>
      <c r="K100" s="90"/>
      <c r="L100" s="90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170">
        <v>276</v>
      </c>
      <c r="D101" s="182">
        <v>256</v>
      </c>
      <c r="E101" s="182">
        <v>129</v>
      </c>
      <c r="F101" s="207"/>
      <c r="G101" s="177">
        <v>3.52</v>
      </c>
      <c r="H101" s="197">
        <v>3.36</v>
      </c>
      <c r="I101" s="197">
        <v>3.36</v>
      </c>
      <c r="J101" s="208"/>
      <c r="K101" s="90"/>
      <c r="L101" s="90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170">
        <v>166</v>
      </c>
      <c r="D102" s="182">
        <v>178</v>
      </c>
      <c r="E102" s="182">
        <v>101</v>
      </c>
      <c r="F102" s="207"/>
      <c r="G102" s="177">
        <v>3.66</v>
      </c>
      <c r="H102" s="197">
        <v>3.59</v>
      </c>
      <c r="I102" s="197">
        <v>3.99</v>
      </c>
      <c r="J102" s="208"/>
      <c r="K102" s="90"/>
      <c r="L102" s="90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170">
        <v>120</v>
      </c>
      <c r="D103" s="182">
        <v>142</v>
      </c>
      <c r="E103" s="182">
        <v>84</v>
      </c>
      <c r="F103" s="207"/>
      <c r="G103" s="177">
        <v>4.2</v>
      </c>
      <c r="H103" s="197">
        <v>3.75</v>
      </c>
      <c r="I103" s="197">
        <v>3.57</v>
      </c>
      <c r="J103" s="208"/>
      <c r="K103" s="90"/>
      <c r="L103" s="90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170">
        <v>244</v>
      </c>
      <c r="D104" s="182">
        <v>276</v>
      </c>
      <c r="E104" s="182">
        <v>156</v>
      </c>
      <c r="F104" s="207"/>
      <c r="G104" s="177">
        <v>3.54</v>
      </c>
      <c r="H104" s="197">
        <v>3.51</v>
      </c>
      <c r="I104" s="197">
        <v>3.75</v>
      </c>
      <c r="J104" s="208"/>
      <c r="K104" s="90"/>
      <c r="L104" s="90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170">
        <v>251</v>
      </c>
      <c r="D105" s="182">
        <v>284</v>
      </c>
      <c r="E105" s="182">
        <v>149</v>
      </c>
      <c r="F105" s="207"/>
      <c r="G105" s="177">
        <v>3.78</v>
      </c>
      <c r="H105" s="197">
        <v>3.64</v>
      </c>
      <c r="I105" s="197">
        <v>3.94</v>
      </c>
      <c r="J105" s="208"/>
      <c r="K105" s="90"/>
      <c r="L105" s="90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170">
        <v>111</v>
      </c>
      <c r="D106" s="182">
        <v>174</v>
      </c>
      <c r="E106" s="182">
        <v>83</v>
      </c>
      <c r="F106" s="207"/>
      <c r="G106" s="177">
        <v>3.71</v>
      </c>
      <c r="H106" s="197">
        <v>4.09</v>
      </c>
      <c r="I106" s="197">
        <v>3.98</v>
      </c>
      <c r="J106" s="208"/>
      <c r="K106" s="90"/>
      <c r="L106" s="90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170">
        <v>227</v>
      </c>
      <c r="D107" s="182">
        <v>225</v>
      </c>
      <c r="E107" s="182">
        <v>99</v>
      </c>
      <c r="F107" s="207"/>
      <c r="G107" s="177">
        <v>3.84</v>
      </c>
      <c r="H107" s="197">
        <v>3.92</v>
      </c>
      <c r="I107" s="197">
        <v>3.96</v>
      </c>
      <c r="J107" s="208"/>
      <c r="K107" s="90"/>
      <c r="L107" s="90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170">
        <v>216</v>
      </c>
      <c r="D108" s="182">
        <v>190</v>
      </c>
      <c r="E108" s="182">
        <v>89</v>
      </c>
      <c r="F108" s="207"/>
      <c r="G108" s="177">
        <v>4.16</v>
      </c>
      <c r="H108" s="197">
        <v>3.97</v>
      </c>
      <c r="I108" s="197">
        <v>3.85</v>
      </c>
      <c r="J108" s="208"/>
      <c r="K108" s="90"/>
      <c r="L108" s="90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170">
        <v>256</v>
      </c>
      <c r="D109" s="182">
        <v>387</v>
      </c>
      <c r="E109" s="182">
        <v>180</v>
      </c>
      <c r="F109" s="207"/>
      <c r="G109" s="177">
        <v>3.11</v>
      </c>
      <c r="H109" s="197">
        <v>3.72</v>
      </c>
      <c r="I109" s="197">
        <v>3.66</v>
      </c>
      <c r="J109" s="208"/>
      <c r="K109" s="90"/>
      <c r="L109" s="90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170">
        <v>159</v>
      </c>
      <c r="D110" s="182">
        <v>211</v>
      </c>
      <c r="E110" s="182">
        <v>158</v>
      </c>
      <c r="F110" s="207"/>
      <c r="G110" s="177">
        <v>3.55</v>
      </c>
      <c r="H110" s="197">
        <v>3.12</v>
      </c>
      <c r="I110" s="197">
        <v>4.1399999999999997</v>
      </c>
      <c r="J110" s="208"/>
      <c r="K110" s="90"/>
      <c r="L110" s="90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170"/>
      <c r="D111" s="182"/>
      <c r="E111" s="182">
        <v>50</v>
      </c>
      <c r="F111" s="207"/>
      <c r="G111" s="177"/>
      <c r="H111" s="197"/>
      <c r="I111" s="197">
        <v>4</v>
      </c>
      <c r="J111" s="208"/>
      <c r="K111" s="90"/>
      <c r="L111" s="90"/>
      <c r="N111" s="24"/>
      <c r="O111" s="24"/>
      <c r="Q111" s="24"/>
    </row>
    <row r="112" spans="1:17" ht="15.75" thickBot="1" x14ac:dyDescent="0.3">
      <c r="A112" s="84">
        <v>32</v>
      </c>
      <c r="B112" s="8" t="s">
        <v>123</v>
      </c>
      <c r="C112" s="240"/>
      <c r="D112" s="241"/>
      <c r="E112" s="241"/>
      <c r="F112" s="242"/>
      <c r="G112" s="243"/>
      <c r="H112" s="174"/>
      <c r="I112" s="174"/>
      <c r="J112" s="210"/>
      <c r="K112" s="90"/>
      <c r="L112" s="90"/>
      <c r="N112" s="24"/>
      <c r="O112" s="24"/>
      <c r="Q112" s="24"/>
    </row>
    <row r="113" spans="1:17" ht="15.75" thickBot="1" x14ac:dyDescent="0.3">
      <c r="A113" s="246"/>
      <c r="B113" s="247" t="s">
        <v>57</v>
      </c>
      <c r="C113" s="248">
        <f t="shared" ref="C113:F113" si="8">SUM(C114:C122)</f>
        <v>1090</v>
      </c>
      <c r="D113" s="249">
        <f t="shared" si="8"/>
        <v>1166</v>
      </c>
      <c r="E113" s="249">
        <f t="shared" si="8"/>
        <v>667</v>
      </c>
      <c r="F113" s="250">
        <f t="shared" si="8"/>
        <v>0</v>
      </c>
      <c r="G113" s="149">
        <f>AVERAGE(G114:G122)</f>
        <v>3.6866666666666665</v>
      </c>
      <c r="H113" s="150">
        <f>AVERAGE(H114:H122)</f>
        <v>3.7922222222222226</v>
      </c>
      <c r="I113" s="150">
        <f>AVERAGE(I114:I122)</f>
        <v>3.7533333333333334</v>
      </c>
      <c r="J113" s="151" t="e">
        <f>AVERAGE(J114:J122)</f>
        <v>#DIV/0!</v>
      </c>
      <c r="K113" s="91"/>
      <c r="L113" s="91"/>
      <c r="N113" s="24"/>
      <c r="O113" s="24"/>
      <c r="Q113" s="24"/>
    </row>
    <row r="114" spans="1:17" x14ac:dyDescent="0.25">
      <c r="A114" s="22">
        <v>1</v>
      </c>
      <c r="B114" s="67" t="s">
        <v>27</v>
      </c>
      <c r="C114" s="172">
        <v>89</v>
      </c>
      <c r="D114" s="187">
        <v>109</v>
      </c>
      <c r="E114" s="187">
        <v>56</v>
      </c>
      <c r="F114" s="244"/>
      <c r="G114" s="183">
        <v>4</v>
      </c>
      <c r="H114" s="196">
        <v>3.8</v>
      </c>
      <c r="I114" s="196">
        <v>3.96</v>
      </c>
      <c r="J114" s="237"/>
      <c r="K114" s="90"/>
      <c r="L114" s="90"/>
      <c r="N114" s="24"/>
      <c r="O114" s="24"/>
      <c r="Q114" s="24"/>
    </row>
    <row r="115" spans="1:17" ht="15" customHeight="1" x14ac:dyDescent="0.25">
      <c r="A115" s="25">
        <v>2</v>
      </c>
      <c r="B115" s="66" t="s">
        <v>48</v>
      </c>
      <c r="C115" s="170">
        <v>89</v>
      </c>
      <c r="D115" s="182">
        <v>82</v>
      </c>
      <c r="E115" s="182">
        <v>50</v>
      </c>
      <c r="F115" s="207"/>
      <c r="G115" s="177">
        <v>3.47</v>
      </c>
      <c r="H115" s="197">
        <v>3.83</v>
      </c>
      <c r="I115" s="197">
        <v>4.2</v>
      </c>
      <c r="J115" s="208"/>
      <c r="K115" s="90"/>
      <c r="L115" s="90"/>
      <c r="N115" s="24"/>
      <c r="O115" s="24"/>
      <c r="Q115" s="24"/>
    </row>
    <row r="116" spans="1:17" x14ac:dyDescent="0.25">
      <c r="A116" s="35">
        <v>3</v>
      </c>
      <c r="B116" s="66" t="s">
        <v>26</v>
      </c>
      <c r="C116" s="170">
        <v>91</v>
      </c>
      <c r="D116" s="182">
        <v>43</v>
      </c>
      <c r="E116" s="182">
        <v>40</v>
      </c>
      <c r="F116" s="207"/>
      <c r="G116" s="177">
        <v>3.79</v>
      </c>
      <c r="H116" s="197">
        <v>3.49</v>
      </c>
      <c r="I116" s="197">
        <v>3.63</v>
      </c>
      <c r="J116" s="208"/>
      <c r="K116" s="90"/>
      <c r="L116" s="90"/>
      <c r="N116" s="24"/>
      <c r="O116" s="24"/>
      <c r="Q116" s="24"/>
    </row>
    <row r="117" spans="1:17" x14ac:dyDescent="0.25">
      <c r="A117" s="35">
        <v>4</v>
      </c>
      <c r="B117" s="66" t="s">
        <v>38</v>
      </c>
      <c r="C117" s="170">
        <v>70</v>
      </c>
      <c r="D117" s="182">
        <v>71</v>
      </c>
      <c r="E117" s="182">
        <v>50</v>
      </c>
      <c r="F117" s="207"/>
      <c r="G117" s="177">
        <v>3.36</v>
      </c>
      <c r="H117" s="197">
        <v>4.21</v>
      </c>
      <c r="I117" s="197">
        <v>3.76</v>
      </c>
      <c r="J117" s="208"/>
      <c r="K117" s="90"/>
      <c r="L117" s="90"/>
      <c r="N117" s="24"/>
      <c r="O117" s="24"/>
      <c r="Q117" s="24"/>
    </row>
    <row r="118" spans="1:17" x14ac:dyDescent="0.25">
      <c r="A118" s="35">
        <v>5</v>
      </c>
      <c r="B118" s="66" t="s">
        <v>60</v>
      </c>
      <c r="C118" s="170">
        <v>76</v>
      </c>
      <c r="D118" s="182">
        <v>80</v>
      </c>
      <c r="E118" s="182">
        <v>53</v>
      </c>
      <c r="F118" s="207"/>
      <c r="G118" s="177">
        <v>4.3</v>
      </c>
      <c r="H118" s="197">
        <v>3.66</v>
      </c>
      <c r="I118" s="197">
        <v>3.85</v>
      </c>
      <c r="J118" s="208"/>
      <c r="K118" s="90"/>
      <c r="L118" s="90"/>
      <c r="N118" s="24"/>
      <c r="O118" s="24"/>
      <c r="Q118" s="24"/>
    </row>
    <row r="119" spans="1:17" x14ac:dyDescent="0.25">
      <c r="A119" s="35">
        <v>6</v>
      </c>
      <c r="B119" s="66" t="s">
        <v>36</v>
      </c>
      <c r="C119" s="170">
        <v>55</v>
      </c>
      <c r="D119" s="182">
        <v>73</v>
      </c>
      <c r="E119" s="182">
        <v>46</v>
      </c>
      <c r="F119" s="207"/>
      <c r="G119" s="177">
        <v>3.35</v>
      </c>
      <c r="H119" s="197">
        <v>3.92</v>
      </c>
      <c r="I119" s="197">
        <v>3.85</v>
      </c>
      <c r="J119" s="208"/>
      <c r="K119" s="90"/>
      <c r="L119" s="90"/>
      <c r="N119" s="24"/>
      <c r="O119" s="24"/>
      <c r="Q119" s="24"/>
    </row>
    <row r="120" spans="1:17" x14ac:dyDescent="0.25">
      <c r="A120" s="35">
        <v>7</v>
      </c>
      <c r="B120" s="66" t="s">
        <v>42</v>
      </c>
      <c r="C120" s="170">
        <v>48</v>
      </c>
      <c r="D120" s="182">
        <v>22</v>
      </c>
      <c r="E120" s="182">
        <v>34</v>
      </c>
      <c r="F120" s="207"/>
      <c r="G120" s="177">
        <v>3.23</v>
      </c>
      <c r="H120" s="197">
        <v>3.59</v>
      </c>
      <c r="I120" s="197">
        <v>3.27</v>
      </c>
      <c r="J120" s="208"/>
      <c r="K120" s="90"/>
      <c r="L120" s="90"/>
      <c r="N120" s="24"/>
      <c r="O120" s="24"/>
      <c r="Q120" s="24"/>
    </row>
    <row r="121" spans="1:17" x14ac:dyDescent="0.25">
      <c r="A121" s="35">
        <v>8</v>
      </c>
      <c r="B121" s="66" t="s">
        <v>66</v>
      </c>
      <c r="C121" s="170">
        <v>365</v>
      </c>
      <c r="D121" s="182">
        <v>366</v>
      </c>
      <c r="E121" s="182">
        <v>168</v>
      </c>
      <c r="F121" s="207"/>
      <c r="G121" s="177">
        <v>3.81</v>
      </c>
      <c r="H121" s="197">
        <v>3.75</v>
      </c>
      <c r="I121" s="197">
        <v>3.67</v>
      </c>
      <c r="J121" s="208"/>
      <c r="K121" s="90"/>
      <c r="L121" s="90"/>
      <c r="O121" s="24"/>
    </row>
    <row r="122" spans="1:17" ht="15.75" thickBot="1" x14ac:dyDescent="0.3">
      <c r="A122" s="34">
        <v>9</v>
      </c>
      <c r="B122" s="251" t="s">
        <v>70</v>
      </c>
      <c r="C122" s="186">
        <v>207</v>
      </c>
      <c r="D122" s="188">
        <v>320</v>
      </c>
      <c r="E122" s="188">
        <v>170</v>
      </c>
      <c r="F122" s="245"/>
      <c r="G122" s="185">
        <v>3.87</v>
      </c>
      <c r="H122" s="174">
        <v>3.88</v>
      </c>
      <c r="I122" s="174">
        <v>3.59</v>
      </c>
      <c r="J122" s="210"/>
      <c r="K122" s="90"/>
      <c r="L122" s="90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>
        <f>AVERAGE(G5:G12,G14:G25,G27:G43,G45:G64,G66:G79,G81:G112,G114:G122)</f>
        <v>3.5860000000000021</v>
      </c>
      <c r="H123" s="39">
        <f t="shared" ref="H123:J123" si="9">AVERAGE(H5:H12,H14:H25,H27:H43,H45:H64,H66:H79,H81:H112,H114:H122)</f>
        <v>3.6389090909090909</v>
      </c>
      <c r="I123" s="39">
        <f t="shared" si="9"/>
        <v>3.6673873873873877</v>
      </c>
      <c r="J123" s="39" t="e">
        <f t="shared" si="9"/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35" priority="1">
      <formula>LEN(TRIM(G3))=0</formula>
    </cfRule>
    <cfRule type="cellIs" dxfId="34" priority="2" operator="lessThanOrEqual">
      <formula>3.5001</formula>
    </cfRule>
    <cfRule type="cellIs" dxfId="33" priority="3" operator="between">
      <formula>3.4999</formula>
      <formula>3.999</formula>
    </cfRule>
    <cfRule type="cellIs" dxfId="32" priority="4" operator="between">
      <formula>4</formula>
      <formula>4.5</formula>
    </cfRule>
    <cfRule type="cellIs" dxfId="31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255" t="s">
        <v>23</v>
      </c>
      <c r="B1" s="257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  <c r="L1" s="86"/>
    </row>
    <row r="2" spans="1:17" ht="27" customHeight="1" thickBot="1" x14ac:dyDescent="0.3">
      <c r="A2" s="256"/>
      <c r="B2" s="258"/>
      <c r="C2" s="59" t="s">
        <v>50</v>
      </c>
      <c r="D2" s="106" t="s">
        <v>50</v>
      </c>
      <c r="E2" s="106" t="s">
        <v>50</v>
      </c>
      <c r="F2" s="106" t="s">
        <v>50</v>
      </c>
      <c r="G2" s="134" t="s">
        <v>49</v>
      </c>
      <c r="H2" s="135" t="s">
        <v>49</v>
      </c>
      <c r="I2" s="135" t="s">
        <v>49</v>
      </c>
      <c r="J2" s="136" t="s">
        <v>49</v>
      </c>
      <c r="K2" s="79"/>
      <c r="L2" s="79"/>
    </row>
    <row r="3" spans="1:17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5835</v>
      </c>
      <c r="D3" s="60">
        <f t="shared" ref="D3:F3" si="0">D4+D13+D26+D44+D65+D80+D113</f>
        <v>5887</v>
      </c>
      <c r="E3" s="60">
        <f>E4+E13+E26+E44+E65+E80+E113</f>
        <v>3879</v>
      </c>
      <c r="F3" s="49">
        <f t="shared" si="0"/>
        <v>0</v>
      </c>
      <c r="G3" s="137">
        <f>AVERAGE(G4,G13,G26,G44,G65,G80,G113)</f>
        <v>3.492068093904229</v>
      </c>
      <c r="H3" s="138">
        <f>AVERAGE(H4,H13,H26,H44,H65,H80,H113)</f>
        <v>3.5533072562358283</v>
      </c>
      <c r="I3" s="138">
        <f>AVERAGE(I4,I13,I26,I44,I65,I80,I113)</f>
        <v>3.5813644807102238</v>
      </c>
      <c r="J3" s="139" t="e">
        <f>AVERAGE(J4,J13,J26,J44,J65,J80,J113)</f>
        <v>#DIV/0!</v>
      </c>
      <c r="K3" s="87"/>
      <c r="L3" s="87"/>
      <c r="N3" s="15"/>
      <c r="O3" s="1" t="s">
        <v>129</v>
      </c>
    </row>
    <row r="4" spans="1:17" ht="15" customHeight="1" thickBot="1" x14ac:dyDescent="0.3">
      <c r="A4" s="20"/>
      <c r="B4" s="21" t="s">
        <v>51</v>
      </c>
      <c r="C4" s="44">
        <f>SUM(C5:C12)</f>
        <v>421</v>
      </c>
      <c r="D4" s="12">
        <f t="shared" ref="D4:F4" si="1">SUM(D5:D12)</f>
        <v>402</v>
      </c>
      <c r="E4" s="12">
        <f t="shared" si="1"/>
        <v>254</v>
      </c>
      <c r="F4" s="96">
        <f t="shared" si="1"/>
        <v>0</v>
      </c>
      <c r="G4" s="140">
        <f>AVERAGE(G5:G12)</f>
        <v>3.4350000000000001</v>
      </c>
      <c r="H4" s="141">
        <f>AVERAGE(H5:H12)</f>
        <v>3.5250000000000004</v>
      </c>
      <c r="I4" s="141">
        <f>AVERAGE(I5:I12)</f>
        <v>3.67875</v>
      </c>
      <c r="J4" s="142" t="e">
        <f>AVERAGE(J5:J12)</f>
        <v>#DIV/0!</v>
      </c>
      <c r="K4" s="88"/>
      <c r="L4" s="88"/>
      <c r="N4" s="14"/>
      <c r="O4" s="1" t="s">
        <v>126</v>
      </c>
    </row>
    <row r="5" spans="1:17" ht="15" customHeight="1" x14ac:dyDescent="0.25">
      <c r="A5" s="22">
        <v>1</v>
      </c>
      <c r="B5" s="23" t="s">
        <v>74</v>
      </c>
      <c r="C5" s="198">
        <v>49</v>
      </c>
      <c r="D5" s="199">
        <v>40</v>
      </c>
      <c r="E5" s="199">
        <v>24</v>
      </c>
      <c r="F5" s="200"/>
      <c r="G5" s="201">
        <v>3.14</v>
      </c>
      <c r="H5" s="202">
        <v>4.45</v>
      </c>
      <c r="I5" s="202">
        <v>4.29</v>
      </c>
      <c r="J5" s="203"/>
      <c r="K5" s="89"/>
      <c r="L5" s="89"/>
      <c r="N5" s="77"/>
      <c r="O5" s="1" t="s">
        <v>127</v>
      </c>
    </row>
    <row r="6" spans="1:17" x14ac:dyDescent="0.25">
      <c r="A6" s="25">
        <v>2</v>
      </c>
      <c r="B6" s="23" t="s">
        <v>31</v>
      </c>
      <c r="C6" s="198">
        <v>86</v>
      </c>
      <c r="D6" s="199">
        <v>77</v>
      </c>
      <c r="E6" s="199">
        <v>42</v>
      </c>
      <c r="F6" s="200"/>
      <c r="G6" s="204">
        <v>3.78</v>
      </c>
      <c r="H6" s="205">
        <v>3.55</v>
      </c>
      <c r="I6" s="205">
        <v>4.17</v>
      </c>
      <c r="J6" s="206"/>
      <c r="K6" s="89"/>
      <c r="L6" s="89"/>
      <c r="N6" s="2"/>
      <c r="O6" s="1" t="s">
        <v>128</v>
      </c>
      <c r="Q6" s="24"/>
    </row>
    <row r="7" spans="1:17" x14ac:dyDescent="0.25">
      <c r="A7" s="25">
        <v>3</v>
      </c>
      <c r="B7" s="23" t="s">
        <v>24</v>
      </c>
      <c r="C7" s="198">
        <v>75</v>
      </c>
      <c r="D7" s="199">
        <v>74</v>
      </c>
      <c r="E7" s="199">
        <v>43</v>
      </c>
      <c r="F7" s="200"/>
      <c r="G7" s="204">
        <v>3.93</v>
      </c>
      <c r="H7" s="205">
        <v>3.34</v>
      </c>
      <c r="I7" s="205">
        <v>3.79</v>
      </c>
      <c r="J7" s="206"/>
      <c r="K7" s="89"/>
      <c r="L7" s="89"/>
      <c r="Q7" s="24"/>
    </row>
    <row r="8" spans="1:17" x14ac:dyDescent="0.25">
      <c r="A8" s="25">
        <v>4</v>
      </c>
      <c r="B8" s="23" t="s">
        <v>113</v>
      </c>
      <c r="C8" s="198">
        <v>26</v>
      </c>
      <c r="D8" s="199">
        <v>25</v>
      </c>
      <c r="E8" s="199">
        <v>25</v>
      </c>
      <c r="F8" s="200"/>
      <c r="G8" s="204">
        <v>3.46</v>
      </c>
      <c r="H8" s="205">
        <v>3.16</v>
      </c>
      <c r="I8" s="205">
        <v>3.28</v>
      </c>
      <c r="J8" s="206"/>
      <c r="K8" s="89"/>
      <c r="L8" s="89"/>
      <c r="N8" s="27"/>
      <c r="O8" s="24"/>
      <c r="Q8" s="24"/>
    </row>
    <row r="9" spans="1:17" x14ac:dyDescent="0.25">
      <c r="A9" s="25">
        <v>5</v>
      </c>
      <c r="B9" s="8" t="s">
        <v>75</v>
      </c>
      <c r="C9" s="170">
        <v>50</v>
      </c>
      <c r="D9" s="182">
        <v>46</v>
      </c>
      <c r="E9" s="182">
        <v>21</v>
      </c>
      <c r="F9" s="207"/>
      <c r="G9" s="177">
        <v>3.94</v>
      </c>
      <c r="H9" s="197">
        <v>3.24</v>
      </c>
      <c r="I9" s="197">
        <v>2.95</v>
      </c>
      <c r="J9" s="208"/>
      <c r="K9" s="90"/>
      <c r="L9" s="90"/>
      <c r="N9" s="27"/>
      <c r="O9" s="24"/>
      <c r="Q9" s="24"/>
    </row>
    <row r="10" spans="1:17" x14ac:dyDescent="0.25">
      <c r="A10" s="25">
        <v>6</v>
      </c>
      <c r="B10" s="8" t="s">
        <v>76</v>
      </c>
      <c r="C10" s="170">
        <v>51</v>
      </c>
      <c r="D10" s="182">
        <v>71</v>
      </c>
      <c r="E10" s="182">
        <v>50</v>
      </c>
      <c r="F10" s="207"/>
      <c r="G10" s="177">
        <v>2.98</v>
      </c>
      <c r="H10" s="197">
        <v>3.49</v>
      </c>
      <c r="I10" s="197">
        <v>3.24</v>
      </c>
      <c r="J10" s="208"/>
      <c r="K10" s="90"/>
      <c r="L10" s="90"/>
      <c r="N10" s="27"/>
      <c r="O10" s="24"/>
      <c r="Q10" s="24"/>
    </row>
    <row r="11" spans="1:17" x14ac:dyDescent="0.25">
      <c r="A11" s="25">
        <v>7</v>
      </c>
      <c r="B11" s="8" t="s">
        <v>33</v>
      </c>
      <c r="C11" s="170">
        <v>44</v>
      </c>
      <c r="D11" s="182">
        <v>44</v>
      </c>
      <c r="E11" s="182">
        <v>26</v>
      </c>
      <c r="F11" s="207"/>
      <c r="G11" s="177">
        <v>3.25</v>
      </c>
      <c r="H11" s="197">
        <v>3.41</v>
      </c>
      <c r="I11" s="197">
        <v>3.62</v>
      </c>
      <c r="J11" s="208"/>
      <c r="K11" s="90"/>
      <c r="L11" s="90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195">
        <v>40</v>
      </c>
      <c r="D12" s="191">
        <v>25</v>
      </c>
      <c r="E12" s="191">
        <v>23</v>
      </c>
      <c r="F12" s="209"/>
      <c r="G12" s="185">
        <v>3</v>
      </c>
      <c r="H12" s="174">
        <v>3.56</v>
      </c>
      <c r="I12" s="174">
        <v>4.09</v>
      </c>
      <c r="J12" s="210"/>
      <c r="K12" s="90"/>
      <c r="L12" s="90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>SUM(C14:C25)</f>
        <v>611</v>
      </c>
      <c r="D13" s="13">
        <f t="shared" ref="D13:F13" si="2">SUM(D14:D25)</f>
        <v>559</v>
      </c>
      <c r="E13" s="13">
        <f t="shared" si="2"/>
        <v>387</v>
      </c>
      <c r="F13" s="100">
        <f t="shared" si="2"/>
        <v>0</v>
      </c>
      <c r="G13" s="149">
        <f>AVERAGE(G14:G25)</f>
        <v>3.5799999999999996</v>
      </c>
      <c r="H13" s="150">
        <f>AVERAGE(H14:H25)</f>
        <v>3.5591666666666666</v>
      </c>
      <c r="I13" s="150">
        <f>AVERAGE(I14:I25)</f>
        <v>3.4216666666666669</v>
      </c>
      <c r="J13" s="151" t="e">
        <f>AVERAGE(J14:J25)</f>
        <v>#DIV/0!</v>
      </c>
      <c r="K13" s="91"/>
      <c r="L13" s="91"/>
      <c r="N13" s="27"/>
      <c r="O13" s="24"/>
      <c r="Q13" s="24"/>
    </row>
    <row r="14" spans="1:17" x14ac:dyDescent="0.25">
      <c r="A14" s="22">
        <v>1</v>
      </c>
      <c r="B14" s="16" t="s">
        <v>0</v>
      </c>
      <c r="C14" s="169">
        <v>29</v>
      </c>
      <c r="D14" s="181">
        <v>48</v>
      </c>
      <c r="E14" s="181">
        <v>26</v>
      </c>
      <c r="F14" s="211"/>
      <c r="G14" s="212">
        <v>3.76</v>
      </c>
      <c r="H14" s="213">
        <v>3.56</v>
      </c>
      <c r="I14" s="213">
        <v>3.23</v>
      </c>
      <c r="J14" s="214"/>
      <c r="K14" s="92"/>
      <c r="L14" s="92"/>
      <c r="N14" s="24"/>
      <c r="O14" s="24"/>
      <c r="Q14" s="24"/>
    </row>
    <row r="15" spans="1:17" x14ac:dyDescent="0.25">
      <c r="A15" s="25">
        <v>2</v>
      </c>
      <c r="B15" s="16" t="s">
        <v>2</v>
      </c>
      <c r="C15" s="169">
        <v>48</v>
      </c>
      <c r="D15" s="181">
        <v>23</v>
      </c>
      <c r="E15" s="181">
        <v>24</v>
      </c>
      <c r="F15" s="211"/>
      <c r="G15" s="175">
        <v>4.33</v>
      </c>
      <c r="H15" s="180">
        <v>3.96</v>
      </c>
      <c r="I15" s="180">
        <v>3.92</v>
      </c>
      <c r="J15" s="215"/>
      <c r="K15" s="92"/>
      <c r="L15" s="92"/>
      <c r="N15" s="24"/>
      <c r="O15" s="24"/>
      <c r="Q15" s="24"/>
    </row>
    <row r="16" spans="1:17" x14ac:dyDescent="0.25">
      <c r="A16" s="25">
        <v>3</v>
      </c>
      <c r="B16" s="16" t="s">
        <v>5</v>
      </c>
      <c r="C16" s="169">
        <v>41</v>
      </c>
      <c r="D16" s="181">
        <v>44</v>
      </c>
      <c r="E16" s="181">
        <v>29</v>
      </c>
      <c r="F16" s="211"/>
      <c r="G16" s="175">
        <v>3.88</v>
      </c>
      <c r="H16" s="180">
        <v>4.5</v>
      </c>
      <c r="I16" s="180">
        <v>3.52</v>
      </c>
      <c r="J16" s="215"/>
      <c r="K16" s="92"/>
      <c r="L16" s="92"/>
      <c r="N16" s="24"/>
      <c r="O16" s="24"/>
      <c r="Q16" s="24"/>
    </row>
    <row r="17" spans="1:17" x14ac:dyDescent="0.25">
      <c r="A17" s="25">
        <v>4</v>
      </c>
      <c r="B17" s="254" t="s">
        <v>1</v>
      </c>
      <c r="C17" s="169">
        <v>71</v>
      </c>
      <c r="D17" s="181">
        <v>70</v>
      </c>
      <c r="E17" s="181">
        <v>46</v>
      </c>
      <c r="F17" s="211"/>
      <c r="G17" s="175">
        <v>3.69</v>
      </c>
      <c r="H17" s="180">
        <v>3.4</v>
      </c>
      <c r="I17" s="180">
        <v>3.33</v>
      </c>
      <c r="J17" s="215"/>
      <c r="K17" s="92"/>
      <c r="L17" s="92"/>
      <c r="N17" s="24"/>
      <c r="O17" s="24"/>
      <c r="Q17" s="24"/>
    </row>
    <row r="18" spans="1:17" x14ac:dyDescent="0.25">
      <c r="A18" s="25">
        <v>5</v>
      </c>
      <c r="B18" s="16" t="s">
        <v>3</v>
      </c>
      <c r="C18" s="169">
        <v>76</v>
      </c>
      <c r="D18" s="181">
        <v>71</v>
      </c>
      <c r="E18" s="181">
        <v>51</v>
      </c>
      <c r="F18" s="211"/>
      <c r="G18" s="175">
        <v>3.55</v>
      </c>
      <c r="H18" s="180">
        <v>3.31</v>
      </c>
      <c r="I18" s="180">
        <v>3.08</v>
      </c>
      <c r="J18" s="215"/>
      <c r="K18" s="92"/>
      <c r="L18" s="92"/>
      <c r="N18" s="24"/>
      <c r="O18" s="24"/>
      <c r="Q18" s="24"/>
    </row>
    <row r="19" spans="1:17" x14ac:dyDescent="0.25">
      <c r="A19" s="25">
        <v>6</v>
      </c>
      <c r="B19" s="8" t="s">
        <v>79</v>
      </c>
      <c r="C19" s="170">
        <v>40</v>
      </c>
      <c r="D19" s="182">
        <v>45</v>
      </c>
      <c r="E19" s="182">
        <v>22</v>
      </c>
      <c r="F19" s="207"/>
      <c r="G19" s="177">
        <v>3.28</v>
      </c>
      <c r="H19" s="197">
        <v>3.38</v>
      </c>
      <c r="I19" s="197">
        <v>3.64</v>
      </c>
      <c r="J19" s="208"/>
      <c r="K19" s="81"/>
      <c r="L19" s="81"/>
      <c r="N19" s="24"/>
      <c r="O19" s="24"/>
      <c r="Q19" s="24"/>
    </row>
    <row r="20" spans="1:17" x14ac:dyDescent="0.25">
      <c r="A20" s="25">
        <v>7</v>
      </c>
      <c r="B20" s="16" t="s">
        <v>78</v>
      </c>
      <c r="C20" s="169">
        <v>51</v>
      </c>
      <c r="D20" s="181">
        <v>56</v>
      </c>
      <c r="E20" s="181">
        <v>26</v>
      </c>
      <c r="F20" s="211"/>
      <c r="G20" s="175">
        <v>3.35</v>
      </c>
      <c r="H20" s="180">
        <v>3.75</v>
      </c>
      <c r="I20" s="180">
        <v>3.58</v>
      </c>
      <c r="J20" s="215"/>
      <c r="K20" s="92"/>
      <c r="L20" s="92"/>
      <c r="N20" s="24"/>
      <c r="O20" s="24"/>
      <c r="Q20" s="24"/>
    </row>
    <row r="21" spans="1:17" x14ac:dyDescent="0.25">
      <c r="A21" s="25">
        <v>8</v>
      </c>
      <c r="B21" s="16" t="s">
        <v>4</v>
      </c>
      <c r="C21" s="169">
        <v>26</v>
      </c>
      <c r="D21" s="181">
        <v>38</v>
      </c>
      <c r="E21" s="181">
        <v>27</v>
      </c>
      <c r="F21" s="211"/>
      <c r="G21" s="175">
        <v>2.96</v>
      </c>
      <c r="H21" s="180">
        <v>3.16</v>
      </c>
      <c r="I21" s="180">
        <v>3.48</v>
      </c>
      <c r="J21" s="215"/>
      <c r="K21" s="92"/>
      <c r="L21" s="92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169">
        <v>46</v>
      </c>
      <c r="D22" s="181">
        <v>50</v>
      </c>
      <c r="E22" s="181">
        <v>26</v>
      </c>
      <c r="F22" s="211"/>
      <c r="G22" s="175">
        <v>3.15</v>
      </c>
      <c r="H22" s="180">
        <v>3.38</v>
      </c>
      <c r="I22" s="180">
        <v>3.54</v>
      </c>
      <c r="J22" s="215"/>
      <c r="K22" s="92"/>
      <c r="L22" s="92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169">
        <v>81</v>
      </c>
      <c r="D23" s="181">
        <v>42</v>
      </c>
      <c r="E23" s="181">
        <v>28</v>
      </c>
      <c r="F23" s="211"/>
      <c r="G23" s="175">
        <v>3.69</v>
      </c>
      <c r="H23" s="180">
        <v>3.1</v>
      </c>
      <c r="I23" s="180">
        <v>3.29</v>
      </c>
      <c r="J23" s="215"/>
      <c r="K23" s="92"/>
      <c r="L23" s="92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192">
        <v>75</v>
      </c>
      <c r="D24" s="193">
        <v>52</v>
      </c>
      <c r="E24" s="193">
        <v>55</v>
      </c>
      <c r="F24" s="216"/>
      <c r="G24" s="189">
        <v>3.73</v>
      </c>
      <c r="H24" s="190">
        <v>3.56</v>
      </c>
      <c r="I24" s="190">
        <v>3.56</v>
      </c>
      <c r="J24" s="217"/>
      <c r="K24" s="93"/>
      <c r="L24" s="93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169">
        <v>27</v>
      </c>
      <c r="D25" s="181">
        <v>20</v>
      </c>
      <c r="E25" s="181">
        <v>27</v>
      </c>
      <c r="F25" s="211"/>
      <c r="G25" s="218">
        <v>3.59</v>
      </c>
      <c r="H25" s="219">
        <v>3.65</v>
      </c>
      <c r="I25" s="219">
        <v>2.89</v>
      </c>
      <c r="J25" s="220"/>
      <c r="K25" s="92"/>
      <c r="L25" s="92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798</v>
      </c>
      <c r="D26" s="48">
        <f>SUM(D27:D43)</f>
        <v>759</v>
      </c>
      <c r="E26" s="48">
        <f t="shared" ref="E26:F26" si="3">SUM(E27:E43)</f>
        <v>526</v>
      </c>
      <c r="F26" s="103">
        <f t="shared" si="3"/>
        <v>0</v>
      </c>
      <c r="G26" s="158">
        <f>AVERAGE(G27:G43)</f>
        <v>3.4852941176470589</v>
      </c>
      <c r="H26" s="159">
        <f>AVERAGE(H27:H43)</f>
        <v>3.395</v>
      </c>
      <c r="I26" s="159">
        <f>AVERAGE(I27:I43)</f>
        <v>3.55375</v>
      </c>
      <c r="J26" s="160" t="e">
        <f>AVERAGE(J27:J43)</f>
        <v>#DIV/0!</v>
      </c>
      <c r="K26" s="94"/>
      <c r="L26" s="94"/>
      <c r="N26" s="24"/>
      <c r="O26" s="24"/>
      <c r="Q26" s="24"/>
    </row>
    <row r="27" spans="1:17" x14ac:dyDescent="0.25">
      <c r="A27" s="22">
        <v>1</v>
      </c>
      <c r="B27" s="7" t="s">
        <v>29</v>
      </c>
      <c r="C27" s="172">
        <v>48</v>
      </c>
      <c r="D27" s="187">
        <v>65</v>
      </c>
      <c r="E27" s="187">
        <v>18</v>
      </c>
      <c r="F27" s="244"/>
      <c r="G27" s="183">
        <v>3.44</v>
      </c>
      <c r="H27" s="196">
        <v>3.52</v>
      </c>
      <c r="I27" s="196">
        <v>3.06</v>
      </c>
      <c r="J27" s="237"/>
      <c r="K27" s="81"/>
      <c r="L27" s="81"/>
      <c r="N27" s="24"/>
      <c r="O27" s="24"/>
      <c r="Q27" s="24"/>
    </row>
    <row r="28" spans="1:17" x14ac:dyDescent="0.25">
      <c r="A28" s="25">
        <v>2</v>
      </c>
      <c r="B28" s="10" t="s">
        <v>61</v>
      </c>
      <c r="C28" s="171">
        <v>45</v>
      </c>
      <c r="D28" s="252">
        <v>66</v>
      </c>
      <c r="E28" s="252">
        <v>51</v>
      </c>
      <c r="F28" s="253"/>
      <c r="G28" s="176">
        <v>4.47</v>
      </c>
      <c r="H28" s="197">
        <v>3.98</v>
      </c>
      <c r="I28" s="197">
        <v>4.2</v>
      </c>
      <c r="J28" s="208"/>
      <c r="K28" s="81"/>
      <c r="L28" s="81"/>
      <c r="N28" s="24"/>
      <c r="O28" s="24"/>
      <c r="Q28" s="24"/>
    </row>
    <row r="29" spans="1:17" x14ac:dyDescent="0.25">
      <c r="A29" s="43">
        <v>3</v>
      </c>
      <c r="B29" s="8" t="s">
        <v>41</v>
      </c>
      <c r="C29" s="170">
        <v>70</v>
      </c>
      <c r="D29" s="182">
        <v>70</v>
      </c>
      <c r="E29" s="182">
        <v>49</v>
      </c>
      <c r="F29" s="207"/>
      <c r="G29" s="177">
        <v>3.13</v>
      </c>
      <c r="H29" s="197">
        <v>3.59</v>
      </c>
      <c r="I29" s="197">
        <v>3.92</v>
      </c>
      <c r="J29" s="208"/>
      <c r="K29" s="81"/>
      <c r="L29" s="81"/>
      <c r="N29" s="24"/>
      <c r="O29" s="24"/>
      <c r="Q29" s="24"/>
    </row>
    <row r="30" spans="1:17" x14ac:dyDescent="0.25">
      <c r="A30" s="25">
        <v>4</v>
      </c>
      <c r="B30" s="8" t="s">
        <v>82</v>
      </c>
      <c r="C30" s="171">
        <v>42</v>
      </c>
      <c r="D30" s="252">
        <v>55</v>
      </c>
      <c r="E30" s="252">
        <v>25</v>
      </c>
      <c r="F30" s="253"/>
      <c r="G30" s="176">
        <v>2.93</v>
      </c>
      <c r="H30" s="197">
        <v>3.53</v>
      </c>
      <c r="I30" s="197">
        <v>3.2</v>
      </c>
      <c r="J30" s="208"/>
      <c r="K30" s="81"/>
      <c r="L30" s="81"/>
      <c r="N30" s="24"/>
      <c r="O30" s="24"/>
      <c r="Q30" s="24"/>
    </row>
    <row r="31" spans="1:17" x14ac:dyDescent="0.25">
      <c r="A31" s="25">
        <v>5</v>
      </c>
      <c r="B31" s="16" t="s">
        <v>34</v>
      </c>
      <c r="C31" s="169">
        <v>45</v>
      </c>
      <c r="D31" s="181">
        <v>45</v>
      </c>
      <c r="E31" s="181">
        <v>27</v>
      </c>
      <c r="F31" s="211"/>
      <c r="G31" s="175">
        <v>3.76</v>
      </c>
      <c r="H31" s="180">
        <v>3.18</v>
      </c>
      <c r="I31" s="180">
        <v>3.44</v>
      </c>
      <c r="J31" s="215"/>
      <c r="K31" s="92"/>
      <c r="L31" s="92"/>
      <c r="N31" s="24"/>
      <c r="O31" s="24"/>
      <c r="Q31" s="24"/>
    </row>
    <row r="32" spans="1:17" x14ac:dyDescent="0.25">
      <c r="A32" s="25">
        <v>6</v>
      </c>
      <c r="B32" s="8" t="s">
        <v>6</v>
      </c>
      <c r="C32" s="170">
        <v>31</v>
      </c>
      <c r="D32" s="182">
        <v>16</v>
      </c>
      <c r="E32" s="182">
        <v>25</v>
      </c>
      <c r="F32" s="207"/>
      <c r="G32" s="177">
        <v>4.2300000000000004</v>
      </c>
      <c r="H32" s="197">
        <v>3.69</v>
      </c>
      <c r="I32" s="197">
        <v>3.56</v>
      </c>
      <c r="J32" s="208"/>
      <c r="K32" s="81"/>
      <c r="L32" s="81"/>
      <c r="N32" s="24"/>
      <c r="O32" s="24"/>
      <c r="Q32" s="24"/>
    </row>
    <row r="33" spans="1:17" x14ac:dyDescent="0.25">
      <c r="A33" s="25">
        <v>7</v>
      </c>
      <c r="B33" s="8" t="s">
        <v>83</v>
      </c>
      <c r="C33" s="170">
        <v>76</v>
      </c>
      <c r="D33" s="182">
        <v>47</v>
      </c>
      <c r="E33" s="182">
        <v>53</v>
      </c>
      <c r="F33" s="207"/>
      <c r="G33" s="177">
        <v>3.53</v>
      </c>
      <c r="H33" s="197">
        <v>3.04</v>
      </c>
      <c r="I33" s="197">
        <v>3.57</v>
      </c>
      <c r="J33" s="208"/>
      <c r="K33" s="81"/>
      <c r="L33" s="81"/>
      <c r="N33" s="24"/>
      <c r="O33" s="24"/>
      <c r="Q33" s="24"/>
    </row>
    <row r="34" spans="1:17" x14ac:dyDescent="0.25">
      <c r="A34" s="25">
        <v>8</v>
      </c>
      <c r="B34" s="8" t="s">
        <v>7</v>
      </c>
      <c r="C34" s="170">
        <v>42</v>
      </c>
      <c r="D34" s="182">
        <v>22</v>
      </c>
      <c r="E34" s="182">
        <v>27</v>
      </c>
      <c r="F34" s="207"/>
      <c r="G34" s="177">
        <v>3.29</v>
      </c>
      <c r="H34" s="197">
        <v>3.23</v>
      </c>
      <c r="I34" s="197">
        <v>3.19</v>
      </c>
      <c r="J34" s="208"/>
      <c r="K34" s="81"/>
      <c r="L34" s="81"/>
      <c r="N34" s="24"/>
      <c r="O34" s="24"/>
      <c r="Q34" s="24"/>
    </row>
    <row r="35" spans="1:17" x14ac:dyDescent="0.25">
      <c r="A35" s="25">
        <v>9</v>
      </c>
      <c r="B35" s="8" t="s">
        <v>8</v>
      </c>
      <c r="C35" s="170">
        <v>39</v>
      </c>
      <c r="D35" s="182">
        <v>39</v>
      </c>
      <c r="E35" s="182">
        <v>18</v>
      </c>
      <c r="F35" s="207"/>
      <c r="G35" s="177">
        <v>3.15</v>
      </c>
      <c r="H35" s="197">
        <v>3</v>
      </c>
      <c r="I35" s="197">
        <v>2.94</v>
      </c>
      <c r="J35" s="208"/>
      <c r="K35" s="81"/>
      <c r="L35" s="81"/>
      <c r="N35" s="24"/>
      <c r="O35" s="24"/>
      <c r="Q35" s="24"/>
    </row>
    <row r="36" spans="1:17" x14ac:dyDescent="0.25">
      <c r="A36" s="25">
        <v>10</v>
      </c>
      <c r="B36" s="8" t="s">
        <v>84</v>
      </c>
      <c r="C36" s="170">
        <v>14</v>
      </c>
      <c r="D36" s="182"/>
      <c r="E36" s="182"/>
      <c r="F36" s="207"/>
      <c r="G36" s="177">
        <v>3.14</v>
      </c>
      <c r="H36" s="197"/>
      <c r="I36" s="197"/>
      <c r="J36" s="208"/>
      <c r="K36" s="81"/>
      <c r="L36" s="81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169">
        <v>67</v>
      </c>
      <c r="D37" s="181">
        <v>77</v>
      </c>
      <c r="E37" s="181">
        <v>48</v>
      </c>
      <c r="F37" s="211"/>
      <c r="G37" s="175">
        <v>3.88</v>
      </c>
      <c r="H37" s="180">
        <v>3.34</v>
      </c>
      <c r="I37" s="180">
        <v>3.4</v>
      </c>
      <c r="J37" s="215"/>
      <c r="K37" s="92"/>
      <c r="L37" s="92"/>
      <c r="N37" s="24"/>
      <c r="O37" s="24"/>
      <c r="Q37" s="24"/>
    </row>
    <row r="38" spans="1:17" x14ac:dyDescent="0.25">
      <c r="A38" s="25">
        <v>12</v>
      </c>
      <c r="B38" s="16" t="s">
        <v>9</v>
      </c>
      <c r="C38" s="169">
        <v>49</v>
      </c>
      <c r="D38" s="181">
        <v>44</v>
      </c>
      <c r="E38" s="181">
        <v>28</v>
      </c>
      <c r="F38" s="211"/>
      <c r="G38" s="175">
        <v>3</v>
      </c>
      <c r="H38" s="180">
        <v>3.36</v>
      </c>
      <c r="I38" s="180">
        <v>4.57</v>
      </c>
      <c r="J38" s="215"/>
      <c r="K38" s="92"/>
      <c r="L38" s="92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169">
        <v>46</v>
      </c>
      <c r="D39" s="181">
        <v>28</v>
      </c>
      <c r="E39" s="181">
        <v>19</v>
      </c>
      <c r="F39" s="211"/>
      <c r="G39" s="175">
        <v>3.41</v>
      </c>
      <c r="H39" s="180">
        <v>3.57</v>
      </c>
      <c r="I39" s="180">
        <v>3.47</v>
      </c>
      <c r="J39" s="215"/>
      <c r="K39" s="92"/>
      <c r="L39" s="92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169">
        <v>45</v>
      </c>
      <c r="D40" s="181">
        <v>44</v>
      </c>
      <c r="E40" s="181">
        <v>22</v>
      </c>
      <c r="F40" s="211"/>
      <c r="G40" s="175">
        <v>3.29</v>
      </c>
      <c r="H40" s="180">
        <v>3.16</v>
      </c>
      <c r="I40" s="180">
        <v>3.41</v>
      </c>
      <c r="J40" s="215"/>
      <c r="K40" s="92"/>
      <c r="L40" s="92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169">
        <v>21</v>
      </c>
      <c r="D41" s="181">
        <v>25</v>
      </c>
      <c r="E41" s="181">
        <v>21</v>
      </c>
      <c r="F41" s="211"/>
      <c r="G41" s="175">
        <v>3.38</v>
      </c>
      <c r="H41" s="180">
        <v>3.12</v>
      </c>
      <c r="I41" s="180">
        <v>3.48</v>
      </c>
      <c r="J41" s="215"/>
      <c r="K41" s="92"/>
      <c r="L41" s="92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169">
        <v>48</v>
      </c>
      <c r="D42" s="181">
        <v>70</v>
      </c>
      <c r="E42" s="181">
        <v>49</v>
      </c>
      <c r="F42" s="211"/>
      <c r="G42" s="175">
        <v>3.75</v>
      </c>
      <c r="H42" s="180">
        <v>3.66</v>
      </c>
      <c r="I42" s="180">
        <v>3.69</v>
      </c>
      <c r="J42" s="215"/>
      <c r="K42" s="92"/>
      <c r="L42" s="92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169">
        <v>70</v>
      </c>
      <c r="D43" s="181">
        <v>46</v>
      </c>
      <c r="E43" s="181">
        <v>46</v>
      </c>
      <c r="F43" s="211"/>
      <c r="G43" s="218">
        <v>3.47</v>
      </c>
      <c r="H43" s="219">
        <v>3.35</v>
      </c>
      <c r="I43" s="219">
        <v>3.76</v>
      </c>
      <c r="J43" s="220"/>
      <c r="K43" s="92"/>
      <c r="L43" s="92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>SUM(C45:C64)</f>
        <v>975</v>
      </c>
      <c r="D44" s="48">
        <f t="shared" ref="D44:F44" si="4">SUM(D45:D64)</f>
        <v>849</v>
      </c>
      <c r="E44" s="48">
        <f t="shared" si="4"/>
        <v>604</v>
      </c>
      <c r="F44" s="103">
        <f t="shared" si="4"/>
        <v>0</v>
      </c>
      <c r="G44" s="158">
        <f>AVERAGE(G45:G64)</f>
        <v>3.3654999999999999</v>
      </c>
      <c r="H44" s="159">
        <f>AVERAGE(H45:H64)</f>
        <v>3.3888888888888888</v>
      </c>
      <c r="I44" s="159">
        <f>AVERAGE(I45:I64)</f>
        <v>3.6584210526315784</v>
      </c>
      <c r="J44" s="160" t="e">
        <f>AVERAGE(J45:J64)</f>
        <v>#DIV/0!</v>
      </c>
      <c r="K44" s="94"/>
      <c r="L44" s="94"/>
      <c r="N44" s="24"/>
      <c r="O44" s="24"/>
      <c r="Q44" s="24"/>
    </row>
    <row r="45" spans="1:17" x14ac:dyDescent="0.25">
      <c r="A45" s="22">
        <v>1</v>
      </c>
      <c r="B45" s="8" t="s">
        <v>32</v>
      </c>
      <c r="C45" s="170">
        <v>116</v>
      </c>
      <c r="D45" s="182">
        <v>102</v>
      </c>
      <c r="E45" s="182">
        <v>56</v>
      </c>
      <c r="F45" s="207"/>
      <c r="G45" s="183">
        <v>3.53</v>
      </c>
      <c r="H45" s="196">
        <v>3.75</v>
      </c>
      <c r="I45" s="196">
        <v>3.86</v>
      </c>
      <c r="J45" s="237"/>
      <c r="K45" s="81"/>
      <c r="L45" s="81"/>
      <c r="N45" s="24"/>
      <c r="O45" s="24"/>
      <c r="Q45" s="24"/>
    </row>
    <row r="46" spans="1:17" x14ac:dyDescent="0.25">
      <c r="A46" s="25">
        <v>2</v>
      </c>
      <c r="B46" s="8" t="s">
        <v>72</v>
      </c>
      <c r="C46" s="170">
        <v>27</v>
      </c>
      <c r="D46" s="182">
        <v>24</v>
      </c>
      <c r="E46" s="182"/>
      <c r="F46" s="207"/>
      <c r="G46" s="177">
        <v>3.11</v>
      </c>
      <c r="H46" s="197">
        <v>3.67</v>
      </c>
      <c r="I46" s="197"/>
      <c r="J46" s="208"/>
      <c r="K46" s="81"/>
      <c r="L46" s="81"/>
      <c r="N46" s="24"/>
      <c r="O46" s="24"/>
      <c r="Q46" s="24"/>
    </row>
    <row r="47" spans="1:17" x14ac:dyDescent="0.25">
      <c r="A47" s="25">
        <v>3</v>
      </c>
      <c r="B47" s="8" t="s">
        <v>25</v>
      </c>
      <c r="C47" s="170">
        <v>93</v>
      </c>
      <c r="D47" s="182">
        <v>71</v>
      </c>
      <c r="E47" s="182">
        <v>46</v>
      </c>
      <c r="F47" s="207"/>
      <c r="G47" s="177">
        <v>3.22</v>
      </c>
      <c r="H47" s="197">
        <v>3.01</v>
      </c>
      <c r="I47" s="197">
        <v>3.59</v>
      </c>
      <c r="J47" s="208"/>
      <c r="K47" s="81"/>
      <c r="L47" s="81"/>
      <c r="N47" s="24"/>
      <c r="O47" s="24"/>
      <c r="Q47" s="24"/>
    </row>
    <row r="48" spans="1:17" x14ac:dyDescent="0.25">
      <c r="A48" s="25">
        <v>4</v>
      </c>
      <c r="B48" s="8" t="s">
        <v>44</v>
      </c>
      <c r="C48" s="170">
        <v>119</v>
      </c>
      <c r="D48" s="182">
        <v>132</v>
      </c>
      <c r="E48" s="182">
        <v>69</v>
      </c>
      <c r="F48" s="207"/>
      <c r="G48" s="177">
        <v>3.28</v>
      </c>
      <c r="H48" s="197">
        <v>0</v>
      </c>
      <c r="I48" s="197">
        <v>3.62</v>
      </c>
      <c r="J48" s="208"/>
      <c r="K48" s="81"/>
      <c r="L48" s="81"/>
      <c r="N48" s="24"/>
      <c r="O48" s="24"/>
      <c r="Q48" s="24"/>
    </row>
    <row r="49" spans="1:17" x14ac:dyDescent="0.25">
      <c r="A49" s="25">
        <v>5</v>
      </c>
      <c r="B49" s="8" t="s">
        <v>12</v>
      </c>
      <c r="C49" s="170">
        <v>51</v>
      </c>
      <c r="D49" s="182">
        <v>46</v>
      </c>
      <c r="E49" s="182">
        <v>25</v>
      </c>
      <c r="F49" s="207"/>
      <c r="G49" s="177">
        <v>3.78</v>
      </c>
      <c r="H49" s="197">
        <v>3.85</v>
      </c>
      <c r="I49" s="197">
        <v>4.5999999999999996</v>
      </c>
      <c r="J49" s="208"/>
      <c r="K49" s="81"/>
      <c r="L49" s="81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170">
        <v>54</v>
      </c>
      <c r="D50" s="182">
        <v>39</v>
      </c>
      <c r="E50" s="182">
        <v>27</v>
      </c>
      <c r="F50" s="207"/>
      <c r="G50" s="177">
        <v>3.26</v>
      </c>
      <c r="H50" s="197">
        <v>3.41</v>
      </c>
      <c r="I50" s="197">
        <v>3.07</v>
      </c>
      <c r="J50" s="208"/>
      <c r="K50" s="81"/>
      <c r="L50" s="81"/>
      <c r="N50" s="24"/>
      <c r="O50" s="24"/>
      <c r="Q50" s="24"/>
    </row>
    <row r="51" spans="1:17" x14ac:dyDescent="0.25">
      <c r="A51" s="25">
        <v>7</v>
      </c>
      <c r="B51" s="8" t="s">
        <v>89</v>
      </c>
      <c r="C51" s="170">
        <v>17</v>
      </c>
      <c r="D51" s="182">
        <v>16</v>
      </c>
      <c r="E51" s="182">
        <v>18</v>
      </c>
      <c r="F51" s="207"/>
      <c r="G51" s="177">
        <v>2.88</v>
      </c>
      <c r="H51" s="197">
        <v>3.44</v>
      </c>
      <c r="I51" s="197">
        <v>3.44</v>
      </c>
      <c r="J51" s="208"/>
      <c r="K51" s="81"/>
      <c r="L51" s="81"/>
      <c r="N51" s="24"/>
      <c r="O51" s="24"/>
      <c r="Q51" s="24"/>
    </row>
    <row r="52" spans="1:17" x14ac:dyDescent="0.25">
      <c r="A52" s="25">
        <v>8</v>
      </c>
      <c r="B52" s="8" t="s">
        <v>115</v>
      </c>
      <c r="C52" s="170">
        <v>49</v>
      </c>
      <c r="D52" s="182">
        <v>35</v>
      </c>
      <c r="E52" s="182">
        <v>29</v>
      </c>
      <c r="F52" s="207"/>
      <c r="G52" s="177">
        <v>3.08</v>
      </c>
      <c r="H52" s="197">
        <v>3.74</v>
      </c>
      <c r="I52" s="197">
        <v>3.52</v>
      </c>
      <c r="J52" s="208"/>
      <c r="K52" s="81"/>
      <c r="L52" s="81"/>
      <c r="N52" s="24"/>
      <c r="O52" s="24"/>
      <c r="Q52" s="24"/>
    </row>
    <row r="53" spans="1:17" x14ac:dyDescent="0.25">
      <c r="A53" s="25">
        <v>9</v>
      </c>
      <c r="B53" s="8" t="s">
        <v>39</v>
      </c>
      <c r="C53" s="170">
        <v>22</v>
      </c>
      <c r="D53" s="182">
        <v>16</v>
      </c>
      <c r="E53" s="182">
        <v>26</v>
      </c>
      <c r="F53" s="207"/>
      <c r="G53" s="177">
        <v>2.86</v>
      </c>
      <c r="H53" s="197">
        <v>2.88</v>
      </c>
      <c r="I53" s="197">
        <v>3.39</v>
      </c>
      <c r="J53" s="208"/>
      <c r="K53" s="81"/>
      <c r="L53" s="81"/>
      <c r="N53" s="24"/>
      <c r="O53" s="24"/>
      <c r="Q53" s="24"/>
    </row>
    <row r="54" spans="1:17" x14ac:dyDescent="0.25">
      <c r="A54" s="25">
        <v>10</v>
      </c>
      <c r="B54" s="8" t="s">
        <v>40</v>
      </c>
      <c r="C54" s="170">
        <v>18</v>
      </c>
      <c r="D54" s="182"/>
      <c r="E54" s="182">
        <v>17</v>
      </c>
      <c r="F54" s="207"/>
      <c r="G54" s="177">
        <v>3.67</v>
      </c>
      <c r="H54" s="197"/>
      <c r="I54" s="197">
        <v>3.47</v>
      </c>
      <c r="J54" s="208"/>
      <c r="K54" s="81"/>
      <c r="L54" s="81"/>
      <c r="N54" s="24"/>
      <c r="O54" s="24"/>
      <c r="Q54" s="24"/>
    </row>
    <row r="55" spans="1:17" x14ac:dyDescent="0.25">
      <c r="A55" s="25">
        <v>11</v>
      </c>
      <c r="B55" s="8" t="s">
        <v>15</v>
      </c>
      <c r="C55" s="170">
        <v>22</v>
      </c>
      <c r="D55" s="182">
        <v>25</v>
      </c>
      <c r="E55" s="182">
        <v>24</v>
      </c>
      <c r="F55" s="207"/>
      <c r="G55" s="177">
        <v>3.86</v>
      </c>
      <c r="H55" s="197">
        <v>4.16</v>
      </c>
      <c r="I55" s="197">
        <v>3.83</v>
      </c>
      <c r="J55" s="208"/>
      <c r="K55" s="81"/>
      <c r="L55" s="81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169">
        <v>18</v>
      </c>
      <c r="D56" s="181">
        <v>25</v>
      </c>
      <c r="E56" s="181">
        <v>22</v>
      </c>
      <c r="F56" s="211"/>
      <c r="G56" s="175">
        <v>3.39</v>
      </c>
      <c r="H56" s="180">
        <v>3.32</v>
      </c>
      <c r="I56" s="180">
        <v>3.45</v>
      </c>
      <c r="J56" s="215"/>
      <c r="K56" s="92"/>
      <c r="L56" s="92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170">
        <v>54</v>
      </c>
      <c r="D57" s="182">
        <v>51</v>
      </c>
      <c r="E57" s="182">
        <v>20</v>
      </c>
      <c r="F57" s="207"/>
      <c r="G57" s="177">
        <v>3.33</v>
      </c>
      <c r="H57" s="197">
        <v>3.31</v>
      </c>
      <c r="I57" s="197">
        <v>4.0999999999999996</v>
      </c>
      <c r="J57" s="208"/>
      <c r="K57" s="81"/>
      <c r="L57" s="81"/>
      <c r="N57" s="24"/>
      <c r="O57" s="24"/>
      <c r="Q57" s="24"/>
    </row>
    <row r="58" spans="1:17" x14ac:dyDescent="0.25">
      <c r="A58" s="25">
        <v>14</v>
      </c>
      <c r="B58" s="8" t="s">
        <v>37</v>
      </c>
      <c r="C58" s="170">
        <v>10</v>
      </c>
      <c r="D58" s="182"/>
      <c r="E58" s="182">
        <v>30</v>
      </c>
      <c r="F58" s="207"/>
      <c r="G58" s="177">
        <v>3.1</v>
      </c>
      <c r="H58" s="197"/>
      <c r="I58" s="197">
        <v>3.6</v>
      </c>
      <c r="J58" s="208"/>
      <c r="K58" s="81"/>
      <c r="L58" s="81"/>
      <c r="N58" s="24"/>
      <c r="O58" s="24"/>
      <c r="Q58" s="24"/>
    </row>
    <row r="59" spans="1:17" x14ac:dyDescent="0.25">
      <c r="A59" s="25">
        <v>15</v>
      </c>
      <c r="B59" s="8" t="s">
        <v>88</v>
      </c>
      <c r="C59" s="170">
        <v>41</v>
      </c>
      <c r="D59" s="182">
        <v>20</v>
      </c>
      <c r="E59" s="182">
        <v>20</v>
      </c>
      <c r="F59" s="207"/>
      <c r="G59" s="177">
        <v>3.71</v>
      </c>
      <c r="H59" s="197">
        <v>3.7</v>
      </c>
      <c r="I59" s="197">
        <v>3.95</v>
      </c>
      <c r="J59" s="208"/>
      <c r="K59" s="81"/>
      <c r="L59" s="81"/>
      <c r="N59" s="24"/>
      <c r="O59" s="24"/>
      <c r="Q59" s="24"/>
    </row>
    <row r="60" spans="1:17" x14ac:dyDescent="0.25">
      <c r="A60" s="25">
        <v>16</v>
      </c>
      <c r="B60" s="9" t="s">
        <v>17</v>
      </c>
      <c r="C60" s="173">
        <v>47</v>
      </c>
      <c r="D60" s="178">
        <v>21</v>
      </c>
      <c r="E60" s="178">
        <v>25</v>
      </c>
      <c r="F60" s="238"/>
      <c r="G60" s="184">
        <v>3.66</v>
      </c>
      <c r="H60" s="179">
        <v>3.86</v>
      </c>
      <c r="I60" s="179">
        <v>4.08</v>
      </c>
      <c r="J60" s="239"/>
      <c r="K60" s="95"/>
      <c r="L60" s="95"/>
      <c r="N60" s="24"/>
      <c r="O60" s="24"/>
      <c r="Q60" s="24"/>
    </row>
    <row r="61" spans="1:17" x14ac:dyDescent="0.25">
      <c r="A61" s="25">
        <v>17</v>
      </c>
      <c r="B61" s="8" t="s">
        <v>35</v>
      </c>
      <c r="C61" s="170">
        <v>45</v>
      </c>
      <c r="D61" s="182">
        <v>45</v>
      </c>
      <c r="E61" s="182">
        <v>24</v>
      </c>
      <c r="F61" s="207"/>
      <c r="G61" s="177">
        <v>3.18</v>
      </c>
      <c r="H61" s="197">
        <v>3.42</v>
      </c>
      <c r="I61" s="197">
        <v>3.12</v>
      </c>
      <c r="J61" s="208"/>
      <c r="K61" s="81"/>
      <c r="L61" s="81"/>
      <c r="N61" s="24"/>
      <c r="O61" s="24"/>
      <c r="Q61" s="24"/>
    </row>
    <row r="62" spans="1:17" x14ac:dyDescent="0.25">
      <c r="A62" s="25">
        <v>18</v>
      </c>
      <c r="B62" s="8" t="s">
        <v>18</v>
      </c>
      <c r="C62" s="170">
        <v>57</v>
      </c>
      <c r="D62" s="182">
        <v>45</v>
      </c>
      <c r="E62" s="182">
        <v>54</v>
      </c>
      <c r="F62" s="207"/>
      <c r="G62" s="177">
        <v>3.61</v>
      </c>
      <c r="H62" s="197">
        <v>3.62</v>
      </c>
      <c r="I62" s="197">
        <v>3.65</v>
      </c>
      <c r="J62" s="208"/>
      <c r="K62" s="81"/>
      <c r="L62" s="81"/>
      <c r="N62" s="24"/>
      <c r="O62" s="24"/>
      <c r="Q62" s="24"/>
    </row>
    <row r="63" spans="1:17" x14ac:dyDescent="0.25">
      <c r="A63" s="28">
        <v>19</v>
      </c>
      <c r="B63" s="8" t="s">
        <v>14</v>
      </c>
      <c r="C63" s="170">
        <v>53</v>
      </c>
      <c r="D63" s="182">
        <v>38</v>
      </c>
      <c r="E63" s="182">
        <v>25</v>
      </c>
      <c r="F63" s="207"/>
      <c r="G63" s="177">
        <v>3.38</v>
      </c>
      <c r="H63" s="197">
        <v>4.16</v>
      </c>
      <c r="I63" s="197">
        <v>3.6</v>
      </c>
      <c r="J63" s="208"/>
      <c r="K63" s="81"/>
      <c r="L63" s="81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170">
        <v>62</v>
      </c>
      <c r="D64" s="182">
        <v>98</v>
      </c>
      <c r="E64" s="182">
        <v>47</v>
      </c>
      <c r="F64" s="207"/>
      <c r="G64" s="185">
        <v>3.42</v>
      </c>
      <c r="H64" s="174">
        <v>3.7</v>
      </c>
      <c r="I64" s="174">
        <v>3.57</v>
      </c>
      <c r="J64" s="210"/>
      <c r="K64" s="81"/>
      <c r="L64" s="81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740</v>
      </c>
      <c r="D65" s="13">
        <f>SUM(D66:D79)</f>
        <v>814</v>
      </c>
      <c r="E65" s="13">
        <f t="shared" ref="E65:F65" si="5">SUM(E66:E79)</f>
        <v>436</v>
      </c>
      <c r="F65" s="100">
        <f t="shared" si="5"/>
        <v>0</v>
      </c>
      <c r="G65" s="149">
        <f>AVERAGE(G66:G79)</f>
        <v>3.5785714285714287</v>
      </c>
      <c r="H65" s="150">
        <f>AVERAGE(H66:H79)</f>
        <v>3.6714285714285717</v>
      </c>
      <c r="I65" s="150">
        <f>AVERAGE(I66:I79)</f>
        <v>3.6871428571428573</v>
      </c>
      <c r="J65" s="151" t="e">
        <f>AVERAGE(J66:J79)</f>
        <v>#DIV/0!</v>
      </c>
      <c r="K65" s="91"/>
      <c r="L65" s="91"/>
      <c r="N65" s="24"/>
      <c r="O65" s="24"/>
      <c r="Q65" s="24"/>
    </row>
    <row r="66" spans="1:17" x14ac:dyDescent="0.25">
      <c r="A66" s="35">
        <v>1</v>
      </c>
      <c r="B66" s="8" t="s">
        <v>28</v>
      </c>
      <c r="C66" s="170">
        <v>52</v>
      </c>
      <c r="D66" s="182">
        <v>49</v>
      </c>
      <c r="E66" s="182">
        <v>30</v>
      </c>
      <c r="F66" s="207"/>
      <c r="G66" s="183">
        <v>4.04</v>
      </c>
      <c r="H66" s="196">
        <v>4.25</v>
      </c>
      <c r="I66" s="196">
        <v>4.9000000000000004</v>
      </c>
      <c r="J66" s="237"/>
      <c r="K66" s="81"/>
      <c r="L66" s="81"/>
      <c r="N66" s="24"/>
      <c r="O66" s="24"/>
      <c r="Q66" s="24"/>
    </row>
    <row r="67" spans="1:17" x14ac:dyDescent="0.25">
      <c r="A67" s="25">
        <v>2</v>
      </c>
      <c r="B67" s="8" t="s">
        <v>30</v>
      </c>
      <c r="C67" s="170">
        <v>42</v>
      </c>
      <c r="D67" s="182">
        <v>51</v>
      </c>
      <c r="E67" s="182">
        <v>31</v>
      </c>
      <c r="F67" s="207"/>
      <c r="G67" s="177">
        <v>3.86</v>
      </c>
      <c r="H67" s="197">
        <v>3.73</v>
      </c>
      <c r="I67" s="197">
        <v>4.58</v>
      </c>
      <c r="J67" s="208"/>
      <c r="K67" s="81"/>
      <c r="L67" s="81"/>
      <c r="N67" s="24"/>
      <c r="O67" s="24"/>
      <c r="Q67" s="24"/>
    </row>
    <row r="68" spans="1:17" x14ac:dyDescent="0.25">
      <c r="A68" s="25">
        <v>3</v>
      </c>
      <c r="B68" s="8" t="s">
        <v>94</v>
      </c>
      <c r="C68" s="170">
        <v>87</v>
      </c>
      <c r="D68" s="182">
        <v>66</v>
      </c>
      <c r="E68" s="182">
        <v>49</v>
      </c>
      <c r="F68" s="207"/>
      <c r="G68" s="177">
        <v>3.72</v>
      </c>
      <c r="H68" s="197">
        <v>3.62</v>
      </c>
      <c r="I68" s="197">
        <v>3.92</v>
      </c>
      <c r="J68" s="208"/>
      <c r="K68" s="81"/>
      <c r="L68" s="81"/>
      <c r="N68" s="24"/>
      <c r="O68" s="24"/>
      <c r="Q68" s="24"/>
    </row>
    <row r="69" spans="1:17" x14ac:dyDescent="0.25">
      <c r="A69" s="25">
        <v>4</v>
      </c>
      <c r="B69" s="8" t="s">
        <v>90</v>
      </c>
      <c r="C69" s="170">
        <v>50</v>
      </c>
      <c r="D69" s="182">
        <v>48</v>
      </c>
      <c r="E69" s="182">
        <v>26</v>
      </c>
      <c r="F69" s="207"/>
      <c r="G69" s="177">
        <v>3.44</v>
      </c>
      <c r="H69" s="197">
        <v>3.85</v>
      </c>
      <c r="I69" s="197">
        <v>3.58</v>
      </c>
      <c r="J69" s="208"/>
      <c r="K69" s="81"/>
      <c r="L69" s="81"/>
      <c r="N69" s="24"/>
      <c r="O69" s="24"/>
      <c r="Q69" s="24"/>
    </row>
    <row r="70" spans="1:17" x14ac:dyDescent="0.25">
      <c r="A70" s="25">
        <v>5</v>
      </c>
      <c r="B70" s="8" t="s">
        <v>45</v>
      </c>
      <c r="C70" s="170">
        <v>45</v>
      </c>
      <c r="D70" s="182">
        <v>47</v>
      </c>
      <c r="E70" s="182">
        <v>23</v>
      </c>
      <c r="F70" s="207"/>
      <c r="G70" s="177">
        <v>3.22</v>
      </c>
      <c r="H70" s="197">
        <v>3.77</v>
      </c>
      <c r="I70" s="197">
        <v>3.39</v>
      </c>
      <c r="J70" s="208"/>
      <c r="K70" s="81"/>
      <c r="L70" s="81"/>
      <c r="N70" s="24"/>
      <c r="O70" s="24"/>
      <c r="Q70" s="24"/>
    </row>
    <row r="71" spans="1:17" x14ac:dyDescent="0.25">
      <c r="A71" s="25">
        <v>6</v>
      </c>
      <c r="B71" s="42" t="s">
        <v>91</v>
      </c>
      <c r="C71" s="192">
        <v>25</v>
      </c>
      <c r="D71" s="193">
        <v>58</v>
      </c>
      <c r="E71" s="193">
        <v>21</v>
      </c>
      <c r="F71" s="216"/>
      <c r="G71" s="189">
        <v>4.04</v>
      </c>
      <c r="H71" s="190">
        <v>3.76</v>
      </c>
      <c r="I71" s="190">
        <v>3.48</v>
      </c>
      <c r="J71" s="217"/>
      <c r="K71" s="93"/>
      <c r="L71" s="93"/>
      <c r="N71" s="24"/>
      <c r="O71" s="24"/>
      <c r="Q71" s="24"/>
    </row>
    <row r="72" spans="1:17" x14ac:dyDescent="0.25">
      <c r="A72" s="25">
        <v>7</v>
      </c>
      <c r="B72" s="16" t="s">
        <v>92</v>
      </c>
      <c r="C72" s="169">
        <v>40</v>
      </c>
      <c r="D72" s="181">
        <v>40</v>
      </c>
      <c r="E72" s="181">
        <v>21</v>
      </c>
      <c r="F72" s="211"/>
      <c r="G72" s="175">
        <v>4.13</v>
      </c>
      <c r="H72" s="180">
        <v>3.48</v>
      </c>
      <c r="I72" s="180">
        <v>4</v>
      </c>
      <c r="J72" s="215"/>
      <c r="K72" s="92"/>
      <c r="L72" s="92"/>
      <c r="N72" s="24"/>
      <c r="O72" s="24"/>
      <c r="Q72" s="24"/>
    </row>
    <row r="73" spans="1:17" x14ac:dyDescent="0.25">
      <c r="A73" s="25">
        <v>8</v>
      </c>
      <c r="B73" s="8" t="s">
        <v>93</v>
      </c>
      <c r="C73" s="170">
        <v>47</v>
      </c>
      <c r="D73" s="182">
        <v>48</v>
      </c>
      <c r="E73" s="182">
        <v>48</v>
      </c>
      <c r="F73" s="207"/>
      <c r="G73" s="177">
        <v>3.34</v>
      </c>
      <c r="H73" s="197">
        <v>3.58</v>
      </c>
      <c r="I73" s="197">
        <v>3.46</v>
      </c>
      <c r="J73" s="208"/>
      <c r="K73" s="81"/>
      <c r="L73" s="81"/>
      <c r="N73" s="24"/>
      <c r="O73" s="24"/>
      <c r="Q73" s="24"/>
    </row>
    <row r="74" spans="1:17" x14ac:dyDescent="0.25">
      <c r="A74" s="25">
        <v>9</v>
      </c>
      <c r="B74" s="8" t="s">
        <v>19</v>
      </c>
      <c r="C74" s="170">
        <v>21</v>
      </c>
      <c r="D74" s="182">
        <v>50</v>
      </c>
      <c r="E74" s="182">
        <v>18</v>
      </c>
      <c r="F74" s="207"/>
      <c r="G74" s="177">
        <v>2.71</v>
      </c>
      <c r="H74" s="197">
        <v>3.64</v>
      </c>
      <c r="I74" s="197">
        <v>3.33</v>
      </c>
      <c r="J74" s="208"/>
      <c r="K74" s="81"/>
      <c r="L74" s="81"/>
      <c r="N74" s="24"/>
      <c r="O74" s="24"/>
      <c r="Q74" s="24"/>
    </row>
    <row r="75" spans="1:17" x14ac:dyDescent="0.25">
      <c r="A75" s="25">
        <v>10</v>
      </c>
      <c r="B75" s="8" t="s">
        <v>95</v>
      </c>
      <c r="C75" s="170">
        <v>87</v>
      </c>
      <c r="D75" s="182">
        <v>100</v>
      </c>
      <c r="E75" s="182">
        <v>42</v>
      </c>
      <c r="F75" s="207"/>
      <c r="G75" s="177">
        <v>3.51</v>
      </c>
      <c r="H75" s="197">
        <v>3.49</v>
      </c>
      <c r="I75" s="197">
        <v>3.07</v>
      </c>
      <c r="J75" s="208"/>
      <c r="K75" s="81"/>
      <c r="L75" s="81"/>
      <c r="N75" s="24"/>
      <c r="O75" s="24"/>
      <c r="Q75" s="24"/>
    </row>
    <row r="76" spans="1:17" x14ac:dyDescent="0.25">
      <c r="A76" s="25">
        <v>11</v>
      </c>
      <c r="B76" s="8" t="s">
        <v>96</v>
      </c>
      <c r="C76" s="170">
        <v>45</v>
      </c>
      <c r="D76" s="182">
        <v>53</v>
      </c>
      <c r="E76" s="182">
        <v>39</v>
      </c>
      <c r="F76" s="207"/>
      <c r="G76" s="177">
        <v>3.76</v>
      </c>
      <c r="H76" s="197">
        <v>3.28</v>
      </c>
      <c r="I76" s="197">
        <v>3.38</v>
      </c>
      <c r="J76" s="208"/>
      <c r="K76" s="81"/>
      <c r="L76" s="81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169">
        <v>53</v>
      </c>
      <c r="D77" s="181">
        <v>51</v>
      </c>
      <c r="E77" s="181">
        <v>19</v>
      </c>
      <c r="F77" s="211"/>
      <c r="G77" s="175">
        <v>3.45</v>
      </c>
      <c r="H77" s="180">
        <v>3.25</v>
      </c>
      <c r="I77" s="180">
        <v>3.37</v>
      </c>
      <c r="J77" s="215"/>
      <c r="K77" s="92"/>
      <c r="L77" s="92"/>
      <c r="N77" s="24"/>
      <c r="O77" s="24"/>
      <c r="Q77" s="24"/>
    </row>
    <row r="78" spans="1:17" x14ac:dyDescent="0.25">
      <c r="A78" s="25">
        <v>13</v>
      </c>
      <c r="B78" s="8" t="s">
        <v>46</v>
      </c>
      <c r="C78" s="170">
        <v>51</v>
      </c>
      <c r="D78" s="182">
        <v>40</v>
      </c>
      <c r="E78" s="182">
        <v>19</v>
      </c>
      <c r="F78" s="207"/>
      <c r="G78" s="177">
        <v>3.31</v>
      </c>
      <c r="H78" s="197">
        <v>3.58</v>
      </c>
      <c r="I78" s="197">
        <v>3.42</v>
      </c>
      <c r="J78" s="208"/>
      <c r="K78" s="81"/>
      <c r="L78" s="81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170">
        <v>95</v>
      </c>
      <c r="D79" s="182">
        <v>113</v>
      </c>
      <c r="E79" s="182">
        <v>50</v>
      </c>
      <c r="F79" s="207"/>
      <c r="G79" s="185">
        <v>3.57</v>
      </c>
      <c r="H79" s="174">
        <v>4.12</v>
      </c>
      <c r="I79" s="174">
        <v>3.74</v>
      </c>
      <c r="J79" s="210"/>
      <c r="K79" s="81"/>
      <c r="L79" s="81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>SUM(C81:C112)</f>
        <v>1826</v>
      </c>
      <c r="D80" s="13">
        <f t="shared" ref="D80:F80" si="6">SUM(D81:D112)</f>
        <v>1993</v>
      </c>
      <c r="E80" s="13">
        <f>SUM(E81:E112)</f>
        <v>1331</v>
      </c>
      <c r="F80" s="100">
        <f t="shared" si="6"/>
        <v>0</v>
      </c>
      <c r="G80" s="149">
        <f>AVERAGE(G81:G112)</f>
        <v>3.4956666666666667</v>
      </c>
      <c r="H80" s="150">
        <f t="shared" ref="H80:J80" si="7">AVERAGE(H81:H112)</f>
        <v>3.5770000000000013</v>
      </c>
      <c r="I80" s="150">
        <f t="shared" si="7"/>
        <v>3.4587096774193542</v>
      </c>
      <c r="J80" s="151" t="e">
        <f t="shared" si="7"/>
        <v>#DIV/0!</v>
      </c>
      <c r="K80" s="91"/>
      <c r="L80" s="91"/>
      <c r="N80" s="24"/>
      <c r="O80" s="24"/>
      <c r="Q80" s="24"/>
    </row>
    <row r="81" spans="1:17" x14ac:dyDescent="0.25">
      <c r="A81" s="22">
        <v>1</v>
      </c>
      <c r="B81" s="8" t="s">
        <v>107</v>
      </c>
      <c r="C81" s="170">
        <v>55</v>
      </c>
      <c r="D81" s="182">
        <v>52</v>
      </c>
      <c r="E81" s="182">
        <v>24</v>
      </c>
      <c r="F81" s="207"/>
      <c r="G81" s="183">
        <v>3.09</v>
      </c>
      <c r="H81" s="196">
        <v>3.35</v>
      </c>
      <c r="I81" s="196">
        <v>3.38</v>
      </c>
      <c r="J81" s="237"/>
      <c r="K81" s="90"/>
      <c r="L81" s="90"/>
      <c r="N81" s="24"/>
      <c r="O81" s="24"/>
      <c r="Q81" s="24"/>
    </row>
    <row r="82" spans="1:17" x14ac:dyDescent="0.25">
      <c r="A82" s="25">
        <v>2</v>
      </c>
      <c r="B82" s="8" t="s">
        <v>20</v>
      </c>
      <c r="C82" s="170">
        <v>21</v>
      </c>
      <c r="D82" s="182">
        <v>31</v>
      </c>
      <c r="E82" s="182">
        <v>25</v>
      </c>
      <c r="F82" s="207"/>
      <c r="G82" s="177">
        <v>3.9</v>
      </c>
      <c r="H82" s="197">
        <v>3.77</v>
      </c>
      <c r="I82" s="197">
        <v>3.4</v>
      </c>
      <c r="J82" s="208"/>
      <c r="K82" s="90"/>
      <c r="L82" s="90"/>
      <c r="N82" s="24"/>
      <c r="O82" s="24"/>
      <c r="Q82" s="24"/>
    </row>
    <row r="83" spans="1:17" x14ac:dyDescent="0.25">
      <c r="A83" s="25">
        <v>3</v>
      </c>
      <c r="B83" s="8" t="s">
        <v>101</v>
      </c>
      <c r="C83" s="170">
        <v>46</v>
      </c>
      <c r="D83" s="182">
        <v>45</v>
      </c>
      <c r="E83" s="182">
        <v>27</v>
      </c>
      <c r="F83" s="207"/>
      <c r="G83" s="177">
        <v>3.39</v>
      </c>
      <c r="H83" s="197">
        <v>3.91</v>
      </c>
      <c r="I83" s="197">
        <v>3.44</v>
      </c>
      <c r="J83" s="208"/>
      <c r="K83" s="90"/>
      <c r="L83" s="90"/>
      <c r="N83" s="24"/>
      <c r="O83" s="24"/>
      <c r="Q83" s="24"/>
    </row>
    <row r="84" spans="1:17" x14ac:dyDescent="0.25">
      <c r="A84" s="25">
        <v>4</v>
      </c>
      <c r="B84" s="8" t="s">
        <v>98</v>
      </c>
      <c r="C84" s="170">
        <v>50</v>
      </c>
      <c r="D84" s="182">
        <v>45</v>
      </c>
      <c r="E84" s="182">
        <v>48</v>
      </c>
      <c r="F84" s="207"/>
      <c r="G84" s="177">
        <v>3.04</v>
      </c>
      <c r="H84" s="197">
        <v>3.38</v>
      </c>
      <c r="I84" s="197">
        <v>3.29</v>
      </c>
      <c r="J84" s="208"/>
      <c r="K84" s="90"/>
      <c r="L84" s="90"/>
      <c r="N84" s="24"/>
      <c r="O84" s="24"/>
      <c r="Q84" s="24"/>
    </row>
    <row r="85" spans="1:17" x14ac:dyDescent="0.25">
      <c r="A85" s="25">
        <v>5</v>
      </c>
      <c r="B85" s="8" t="s">
        <v>103</v>
      </c>
      <c r="C85" s="170">
        <v>47</v>
      </c>
      <c r="D85" s="182">
        <v>52</v>
      </c>
      <c r="E85" s="182">
        <v>45</v>
      </c>
      <c r="F85" s="207"/>
      <c r="G85" s="177">
        <v>3.51</v>
      </c>
      <c r="H85" s="197">
        <v>3.69</v>
      </c>
      <c r="I85" s="197">
        <v>2.87</v>
      </c>
      <c r="J85" s="208"/>
      <c r="K85" s="90"/>
      <c r="L85" s="90"/>
      <c r="N85" s="24"/>
      <c r="O85" s="24"/>
      <c r="Q85" s="24"/>
    </row>
    <row r="86" spans="1:17" x14ac:dyDescent="0.25">
      <c r="A86" s="25">
        <v>6</v>
      </c>
      <c r="B86" s="8" t="s">
        <v>102</v>
      </c>
      <c r="C86" s="170">
        <v>86</v>
      </c>
      <c r="D86" s="182">
        <v>93</v>
      </c>
      <c r="E86" s="182">
        <v>68</v>
      </c>
      <c r="F86" s="207"/>
      <c r="G86" s="177">
        <v>3.67</v>
      </c>
      <c r="H86" s="197">
        <v>3.36</v>
      </c>
      <c r="I86" s="197">
        <v>3.09</v>
      </c>
      <c r="J86" s="208"/>
      <c r="K86" s="90"/>
      <c r="L86" s="90"/>
      <c r="N86" s="24"/>
      <c r="O86" s="24"/>
      <c r="Q86" s="24"/>
    </row>
    <row r="87" spans="1:17" x14ac:dyDescent="0.25">
      <c r="A87" s="25">
        <v>7</v>
      </c>
      <c r="B87" s="8" t="s">
        <v>21</v>
      </c>
      <c r="C87" s="170">
        <v>22</v>
      </c>
      <c r="D87" s="182">
        <v>23</v>
      </c>
      <c r="E87" s="182">
        <v>24</v>
      </c>
      <c r="F87" s="207"/>
      <c r="G87" s="177">
        <v>3.73</v>
      </c>
      <c r="H87" s="197">
        <v>3.78</v>
      </c>
      <c r="I87" s="197">
        <v>3.5</v>
      </c>
      <c r="J87" s="208"/>
      <c r="K87" s="90"/>
      <c r="L87" s="90"/>
      <c r="N87" s="24"/>
      <c r="O87" s="24"/>
      <c r="Q87" s="24"/>
    </row>
    <row r="88" spans="1:17" x14ac:dyDescent="0.25">
      <c r="A88" s="25">
        <v>8</v>
      </c>
      <c r="B88" s="8" t="s">
        <v>100</v>
      </c>
      <c r="C88" s="170">
        <v>58</v>
      </c>
      <c r="D88" s="182">
        <v>41</v>
      </c>
      <c r="E88" s="182">
        <v>22</v>
      </c>
      <c r="F88" s="207"/>
      <c r="G88" s="177">
        <v>3.28</v>
      </c>
      <c r="H88" s="197">
        <v>3.15</v>
      </c>
      <c r="I88" s="197">
        <v>2.95</v>
      </c>
      <c r="J88" s="208"/>
      <c r="K88" s="90"/>
      <c r="L88" s="90"/>
      <c r="N88" s="24"/>
      <c r="O88" s="24"/>
      <c r="Q88" s="24"/>
    </row>
    <row r="89" spans="1:17" x14ac:dyDescent="0.25">
      <c r="A89" s="25">
        <v>9</v>
      </c>
      <c r="B89" s="8" t="s">
        <v>99</v>
      </c>
      <c r="C89" s="170">
        <v>44</v>
      </c>
      <c r="D89" s="182">
        <v>24</v>
      </c>
      <c r="E89" s="182">
        <v>21</v>
      </c>
      <c r="F89" s="207"/>
      <c r="G89" s="177">
        <v>3.02</v>
      </c>
      <c r="H89" s="197">
        <v>3.21</v>
      </c>
      <c r="I89" s="197">
        <v>3.71</v>
      </c>
      <c r="J89" s="208"/>
      <c r="K89" s="90"/>
      <c r="L89" s="90"/>
      <c r="N89" s="24"/>
      <c r="O89" s="24"/>
      <c r="Q89" s="24"/>
    </row>
    <row r="90" spans="1:17" x14ac:dyDescent="0.25">
      <c r="A90" s="25">
        <v>10</v>
      </c>
      <c r="B90" s="8" t="s">
        <v>97</v>
      </c>
      <c r="C90" s="170">
        <v>48</v>
      </c>
      <c r="D90" s="182">
        <v>68</v>
      </c>
      <c r="E90" s="182">
        <v>20</v>
      </c>
      <c r="F90" s="207"/>
      <c r="G90" s="177">
        <v>3.42</v>
      </c>
      <c r="H90" s="197">
        <v>3.47</v>
      </c>
      <c r="I90" s="197">
        <v>3.5</v>
      </c>
      <c r="J90" s="208"/>
      <c r="K90" s="90"/>
      <c r="L90" s="90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170">
        <v>44</v>
      </c>
      <c r="D91" s="182">
        <v>50</v>
      </c>
      <c r="E91" s="182">
        <v>22</v>
      </c>
      <c r="F91" s="207"/>
      <c r="G91" s="177">
        <v>3.2</v>
      </c>
      <c r="H91" s="197">
        <v>3.04</v>
      </c>
      <c r="I91" s="197">
        <v>3.82</v>
      </c>
      <c r="J91" s="208"/>
      <c r="K91" s="90"/>
      <c r="L91" s="90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170">
        <v>26</v>
      </c>
      <c r="D92" s="182">
        <v>29</v>
      </c>
      <c r="E92" s="182">
        <v>24</v>
      </c>
      <c r="F92" s="207"/>
      <c r="G92" s="177">
        <v>3.42</v>
      </c>
      <c r="H92" s="197">
        <v>3.24</v>
      </c>
      <c r="I92" s="197">
        <v>3.13</v>
      </c>
      <c r="J92" s="208"/>
      <c r="K92" s="90"/>
      <c r="L92" s="90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170">
        <v>78</v>
      </c>
      <c r="D93" s="182">
        <v>68</v>
      </c>
      <c r="E93" s="182">
        <v>50</v>
      </c>
      <c r="F93" s="207"/>
      <c r="G93" s="177">
        <v>3.36</v>
      </c>
      <c r="H93" s="197">
        <v>3.38</v>
      </c>
      <c r="I93" s="197">
        <v>3.5</v>
      </c>
      <c r="J93" s="208"/>
      <c r="K93" s="90"/>
      <c r="L93" s="90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195">
        <v>28</v>
      </c>
      <c r="D94" s="191">
        <v>45</v>
      </c>
      <c r="E94" s="191">
        <v>45</v>
      </c>
      <c r="F94" s="209"/>
      <c r="G94" s="194">
        <v>3.54</v>
      </c>
      <c r="H94" s="197">
        <v>3.38</v>
      </c>
      <c r="I94" s="197">
        <v>3.49</v>
      </c>
      <c r="J94" s="208"/>
      <c r="K94" s="90"/>
      <c r="L94" s="90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170">
        <v>46</v>
      </c>
      <c r="D95" s="182">
        <v>27</v>
      </c>
      <c r="E95" s="182">
        <v>23</v>
      </c>
      <c r="F95" s="207"/>
      <c r="G95" s="177">
        <v>3.33</v>
      </c>
      <c r="H95" s="197">
        <v>4.3</v>
      </c>
      <c r="I95" s="197">
        <v>3.35</v>
      </c>
      <c r="J95" s="208"/>
      <c r="K95" s="90"/>
      <c r="L95" s="90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170">
        <v>35</v>
      </c>
      <c r="D96" s="182">
        <v>35</v>
      </c>
      <c r="E96" s="182">
        <v>25</v>
      </c>
      <c r="F96" s="207"/>
      <c r="G96" s="177">
        <v>3.51</v>
      </c>
      <c r="H96" s="197">
        <v>3.91</v>
      </c>
      <c r="I96" s="197">
        <v>3.56</v>
      </c>
      <c r="J96" s="208"/>
      <c r="K96" s="90"/>
      <c r="L96" s="90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170">
        <v>60</v>
      </c>
      <c r="D97" s="182">
        <v>62</v>
      </c>
      <c r="E97" s="182">
        <v>41</v>
      </c>
      <c r="F97" s="207"/>
      <c r="G97" s="177">
        <v>3.42</v>
      </c>
      <c r="H97" s="197">
        <v>3.42</v>
      </c>
      <c r="I97" s="197">
        <v>3.78</v>
      </c>
      <c r="J97" s="208"/>
      <c r="K97" s="90"/>
      <c r="L97" s="90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170">
        <v>56</v>
      </c>
      <c r="D98" s="182">
        <v>74</v>
      </c>
      <c r="E98" s="182">
        <v>30</v>
      </c>
      <c r="F98" s="207"/>
      <c r="G98" s="177">
        <v>3.54</v>
      </c>
      <c r="H98" s="197">
        <v>3.49</v>
      </c>
      <c r="I98" s="197">
        <v>3.7</v>
      </c>
      <c r="J98" s="208"/>
      <c r="K98" s="90"/>
      <c r="L98" s="90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170">
        <v>42</v>
      </c>
      <c r="D99" s="182">
        <v>49</v>
      </c>
      <c r="E99" s="182">
        <v>23</v>
      </c>
      <c r="F99" s="207"/>
      <c r="G99" s="177">
        <v>3.62</v>
      </c>
      <c r="H99" s="197">
        <v>4.12</v>
      </c>
      <c r="I99" s="197">
        <v>3.61</v>
      </c>
      <c r="J99" s="208"/>
      <c r="K99" s="90"/>
      <c r="L99" s="90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170">
        <v>100</v>
      </c>
      <c r="D100" s="182">
        <v>109</v>
      </c>
      <c r="E100" s="182">
        <v>47</v>
      </c>
      <c r="F100" s="207"/>
      <c r="G100" s="177">
        <v>3.8</v>
      </c>
      <c r="H100" s="197">
        <v>3.79</v>
      </c>
      <c r="I100" s="197">
        <v>3.49</v>
      </c>
      <c r="J100" s="208"/>
      <c r="K100" s="90"/>
      <c r="L100" s="90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170">
        <v>132</v>
      </c>
      <c r="D101" s="182">
        <v>126</v>
      </c>
      <c r="E101" s="182">
        <v>81</v>
      </c>
      <c r="F101" s="207"/>
      <c r="G101" s="177">
        <v>3.61</v>
      </c>
      <c r="H101" s="197">
        <v>3.54</v>
      </c>
      <c r="I101" s="197">
        <v>3.31</v>
      </c>
      <c r="J101" s="208"/>
      <c r="K101" s="90"/>
      <c r="L101" s="90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170">
        <v>77</v>
      </c>
      <c r="D102" s="182">
        <v>77</v>
      </c>
      <c r="E102" s="182">
        <v>59</v>
      </c>
      <c r="F102" s="207"/>
      <c r="G102" s="177">
        <v>3.68</v>
      </c>
      <c r="H102" s="197">
        <v>3.56</v>
      </c>
      <c r="I102" s="197">
        <v>3.66</v>
      </c>
      <c r="J102" s="208"/>
      <c r="K102" s="90"/>
      <c r="L102" s="90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170">
        <v>48</v>
      </c>
      <c r="D103" s="182">
        <v>53</v>
      </c>
      <c r="E103" s="182">
        <v>45</v>
      </c>
      <c r="F103" s="207"/>
      <c r="G103" s="177">
        <v>4.0199999999999996</v>
      </c>
      <c r="H103" s="197">
        <v>3.59</v>
      </c>
      <c r="I103" s="197">
        <v>3.02</v>
      </c>
      <c r="J103" s="208"/>
      <c r="K103" s="90"/>
      <c r="L103" s="90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170">
        <v>116</v>
      </c>
      <c r="D104" s="182">
        <v>130</v>
      </c>
      <c r="E104" s="182">
        <v>77</v>
      </c>
      <c r="F104" s="207"/>
      <c r="G104" s="177">
        <v>3.46</v>
      </c>
      <c r="H104" s="197">
        <v>3.48</v>
      </c>
      <c r="I104" s="197">
        <v>3.51</v>
      </c>
      <c r="J104" s="208"/>
      <c r="K104" s="90"/>
      <c r="L104" s="90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170">
        <v>110</v>
      </c>
      <c r="D105" s="182">
        <v>97</v>
      </c>
      <c r="E105" s="182">
        <v>77</v>
      </c>
      <c r="F105" s="207"/>
      <c r="G105" s="177">
        <v>3.34</v>
      </c>
      <c r="H105" s="197">
        <v>3.67</v>
      </c>
      <c r="I105" s="197">
        <v>3.52</v>
      </c>
      <c r="J105" s="208"/>
      <c r="K105" s="90"/>
      <c r="L105" s="90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170">
        <v>45</v>
      </c>
      <c r="D106" s="182">
        <v>75</v>
      </c>
      <c r="E106" s="182">
        <v>52</v>
      </c>
      <c r="F106" s="207"/>
      <c r="G106" s="177">
        <v>3.44</v>
      </c>
      <c r="H106" s="197">
        <v>4.01</v>
      </c>
      <c r="I106" s="197">
        <v>3.71</v>
      </c>
      <c r="J106" s="208"/>
      <c r="K106" s="90"/>
      <c r="L106" s="90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170">
        <v>98</v>
      </c>
      <c r="D107" s="182">
        <v>115</v>
      </c>
      <c r="E107" s="182">
        <v>54</v>
      </c>
      <c r="F107" s="207"/>
      <c r="G107" s="177">
        <v>3.76</v>
      </c>
      <c r="H107" s="197">
        <v>3.67</v>
      </c>
      <c r="I107" s="197">
        <v>3.85</v>
      </c>
      <c r="J107" s="208"/>
      <c r="K107" s="90"/>
      <c r="L107" s="90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170">
        <v>45</v>
      </c>
      <c r="D108" s="182">
        <v>90</v>
      </c>
      <c r="E108" s="182">
        <v>47</v>
      </c>
      <c r="F108" s="207"/>
      <c r="G108" s="177">
        <v>4.0199999999999996</v>
      </c>
      <c r="H108" s="197">
        <v>3.73</v>
      </c>
      <c r="I108" s="197">
        <v>3.55</v>
      </c>
      <c r="J108" s="208"/>
      <c r="K108" s="90"/>
      <c r="L108" s="90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170">
        <v>90</v>
      </c>
      <c r="D109" s="182">
        <v>119</v>
      </c>
      <c r="E109" s="182">
        <v>99</v>
      </c>
      <c r="F109" s="207"/>
      <c r="G109" s="177">
        <v>3.2</v>
      </c>
      <c r="H109" s="197">
        <v>3.64</v>
      </c>
      <c r="I109" s="197">
        <v>3.44</v>
      </c>
      <c r="J109" s="208"/>
      <c r="K109" s="90"/>
      <c r="L109" s="90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170">
        <v>73</v>
      </c>
      <c r="D110" s="182">
        <v>89</v>
      </c>
      <c r="E110" s="182">
        <v>60</v>
      </c>
      <c r="F110" s="207"/>
      <c r="G110" s="177">
        <v>3.55</v>
      </c>
      <c r="H110" s="197">
        <v>3.28</v>
      </c>
      <c r="I110" s="197">
        <v>3.67</v>
      </c>
      <c r="J110" s="208"/>
      <c r="K110" s="90"/>
      <c r="L110" s="90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170"/>
      <c r="D111" s="182"/>
      <c r="E111" s="182">
        <v>26</v>
      </c>
      <c r="F111" s="207"/>
      <c r="G111" s="177"/>
      <c r="H111" s="197"/>
      <c r="I111" s="197">
        <v>3.42</v>
      </c>
      <c r="J111" s="208"/>
      <c r="K111" s="90"/>
      <c r="L111" s="90"/>
      <c r="N111" s="24"/>
      <c r="O111" s="24"/>
      <c r="Q111" s="24"/>
    </row>
    <row r="112" spans="1:17" ht="15.75" thickBot="1" x14ac:dyDescent="0.3">
      <c r="A112" s="84">
        <v>32</v>
      </c>
      <c r="B112" s="8" t="s">
        <v>123</v>
      </c>
      <c r="C112" s="240"/>
      <c r="D112" s="241"/>
      <c r="E112" s="241"/>
      <c r="F112" s="242"/>
      <c r="G112" s="243"/>
      <c r="H112" s="174"/>
      <c r="I112" s="174"/>
      <c r="J112" s="210"/>
      <c r="K112" s="90"/>
      <c r="L112" s="90"/>
      <c r="N112" s="24"/>
      <c r="O112" s="24"/>
      <c r="Q112" s="24"/>
    </row>
    <row r="113" spans="1:17" ht="15.75" thickBot="1" x14ac:dyDescent="0.3">
      <c r="A113" s="246"/>
      <c r="B113" s="247" t="s">
        <v>57</v>
      </c>
      <c r="C113" s="248">
        <f t="shared" ref="C113:F113" si="8">SUM(C114:C122)</f>
        <v>464</v>
      </c>
      <c r="D113" s="249">
        <f t="shared" si="8"/>
        <v>511</v>
      </c>
      <c r="E113" s="249">
        <f t="shared" si="8"/>
        <v>341</v>
      </c>
      <c r="F113" s="250">
        <f t="shared" si="8"/>
        <v>0</v>
      </c>
      <c r="G113" s="149">
        <f>AVERAGE(G114:G122)</f>
        <v>3.5044444444444438</v>
      </c>
      <c r="H113" s="150">
        <f>AVERAGE(H114:H122)</f>
        <v>3.7566666666666668</v>
      </c>
      <c r="I113" s="150">
        <f>AVERAGE(I114:I122)</f>
        <v>3.6111111111111112</v>
      </c>
      <c r="J113" s="151" t="e">
        <f>AVERAGE(J114:J122)</f>
        <v>#DIV/0!</v>
      </c>
      <c r="K113" s="91"/>
      <c r="L113" s="91"/>
      <c r="N113" s="24"/>
      <c r="O113" s="24"/>
      <c r="Q113" s="24"/>
    </row>
    <row r="114" spans="1:17" x14ac:dyDescent="0.25">
      <c r="A114" s="22">
        <v>1</v>
      </c>
      <c r="B114" s="67" t="s">
        <v>27</v>
      </c>
      <c r="C114" s="172">
        <v>52</v>
      </c>
      <c r="D114" s="187">
        <v>32</v>
      </c>
      <c r="E114" s="187">
        <v>31</v>
      </c>
      <c r="F114" s="244"/>
      <c r="G114" s="183">
        <v>4.0199999999999996</v>
      </c>
      <c r="H114" s="196">
        <v>3.72</v>
      </c>
      <c r="I114" s="196">
        <v>3.71</v>
      </c>
      <c r="J114" s="237"/>
      <c r="K114" s="90"/>
      <c r="L114" s="90"/>
      <c r="N114" s="24"/>
      <c r="O114" s="24"/>
      <c r="Q114" s="24"/>
    </row>
    <row r="115" spans="1:17" ht="15" customHeight="1" x14ac:dyDescent="0.25">
      <c r="A115" s="25">
        <v>2</v>
      </c>
      <c r="B115" s="66" t="s">
        <v>48</v>
      </c>
      <c r="C115" s="170">
        <v>24</v>
      </c>
      <c r="D115" s="182">
        <v>49</v>
      </c>
      <c r="E115" s="182">
        <v>24</v>
      </c>
      <c r="F115" s="207"/>
      <c r="G115" s="177">
        <v>3.75</v>
      </c>
      <c r="H115" s="197">
        <v>3.73</v>
      </c>
      <c r="I115" s="197">
        <v>3.5</v>
      </c>
      <c r="J115" s="208"/>
      <c r="K115" s="90"/>
      <c r="L115" s="90"/>
      <c r="N115" s="24"/>
      <c r="O115" s="24"/>
      <c r="Q115" s="24"/>
    </row>
    <row r="116" spans="1:17" x14ac:dyDescent="0.25">
      <c r="A116" s="35">
        <v>3</v>
      </c>
      <c r="B116" s="66" t="s">
        <v>26</v>
      </c>
      <c r="C116" s="170">
        <v>36</v>
      </c>
      <c r="D116" s="182">
        <v>46</v>
      </c>
      <c r="E116" s="182">
        <v>24</v>
      </c>
      <c r="F116" s="207"/>
      <c r="G116" s="177">
        <v>3.42</v>
      </c>
      <c r="H116" s="197">
        <v>3.48</v>
      </c>
      <c r="I116" s="197">
        <v>3.54</v>
      </c>
      <c r="J116" s="208"/>
      <c r="K116" s="90"/>
      <c r="L116" s="90"/>
      <c r="N116" s="24"/>
      <c r="O116" s="24"/>
      <c r="Q116" s="24"/>
    </row>
    <row r="117" spans="1:17" x14ac:dyDescent="0.25">
      <c r="A117" s="35">
        <v>4</v>
      </c>
      <c r="B117" s="66" t="s">
        <v>38</v>
      </c>
      <c r="C117" s="170">
        <v>25</v>
      </c>
      <c r="D117" s="182">
        <v>41</v>
      </c>
      <c r="E117" s="182">
        <v>26</v>
      </c>
      <c r="F117" s="207"/>
      <c r="G117" s="177">
        <v>3.12</v>
      </c>
      <c r="H117" s="197">
        <v>4.07</v>
      </c>
      <c r="I117" s="197">
        <v>3.81</v>
      </c>
      <c r="J117" s="208"/>
      <c r="K117" s="90"/>
      <c r="L117" s="90"/>
      <c r="N117" s="24"/>
      <c r="O117" s="24"/>
      <c r="Q117" s="24"/>
    </row>
    <row r="118" spans="1:17" x14ac:dyDescent="0.25">
      <c r="A118" s="35">
        <v>5</v>
      </c>
      <c r="B118" s="66" t="s">
        <v>60</v>
      </c>
      <c r="C118" s="170">
        <v>49</v>
      </c>
      <c r="D118" s="182">
        <v>50</v>
      </c>
      <c r="E118" s="182">
        <v>27</v>
      </c>
      <c r="F118" s="207"/>
      <c r="G118" s="177">
        <v>3.24</v>
      </c>
      <c r="H118" s="197">
        <v>4.22</v>
      </c>
      <c r="I118" s="197">
        <v>3.78</v>
      </c>
      <c r="J118" s="208"/>
      <c r="K118" s="90"/>
      <c r="L118" s="90"/>
      <c r="N118" s="24"/>
      <c r="O118" s="24"/>
      <c r="Q118" s="24"/>
    </row>
    <row r="119" spans="1:17" x14ac:dyDescent="0.25">
      <c r="A119" s="35">
        <v>6</v>
      </c>
      <c r="B119" s="66" t="s">
        <v>36</v>
      </c>
      <c r="C119" s="170">
        <v>24</v>
      </c>
      <c r="D119" s="182">
        <v>33</v>
      </c>
      <c r="E119" s="182">
        <v>25</v>
      </c>
      <c r="F119" s="207"/>
      <c r="G119" s="177">
        <v>3.5</v>
      </c>
      <c r="H119" s="197">
        <v>4.24</v>
      </c>
      <c r="I119" s="197">
        <v>4.08</v>
      </c>
      <c r="J119" s="208"/>
      <c r="K119" s="90"/>
      <c r="L119" s="90"/>
      <c r="N119" s="24"/>
      <c r="O119" s="24"/>
      <c r="Q119" s="24"/>
    </row>
    <row r="120" spans="1:17" x14ac:dyDescent="0.25">
      <c r="A120" s="35">
        <v>7</v>
      </c>
      <c r="B120" s="66" t="s">
        <v>42</v>
      </c>
      <c r="C120" s="170">
        <v>22</v>
      </c>
      <c r="D120" s="182">
        <v>20</v>
      </c>
      <c r="E120" s="182">
        <v>25</v>
      </c>
      <c r="F120" s="207"/>
      <c r="G120" s="177">
        <v>3.14</v>
      </c>
      <c r="H120" s="197">
        <v>3.3</v>
      </c>
      <c r="I120" s="197">
        <v>3.4</v>
      </c>
      <c r="J120" s="208"/>
      <c r="K120" s="90"/>
      <c r="L120" s="90"/>
      <c r="N120" s="24"/>
      <c r="O120" s="24"/>
      <c r="Q120" s="24"/>
    </row>
    <row r="121" spans="1:17" x14ac:dyDescent="0.25">
      <c r="A121" s="35">
        <v>8</v>
      </c>
      <c r="B121" s="66" t="s">
        <v>66</v>
      </c>
      <c r="C121" s="170">
        <v>145</v>
      </c>
      <c r="D121" s="182">
        <v>154</v>
      </c>
      <c r="E121" s="182">
        <v>77</v>
      </c>
      <c r="F121" s="207"/>
      <c r="G121" s="177">
        <v>3.72</v>
      </c>
      <c r="H121" s="197">
        <v>3.78</v>
      </c>
      <c r="I121" s="197">
        <v>3.29</v>
      </c>
      <c r="J121" s="208"/>
      <c r="K121" s="90"/>
      <c r="L121" s="90"/>
      <c r="O121" s="24"/>
    </row>
    <row r="122" spans="1:17" ht="15.75" thickBot="1" x14ac:dyDescent="0.3">
      <c r="A122" s="34">
        <v>9</v>
      </c>
      <c r="B122" s="251" t="s">
        <v>70</v>
      </c>
      <c r="C122" s="186">
        <v>87</v>
      </c>
      <c r="D122" s="188">
        <v>86</v>
      </c>
      <c r="E122" s="188">
        <v>82</v>
      </c>
      <c r="F122" s="245"/>
      <c r="G122" s="185">
        <v>3.63</v>
      </c>
      <c r="H122" s="174">
        <v>3.27</v>
      </c>
      <c r="I122" s="174">
        <v>3.39</v>
      </c>
      <c r="J122" s="210"/>
      <c r="K122" s="90"/>
      <c r="L122" s="90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>
        <f>AVERAGE(G5:G12,G14:G25,G27:G43,G45:G64,G66:G79,G81:G112,G114:G122)</f>
        <v>3.4864545454545457</v>
      </c>
      <c r="H123" s="39">
        <f t="shared" ref="H123:J123" si="9">AVERAGE(H5:H12,H14:H25,H27:H43,H45:H64,H66:H79,H81:H112,H114:H122)</f>
        <v>3.5397196261682256</v>
      </c>
      <c r="I123" s="39">
        <f t="shared" si="9"/>
        <v>3.5614678899082564</v>
      </c>
      <c r="J123" s="39" t="e">
        <f t="shared" si="9"/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30" priority="2">
      <formula>LEN(TRIM(G3))=0</formula>
    </cfRule>
    <cfRule type="cellIs" dxfId="29" priority="3" operator="lessThan">
      <formula>3.5001</formula>
    </cfRule>
    <cfRule type="cellIs" dxfId="28" priority="4" operator="between">
      <formula>3.999</formula>
      <formula>3.499</formula>
    </cfRule>
    <cfRule type="cellIs" dxfId="27" priority="5" operator="between">
      <formula>4.5</formula>
      <formula>4</formula>
    </cfRule>
    <cfRule type="cellIs" dxfId="26" priority="6" operator="greaterThanOrEqual">
      <formula>4.5</formula>
    </cfRule>
  </conditionalFormatting>
  <conditionalFormatting sqref="G108:G119">
    <cfRule type="cellIs" dxfId="25" priority="1" operator="between">
      <formula>$G$113</formula>
      <formula>3.5</formula>
    </cfRule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255" t="s">
        <v>23</v>
      </c>
      <c r="B1" s="257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  <c r="L1" s="86"/>
    </row>
    <row r="2" spans="1:17" ht="27" customHeight="1" thickBot="1" x14ac:dyDescent="0.3">
      <c r="A2" s="256"/>
      <c r="B2" s="258"/>
      <c r="C2" s="59" t="s">
        <v>50</v>
      </c>
      <c r="D2" s="106" t="s">
        <v>50</v>
      </c>
      <c r="E2" s="106" t="s">
        <v>50</v>
      </c>
      <c r="F2" s="106" t="s">
        <v>50</v>
      </c>
      <c r="G2" s="134" t="s">
        <v>49</v>
      </c>
      <c r="H2" s="135" t="s">
        <v>49</v>
      </c>
      <c r="I2" s="135" t="s">
        <v>49</v>
      </c>
      <c r="J2" s="136" t="s">
        <v>49</v>
      </c>
      <c r="K2" s="79"/>
      <c r="L2" s="79"/>
    </row>
    <row r="3" spans="1:17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3704</v>
      </c>
      <c r="D3" s="60">
        <f t="shared" ref="D3:F3" si="0">D4+D13+D26+D44+D65+D80+D113</f>
        <v>3962</v>
      </c>
      <c r="E3" s="60">
        <f>E4+E13+E26+E44+E65+E80+E113</f>
        <v>3577</v>
      </c>
      <c r="F3" s="49">
        <f t="shared" si="0"/>
        <v>0</v>
      </c>
      <c r="G3" s="137">
        <f>AVERAGE(G4,G13,G26,G44,G65,G80,G113)</f>
        <v>3.5923276927246981</v>
      </c>
      <c r="H3" s="138">
        <f>AVERAGE(H4,H13,H26,H44,H65,H80,H113)</f>
        <v>3.5735255447006389</v>
      </c>
      <c r="I3" s="138">
        <f>AVERAGE(I4,I13,I26,I44,I65,I80,I113)</f>
        <v>3.5670657322068613</v>
      </c>
      <c r="J3" s="139" t="e">
        <f>AVERAGE(J4,J13,J26,J44,J65,J80,J113)</f>
        <v>#DIV/0!</v>
      </c>
      <c r="K3" s="87"/>
      <c r="L3" s="87"/>
      <c r="N3" s="15"/>
      <c r="O3" s="1" t="s">
        <v>129</v>
      </c>
    </row>
    <row r="4" spans="1:17" ht="15" customHeight="1" thickBot="1" x14ac:dyDescent="0.3">
      <c r="A4" s="20"/>
      <c r="B4" s="21" t="s">
        <v>51</v>
      </c>
      <c r="C4" s="44">
        <f>SUM(C5:C12)</f>
        <v>261</v>
      </c>
      <c r="D4" s="12">
        <f t="shared" ref="D4:F4" si="1">SUM(D5:D12)</f>
        <v>269</v>
      </c>
      <c r="E4" s="12">
        <f t="shared" si="1"/>
        <v>265</v>
      </c>
      <c r="F4" s="96">
        <f t="shared" si="1"/>
        <v>0</v>
      </c>
      <c r="G4" s="140">
        <f>AVERAGE(G5:G12)</f>
        <v>3.66</v>
      </c>
      <c r="H4" s="141">
        <f>AVERAGE(H5:H12)</f>
        <v>3.5762499999999995</v>
      </c>
      <c r="I4" s="141">
        <f>AVERAGE(I5:I12)</f>
        <v>3.6237499999999998</v>
      </c>
      <c r="J4" s="142" t="e">
        <f>AVERAGE(J5:J12)</f>
        <v>#DIV/0!</v>
      </c>
      <c r="K4" s="88"/>
      <c r="L4" s="88"/>
      <c r="N4" s="14"/>
      <c r="O4" s="1" t="s">
        <v>126</v>
      </c>
    </row>
    <row r="5" spans="1:17" ht="15" customHeight="1" x14ac:dyDescent="0.25">
      <c r="A5" s="22">
        <v>1</v>
      </c>
      <c r="B5" s="23" t="s">
        <v>74</v>
      </c>
      <c r="C5" s="198">
        <v>27</v>
      </c>
      <c r="D5" s="199">
        <v>20</v>
      </c>
      <c r="E5" s="199">
        <v>49</v>
      </c>
      <c r="F5" s="200"/>
      <c r="G5" s="201">
        <v>4.4800000000000004</v>
      </c>
      <c r="H5" s="202">
        <v>3.55</v>
      </c>
      <c r="I5" s="202">
        <v>4.12</v>
      </c>
      <c r="J5" s="203"/>
      <c r="K5" s="89"/>
      <c r="L5" s="89"/>
      <c r="N5" s="77"/>
      <c r="O5" s="1" t="s">
        <v>127</v>
      </c>
    </row>
    <row r="6" spans="1:17" x14ac:dyDescent="0.25">
      <c r="A6" s="25">
        <v>2</v>
      </c>
      <c r="B6" s="23" t="s">
        <v>31</v>
      </c>
      <c r="C6" s="198">
        <v>45</v>
      </c>
      <c r="D6" s="199">
        <v>59</v>
      </c>
      <c r="E6" s="199">
        <v>45</v>
      </c>
      <c r="F6" s="200"/>
      <c r="G6" s="204">
        <v>3.62</v>
      </c>
      <c r="H6" s="205">
        <v>4.07</v>
      </c>
      <c r="I6" s="205">
        <v>3.96</v>
      </c>
      <c r="J6" s="206"/>
      <c r="K6" s="89"/>
      <c r="L6" s="89"/>
      <c r="N6" s="2"/>
      <c r="O6" s="1" t="s">
        <v>128</v>
      </c>
      <c r="Q6" s="24"/>
    </row>
    <row r="7" spans="1:17" x14ac:dyDescent="0.25">
      <c r="A7" s="25">
        <v>3</v>
      </c>
      <c r="B7" s="23" t="s">
        <v>24</v>
      </c>
      <c r="C7" s="198">
        <v>52</v>
      </c>
      <c r="D7" s="199">
        <v>50</v>
      </c>
      <c r="E7" s="199">
        <v>50</v>
      </c>
      <c r="F7" s="200"/>
      <c r="G7" s="204">
        <v>3.79</v>
      </c>
      <c r="H7" s="205">
        <v>3.64</v>
      </c>
      <c r="I7" s="205">
        <v>4.04</v>
      </c>
      <c r="J7" s="206"/>
      <c r="K7" s="89"/>
      <c r="L7" s="89"/>
      <c r="Q7" s="24"/>
    </row>
    <row r="8" spans="1:17" x14ac:dyDescent="0.25">
      <c r="A8" s="25">
        <v>4</v>
      </c>
      <c r="B8" s="23" t="s">
        <v>113</v>
      </c>
      <c r="C8" s="198">
        <v>23</v>
      </c>
      <c r="D8" s="199">
        <v>25</v>
      </c>
      <c r="E8" s="199">
        <v>27</v>
      </c>
      <c r="F8" s="200"/>
      <c r="G8" s="204">
        <v>3.91</v>
      </c>
      <c r="H8" s="205">
        <v>3.72</v>
      </c>
      <c r="I8" s="205">
        <v>3.52</v>
      </c>
      <c r="J8" s="206"/>
      <c r="K8" s="89"/>
      <c r="L8" s="89"/>
      <c r="N8" s="27"/>
      <c r="O8" s="24"/>
      <c r="Q8" s="24"/>
    </row>
    <row r="9" spans="1:17" x14ac:dyDescent="0.25">
      <c r="A9" s="25">
        <v>5</v>
      </c>
      <c r="B9" s="8" t="s">
        <v>75</v>
      </c>
      <c r="C9" s="170">
        <v>44</v>
      </c>
      <c r="D9" s="182">
        <v>26</v>
      </c>
      <c r="E9" s="182">
        <v>21</v>
      </c>
      <c r="F9" s="207"/>
      <c r="G9" s="177">
        <v>3.45</v>
      </c>
      <c r="H9" s="197">
        <v>3.92</v>
      </c>
      <c r="I9" s="197">
        <v>3.33</v>
      </c>
      <c r="J9" s="208"/>
      <c r="K9" s="90"/>
      <c r="L9" s="90"/>
      <c r="N9" s="27"/>
      <c r="O9" s="24"/>
      <c r="Q9" s="24"/>
    </row>
    <row r="10" spans="1:17" x14ac:dyDescent="0.25">
      <c r="A10" s="25">
        <v>6</v>
      </c>
      <c r="B10" s="8" t="s">
        <v>76</v>
      </c>
      <c r="C10" s="170">
        <v>24</v>
      </c>
      <c r="D10" s="182">
        <v>27</v>
      </c>
      <c r="E10" s="182">
        <v>27</v>
      </c>
      <c r="F10" s="207"/>
      <c r="G10" s="177">
        <v>2.96</v>
      </c>
      <c r="H10" s="197">
        <v>3.04</v>
      </c>
      <c r="I10" s="197">
        <v>3.15</v>
      </c>
      <c r="J10" s="208"/>
      <c r="K10" s="90"/>
      <c r="L10" s="90"/>
      <c r="N10" s="27"/>
      <c r="O10" s="24"/>
      <c r="Q10" s="24"/>
    </row>
    <row r="11" spans="1:17" x14ac:dyDescent="0.25">
      <c r="A11" s="25">
        <v>7</v>
      </c>
      <c r="B11" s="8" t="s">
        <v>33</v>
      </c>
      <c r="C11" s="170">
        <v>25</v>
      </c>
      <c r="D11" s="182">
        <v>47</v>
      </c>
      <c r="E11" s="182">
        <v>22</v>
      </c>
      <c r="F11" s="207"/>
      <c r="G11" s="177">
        <v>3.4</v>
      </c>
      <c r="H11" s="197">
        <v>3.47</v>
      </c>
      <c r="I11" s="197">
        <v>2.91</v>
      </c>
      <c r="J11" s="208"/>
      <c r="K11" s="90"/>
      <c r="L11" s="90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195">
        <v>21</v>
      </c>
      <c r="D12" s="191">
        <v>15</v>
      </c>
      <c r="E12" s="191">
        <v>24</v>
      </c>
      <c r="F12" s="209"/>
      <c r="G12" s="185">
        <v>3.67</v>
      </c>
      <c r="H12" s="174">
        <v>3.2</v>
      </c>
      <c r="I12" s="174">
        <v>3.96</v>
      </c>
      <c r="J12" s="210"/>
      <c r="K12" s="90"/>
      <c r="L12" s="90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>SUM(C14:C25)</f>
        <v>362</v>
      </c>
      <c r="D13" s="13">
        <f t="shared" ref="D13:F13" si="2">SUM(D14:D25)</f>
        <v>384</v>
      </c>
      <c r="E13" s="13">
        <f t="shared" si="2"/>
        <v>314</v>
      </c>
      <c r="F13" s="100">
        <f t="shared" si="2"/>
        <v>0</v>
      </c>
      <c r="G13" s="149">
        <f>AVERAGE(G14:G25)</f>
        <v>3.4545454545454546</v>
      </c>
      <c r="H13" s="150">
        <f>AVERAGE(H14:H25)</f>
        <v>3.5658333333333325</v>
      </c>
      <c r="I13" s="150">
        <f>AVERAGE(I14:I25)</f>
        <v>3.4900000000000007</v>
      </c>
      <c r="J13" s="151" t="e">
        <f>AVERAGE(J14:J25)</f>
        <v>#DIV/0!</v>
      </c>
      <c r="K13" s="91"/>
      <c r="L13" s="91"/>
      <c r="N13" s="27"/>
      <c r="O13" s="24"/>
      <c r="Q13" s="24"/>
    </row>
    <row r="14" spans="1:17" x14ac:dyDescent="0.25">
      <c r="A14" s="22">
        <v>1</v>
      </c>
      <c r="B14" s="16" t="s">
        <v>0</v>
      </c>
      <c r="C14" s="169">
        <v>25</v>
      </c>
      <c r="D14" s="181">
        <v>26</v>
      </c>
      <c r="E14" s="181">
        <v>26</v>
      </c>
      <c r="F14" s="211"/>
      <c r="G14" s="212">
        <v>3.32</v>
      </c>
      <c r="H14" s="213">
        <v>3.65</v>
      </c>
      <c r="I14" s="213">
        <v>3.42</v>
      </c>
      <c r="J14" s="214"/>
      <c r="K14" s="92"/>
      <c r="L14" s="92"/>
      <c r="N14" s="24"/>
      <c r="O14" s="24"/>
      <c r="Q14" s="24"/>
    </row>
    <row r="15" spans="1:17" x14ac:dyDescent="0.25">
      <c r="A15" s="25">
        <v>2</v>
      </c>
      <c r="B15" s="16" t="s">
        <v>2</v>
      </c>
      <c r="C15" s="169">
        <v>25</v>
      </c>
      <c r="D15" s="181">
        <v>16</v>
      </c>
      <c r="E15" s="181">
        <v>25</v>
      </c>
      <c r="F15" s="211"/>
      <c r="G15" s="175">
        <v>4.24</v>
      </c>
      <c r="H15" s="180">
        <v>3.63</v>
      </c>
      <c r="I15" s="180">
        <v>4.4800000000000004</v>
      </c>
      <c r="J15" s="215"/>
      <c r="K15" s="92"/>
      <c r="L15" s="92"/>
      <c r="N15" s="24"/>
      <c r="O15" s="24"/>
      <c r="Q15" s="24"/>
    </row>
    <row r="16" spans="1:17" x14ac:dyDescent="0.25">
      <c r="A16" s="25">
        <v>3</v>
      </c>
      <c r="B16" s="16" t="s">
        <v>5</v>
      </c>
      <c r="C16" s="169">
        <v>24</v>
      </c>
      <c r="D16" s="181">
        <v>52</v>
      </c>
      <c r="E16" s="181">
        <v>21</v>
      </c>
      <c r="F16" s="211"/>
      <c r="G16" s="175">
        <v>4</v>
      </c>
      <c r="H16" s="180">
        <v>4.37</v>
      </c>
      <c r="I16" s="180">
        <v>3.38</v>
      </c>
      <c r="J16" s="215"/>
      <c r="K16" s="92"/>
      <c r="L16" s="92"/>
      <c r="N16" s="24"/>
      <c r="O16" s="24"/>
      <c r="Q16" s="24"/>
    </row>
    <row r="17" spans="1:17" x14ac:dyDescent="0.25">
      <c r="A17" s="25">
        <v>4</v>
      </c>
      <c r="B17" s="16" t="s">
        <v>1</v>
      </c>
      <c r="C17" s="169">
        <v>47</v>
      </c>
      <c r="D17" s="181">
        <v>50</v>
      </c>
      <c r="E17" s="181">
        <v>48</v>
      </c>
      <c r="F17" s="211"/>
      <c r="G17" s="175">
        <v>3.51</v>
      </c>
      <c r="H17" s="180">
        <v>4</v>
      </c>
      <c r="I17" s="180">
        <v>3.73</v>
      </c>
      <c r="J17" s="215"/>
      <c r="K17" s="92"/>
      <c r="L17" s="92"/>
      <c r="N17" s="24"/>
      <c r="O17" s="24"/>
      <c r="Q17" s="24"/>
    </row>
    <row r="18" spans="1:17" x14ac:dyDescent="0.25">
      <c r="A18" s="25">
        <v>5</v>
      </c>
      <c r="B18" s="16" t="s">
        <v>3</v>
      </c>
      <c r="C18" s="169">
        <v>52</v>
      </c>
      <c r="D18" s="181">
        <v>51</v>
      </c>
      <c r="E18" s="181">
        <v>51</v>
      </c>
      <c r="F18" s="211"/>
      <c r="G18" s="175">
        <v>3.37</v>
      </c>
      <c r="H18" s="180">
        <v>3.06</v>
      </c>
      <c r="I18" s="180">
        <v>3.12</v>
      </c>
      <c r="J18" s="215"/>
      <c r="K18" s="92"/>
      <c r="L18" s="92"/>
      <c r="N18" s="24"/>
      <c r="O18" s="24"/>
      <c r="Q18" s="24"/>
    </row>
    <row r="19" spans="1:17" x14ac:dyDescent="0.25">
      <c r="A19" s="25">
        <v>6</v>
      </c>
      <c r="B19" s="8" t="s">
        <v>79</v>
      </c>
      <c r="C19" s="170">
        <v>23</v>
      </c>
      <c r="D19" s="182">
        <v>19</v>
      </c>
      <c r="E19" s="182">
        <v>24</v>
      </c>
      <c r="F19" s="207"/>
      <c r="G19" s="177">
        <v>3.17</v>
      </c>
      <c r="H19" s="197">
        <v>3.63</v>
      </c>
      <c r="I19" s="197">
        <v>3.96</v>
      </c>
      <c r="J19" s="208"/>
      <c r="K19" s="81"/>
      <c r="L19" s="81"/>
      <c r="N19" s="24"/>
      <c r="O19" s="24"/>
      <c r="Q19" s="24"/>
    </row>
    <row r="20" spans="1:17" x14ac:dyDescent="0.25">
      <c r="A20" s="25">
        <v>7</v>
      </c>
      <c r="B20" s="16" t="s">
        <v>78</v>
      </c>
      <c r="C20" s="169">
        <v>21</v>
      </c>
      <c r="D20" s="181">
        <v>23</v>
      </c>
      <c r="E20" s="181">
        <v>26</v>
      </c>
      <c r="F20" s="211"/>
      <c r="G20" s="175">
        <v>2.86</v>
      </c>
      <c r="H20" s="180">
        <v>3.26</v>
      </c>
      <c r="I20" s="180">
        <v>3.35</v>
      </c>
      <c r="J20" s="215"/>
      <c r="K20" s="92"/>
      <c r="L20" s="92"/>
      <c r="N20" s="24"/>
      <c r="O20" s="24"/>
      <c r="Q20" s="24"/>
    </row>
    <row r="21" spans="1:17" x14ac:dyDescent="0.25">
      <c r="A21" s="25">
        <v>8</v>
      </c>
      <c r="B21" s="16" t="s">
        <v>4</v>
      </c>
      <c r="C21" s="169"/>
      <c r="D21" s="181">
        <v>26</v>
      </c>
      <c r="E21" s="181">
        <v>23</v>
      </c>
      <c r="F21" s="211"/>
      <c r="G21" s="175"/>
      <c r="H21" s="180">
        <v>2.96</v>
      </c>
      <c r="I21" s="180">
        <v>3.3</v>
      </c>
      <c r="J21" s="215"/>
      <c r="K21" s="92"/>
      <c r="L21" s="92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169">
        <v>18</v>
      </c>
      <c r="D22" s="181">
        <v>24</v>
      </c>
      <c r="E22" s="181">
        <v>21</v>
      </c>
      <c r="F22" s="211"/>
      <c r="G22" s="175">
        <v>3.11</v>
      </c>
      <c r="H22" s="180">
        <v>3.54</v>
      </c>
      <c r="I22" s="180">
        <v>3.33</v>
      </c>
      <c r="J22" s="215"/>
      <c r="K22" s="92"/>
      <c r="L22" s="92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169">
        <v>67</v>
      </c>
      <c r="D23" s="181">
        <v>22</v>
      </c>
      <c r="E23" s="181">
        <v>21</v>
      </c>
      <c r="F23" s="211"/>
      <c r="G23" s="175">
        <v>3.4</v>
      </c>
      <c r="H23" s="180">
        <v>3.73</v>
      </c>
      <c r="I23" s="180">
        <v>2.71</v>
      </c>
      <c r="J23" s="215"/>
      <c r="K23" s="92"/>
      <c r="L23" s="92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192">
        <v>41</v>
      </c>
      <c r="D24" s="193">
        <v>52</v>
      </c>
      <c r="E24" s="193">
        <v>28</v>
      </c>
      <c r="F24" s="216"/>
      <c r="G24" s="189">
        <v>3.49</v>
      </c>
      <c r="H24" s="190">
        <v>3.52</v>
      </c>
      <c r="I24" s="190">
        <v>3.61</v>
      </c>
      <c r="J24" s="217"/>
      <c r="K24" s="93"/>
      <c r="L24" s="93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169">
        <v>19</v>
      </c>
      <c r="D25" s="181">
        <v>23</v>
      </c>
      <c r="E25" s="181"/>
      <c r="F25" s="211"/>
      <c r="G25" s="218">
        <v>3.53</v>
      </c>
      <c r="H25" s="219">
        <v>3.44</v>
      </c>
      <c r="I25" s="219"/>
      <c r="J25" s="220"/>
      <c r="K25" s="92"/>
      <c r="L25" s="92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475</v>
      </c>
      <c r="D26" s="48">
        <f>SUM(D27:D43)</f>
        <v>475</v>
      </c>
      <c r="E26" s="48">
        <f t="shared" ref="E26:F26" si="3">SUM(E27:E43)</f>
        <v>498</v>
      </c>
      <c r="F26" s="103">
        <f t="shared" si="3"/>
        <v>0</v>
      </c>
      <c r="G26" s="158">
        <f>AVERAGE(G27:G43)</f>
        <v>3.7349999999999999</v>
      </c>
      <c r="H26" s="159">
        <f>AVERAGE(H27:H43)</f>
        <v>3.4841176470588242</v>
      </c>
      <c r="I26" s="159">
        <f>AVERAGE(I27:I43)</f>
        <v>3.5968750000000007</v>
      </c>
      <c r="J26" s="160" t="e">
        <f>AVERAGE(J27:J43)</f>
        <v>#DIV/0!</v>
      </c>
      <c r="K26" s="94"/>
      <c r="L26" s="94"/>
      <c r="N26" s="24"/>
      <c r="O26" s="24"/>
      <c r="Q26" s="24"/>
    </row>
    <row r="27" spans="1:17" x14ac:dyDescent="0.25">
      <c r="A27" s="22">
        <v>1</v>
      </c>
      <c r="B27" s="7" t="s">
        <v>29</v>
      </c>
      <c r="C27" s="172">
        <v>43</v>
      </c>
      <c r="D27" s="187">
        <v>37</v>
      </c>
      <c r="E27" s="187">
        <v>42</v>
      </c>
      <c r="F27" s="244"/>
      <c r="G27" s="183">
        <v>3.58</v>
      </c>
      <c r="H27" s="196">
        <v>4.03</v>
      </c>
      <c r="I27" s="196">
        <v>3.67</v>
      </c>
      <c r="J27" s="237"/>
      <c r="K27" s="81"/>
      <c r="L27" s="81"/>
      <c r="N27" s="24"/>
      <c r="O27" s="24"/>
      <c r="Q27" s="24"/>
    </row>
    <row r="28" spans="1:17" x14ac:dyDescent="0.25">
      <c r="A28" s="25">
        <v>2</v>
      </c>
      <c r="B28" s="10" t="s">
        <v>61</v>
      </c>
      <c r="C28" s="171">
        <v>23</v>
      </c>
      <c r="D28" s="252">
        <v>20</v>
      </c>
      <c r="E28" s="252">
        <v>39</v>
      </c>
      <c r="F28" s="253"/>
      <c r="G28" s="176">
        <v>4.3499999999999996</v>
      </c>
      <c r="H28" s="197">
        <v>4.45</v>
      </c>
      <c r="I28" s="197">
        <v>4.1500000000000004</v>
      </c>
      <c r="J28" s="208"/>
      <c r="K28" s="81"/>
      <c r="L28" s="81"/>
      <c r="N28" s="24"/>
      <c r="O28" s="24"/>
      <c r="Q28" s="24"/>
    </row>
    <row r="29" spans="1:17" x14ac:dyDescent="0.25">
      <c r="A29" s="43">
        <v>3</v>
      </c>
      <c r="B29" s="8" t="s">
        <v>41</v>
      </c>
      <c r="C29" s="170">
        <v>50</v>
      </c>
      <c r="D29" s="182">
        <v>43</v>
      </c>
      <c r="E29" s="182">
        <v>50</v>
      </c>
      <c r="F29" s="207"/>
      <c r="G29" s="177">
        <v>3.94</v>
      </c>
      <c r="H29" s="197">
        <v>2.77</v>
      </c>
      <c r="I29" s="197">
        <v>3.96</v>
      </c>
      <c r="J29" s="208"/>
      <c r="K29" s="81"/>
      <c r="L29" s="81"/>
      <c r="N29" s="24"/>
      <c r="O29" s="24"/>
      <c r="Q29" s="24"/>
    </row>
    <row r="30" spans="1:17" x14ac:dyDescent="0.25">
      <c r="A30" s="25">
        <v>4</v>
      </c>
      <c r="B30" s="8" t="s">
        <v>82</v>
      </c>
      <c r="C30" s="171">
        <v>26</v>
      </c>
      <c r="D30" s="252">
        <v>23</v>
      </c>
      <c r="E30" s="252">
        <v>26</v>
      </c>
      <c r="F30" s="253"/>
      <c r="G30" s="176">
        <v>3.19</v>
      </c>
      <c r="H30" s="197">
        <v>3.3</v>
      </c>
      <c r="I30" s="197">
        <v>3.54</v>
      </c>
      <c r="J30" s="208"/>
      <c r="K30" s="81"/>
      <c r="L30" s="81"/>
      <c r="N30" s="24"/>
      <c r="O30" s="24"/>
      <c r="Q30" s="24"/>
    </row>
    <row r="31" spans="1:17" x14ac:dyDescent="0.25">
      <c r="A31" s="25">
        <v>5</v>
      </c>
      <c r="B31" s="16" t="s">
        <v>34</v>
      </c>
      <c r="C31" s="169">
        <v>21</v>
      </c>
      <c r="D31" s="181">
        <v>20</v>
      </c>
      <c r="E31" s="181">
        <v>25</v>
      </c>
      <c r="F31" s="211"/>
      <c r="G31" s="175">
        <v>4.29</v>
      </c>
      <c r="H31" s="180">
        <v>4</v>
      </c>
      <c r="I31" s="180">
        <v>3.68</v>
      </c>
      <c r="J31" s="215"/>
      <c r="K31" s="92"/>
      <c r="L31" s="92"/>
      <c r="N31" s="24"/>
      <c r="O31" s="24"/>
      <c r="Q31" s="24"/>
    </row>
    <row r="32" spans="1:17" x14ac:dyDescent="0.25">
      <c r="A32" s="25">
        <v>6</v>
      </c>
      <c r="B32" s="8" t="s">
        <v>6</v>
      </c>
      <c r="C32" s="170">
        <v>23</v>
      </c>
      <c r="D32" s="182">
        <v>26</v>
      </c>
      <c r="E32" s="182">
        <v>18</v>
      </c>
      <c r="F32" s="207"/>
      <c r="G32" s="177">
        <v>4.3</v>
      </c>
      <c r="H32" s="197">
        <v>3.46</v>
      </c>
      <c r="I32" s="197">
        <v>3.89</v>
      </c>
      <c r="J32" s="208"/>
      <c r="K32" s="81"/>
      <c r="L32" s="81"/>
      <c r="N32" s="24"/>
      <c r="O32" s="24"/>
      <c r="Q32" s="24"/>
    </row>
    <row r="33" spans="1:17" x14ac:dyDescent="0.25">
      <c r="A33" s="25">
        <v>7</v>
      </c>
      <c r="B33" s="8" t="s">
        <v>83</v>
      </c>
      <c r="C33" s="170">
        <v>24</v>
      </c>
      <c r="D33" s="182">
        <v>39</v>
      </c>
      <c r="E33" s="182">
        <v>48</v>
      </c>
      <c r="F33" s="207"/>
      <c r="G33" s="177">
        <v>3.92</v>
      </c>
      <c r="H33" s="197">
        <v>3.33</v>
      </c>
      <c r="I33" s="197">
        <v>3.52</v>
      </c>
      <c r="J33" s="208"/>
      <c r="K33" s="81"/>
      <c r="L33" s="81"/>
      <c r="N33" s="24"/>
      <c r="O33" s="24"/>
      <c r="Q33" s="24"/>
    </row>
    <row r="34" spans="1:17" x14ac:dyDescent="0.25">
      <c r="A34" s="25">
        <v>8</v>
      </c>
      <c r="B34" s="8" t="s">
        <v>7</v>
      </c>
      <c r="C34" s="170">
        <v>27</v>
      </c>
      <c r="D34" s="182">
        <v>19</v>
      </c>
      <c r="E34" s="182">
        <v>23</v>
      </c>
      <c r="F34" s="207"/>
      <c r="G34" s="177">
        <v>3.44</v>
      </c>
      <c r="H34" s="197">
        <v>3.47</v>
      </c>
      <c r="I34" s="197">
        <v>3.43</v>
      </c>
      <c r="J34" s="208"/>
      <c r="K34" s="81"/>
      <c r="L34" s="81"/>
      <c r="N34" s="24"/>
      <c r="O34" s="24"/>
      <c r="Q34" s="24"/>
    </row>
    <row r="35" spans="1:17" x14ac:dyDescent="0.25">
      <c r="A35" s="25">
        <v>9</v>
      </c>
      <c r="B35" s="8" t="s">
        <v>8</v>
      </c>
      <c r="C35" s="170">
        <v>20</v>
      </c>
      <c r="D35" s="182">
        <v>18</v>
      </c>
      <c r="E35" s="182">
        <v>14</v>
      </c>
      <c r="F35" s="207"/>
      <c r="G35" s="177">
        <v>3.2</v>
      </c>
      <c r="H35" s="197">
        <v>2.89</v>
      </c>
      <c r="I35" s="197">
        <v>3.43</v>
      </c>
      <c r="J35" s="208"/>
      <c r="K35" s="81"/>
      <c r="L35" s="81"/>
      <c r="N35" s="24"/>
      <c r="O35" s="24"/>
      <c r="Q35" s="24"/>
    </row>
    <row r="36" spans="1:17" x14ac:dyDescent="0.25">
      <c r="A36" s="25">
        <v>10</v>
      </c>
      <c r="B36" s="8" t="s">
        <v>84</v>
      </c>
      <c r="C36" s="170"/>
      <c r="D36" s="182">
        <v>20</v>
      </c>
      <c r="E36" s="182"/>
      <c r="F36" s="207"/>
      <c r="G36" s="177"/>
      <c r="H36" s="197">
        <v>3.6</v>
      </c>
      <c r="I36" s="197"/>
      <c r="J36" s="208"/>
      <c r="K36" s="81"/>
      <c r="L36" s="81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169">
        <v>54</v>
      </c>
      <c r="D37" s="181">
        <v>52</v>
      </c>
      <c r="E37" s="181">
        <v>48</v>
      </c>
      <c r="F37" s="211"/>
      <c r="G37" s="175">
        <v>3.69</v>
      </c>
      <c r="H37" s="180">
        <v>3.02</v>
      </c>
      <c r="I37" s="180">
        <v>3.65</v>
      </c>
      <c r="J37" s="215"/>
      <c r="K37" s="92"/>
      <c r="L37" s="92"/>
      <c r="N37" s="24"/>
      <c r="O37" s="24"/>
      <c r="Q37" s="24"/>
    </row>
    <row r="38" spans="1:17" x14ac:dyDescent="0.25">
      <c r="A38" s="25">
        <v>12</v>
      </c>
      <c r="B38" s="16" t="s">
        <v>9</v>
      </c>
      <c r="C38" s="169">
        <v>25</v>
      </c>
      <c r="D38" s="181">
        <v>25</v>
      </c>
      <c r="E38" s="181">
        <v>25</v>
      </c>
      <c r="F38" s="211"/>
      <c r="G38" s="175">
        <v>3.2</v>
      </c>
      <c r="H38" s="180">
        <v>3.64</v>
      </c>
      <c r="I38" s="180">
        <v>3.2</v>
      </c>
      <c r="J38" s="215"/>
      <c r="K38" s="92"/>
      <c r="L38" s="92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169">
        <v>22</v>
      </c>
      <c r="D39" s="181">
        <v>44</v>
      </c>
      <c r="E39" s="181">
        <v>25</v>
      </c>
      <c r="F39" s="211"/>
      <c r="G39" s="175">
        <v>3.27</v>
      </c>
      <c r="H39" s="180">
        <v>3.25</v>
      </c>
      <c r="I39" s="180">
        <v>3.64</v>
      </c>
      <c r="J39" s="215"/>
      <c r="K39" s="92"/>
      <c r="L39" s="92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169">
        <v>23</v>
      </c>
      <c r="D40" s="181">
        <v>25</v>
      </c>
      <c r="E40" s="181">
        <v>23</v>
      </c>
      <c r="F40" s="211"/>
      <c r="G40" s="175">
        <v>3.74</v>
      </c>
      <c r="H40" s="180">
        <v>3.84</v>
      </c>
      <c r="I40" s="180">
        <v>2.96</v>
      </c>
      <c r="J40" s="215"/>
      <c r="K40" s="92"/>
      <c r="L40" s="92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169">
        <v>27</v>
      </c>
      <c r="D41" s="181">
        <v>21</v>
      </c>
      <c r="E41" s="181">
        <v>22</v>
      </c>
      <c r="F41" s="211"/>
      <c r="G41" s="175">
        <v>4.3</v>
      </c>
      <c r="H41" s="180">
        <v>3.57</v>
      </c>
      <c r="I41" s="180">
        <v>3.45</v>
      </c>
      <c r="J41" s="215"/>
      <c r="K41" s="92"/>
      <c r="L41" s="92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169">
        <v>23</v>
      </c>
      <c r="D42" s="181">
        <v>23</v>
      </c>
      <c r="E42" s="181">
        <v>22</v>
      </c>
      <c r="F42" s="211"/>
      <c r="G42" s="175">
        <v>3.87</v>
      </c>
      <c r="H42" s="180">
        <v>3.26</v>
      </c>
      <c r="I42" s="180">
        <v>3.86</v>
      </c>
      <c r="J42" s="215"/>
      <c r="K42" s="92"/>
      <c r="L42" s="92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169">
        <v>44</v>
      </c>
      <c r="D43" s="181">
        <v>20</v>
      </c>
      <c r="E43" s="181">
        <v>48</v>
      </c>
      <c r="F43" s="211"/>
      <c r="G43" s="218">
        <v>3.48</v>
      </c>
      <c r="H43" s="219">
        <v>3.35</v>
      </c>
      <c r="I43" s="219">
        <v>3.52</v>
      </c>
      <c r="J43" s="220"/>
      <c r="K43" s="92"/>
      <c r="L43" s="92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>SUM(C45:C64)</f>
        <v>577</v>
      </c>
      <c r="D44" s="48">
        <f t="shared" ref="D44:F44" si="4">SUM(D45:D64)</f>
        <v>714</v>
      </c>
      <c r="E44" s="48">
        <f t="shared" si="4"/>
        <v>536</v>
      </c>
      <c r="F44" s="103">
        <f t="shared" si="4"/>
        <v>0</v>
      </c>
      <c r="G44" s="158">
        <f>AVERAGE(G45:G64)</f>
        <v>3.4173684210526325</v>
      </c>
      <c r="H44" s="159">
        <f>AVERAGE(H45:H64)</f>
        <v>3.5895000000000001</v>
      </c>
      <c r="I44" s="159">
        <f>AVERAGE(I45:I64)</f>
        <v>3.47</v>
      </c>
      <c r="J44" s="160" t="e">
        <f>AVERAGE(J45:J64)</f>
        <v>#DIV/0!</v>
      </c>
      <c r="K44" s="94"/>
      <c r="L44" s="94"/>
      <c r="N44" s="24"/>
      <c r="O44" s="24"/>
      <c r="Q44" s="24"/>
    </row>
    <row r="45" spans="1:17" x14ac:dyDescent="0.25">
      <c r="A45" s="22">
        <v>1</v>
      </c>
      <c r="B45" s="8" t="s">
        <v>32</v>
      </c>
      <c r="C45" s="170">
        <v>55</v>
      </c>
      <c r="D45" s="182">
        <v>68</v>
      </c>
      <c r="E45" s="182">
        <v>79</v>
      </c>
      <c r="F45" s="207"/>
      <c r="G45" s="183">
        <v>3.47</v>
      </c>
      <c r="H45" s="196">
        <v>3.56</v>
      </c>
      <c r="I45" s="196">
        <v>3.66</v>
      </c>
      <c r="J45" s="237"/>
      <c r="K45" s="81"/>
      <c r="L45" s="81"/>
      <c r="N45" s="24"/>
      <c r="O45" s="24"/>
      <c r="Q45" s="24"/>
    </row>
    <row r="46" spans="1:17" x14ac:dyDescent="0.25">
      <c r="A46" s="25">
        <v>2</v>
      </c>
      <c r="B46" s="8" t="s">
        <v>72</v>
      </c>
      <c r="C46" s="170">
        <v>26</v>
      </c>
      <c r="D46" s="182">
        <v>23</v>
      </c>
      <c r="E46" s="182">
        <v>23</v>
      </c>
      <c r="F46" s="207"/>
      <c r="G46" s="177">
        <v>3.54</v>
      </c>
      <c r="H46" s="197">
        <v>3.65</v>
      </c>
      <c r="I46" s="197">
        <v>3.7</v>
      </c>
      <c r="J46" s="208"/>
      <c r="K46" s="81"/>
      <c r="L46" s="81"/>
      <c r="N46" s="24"/>
      <c r="O46" s="24"/>
      <c r="Q46" s="24"/>
    </row>
    <row r="47" spans="1:17" x14ac:dyDescent="0.25">
      <c r="A47" s="25">
        <v>3</v>
      </c>
      <c r="B47" s="8" t="s">
        <v>25</v>
      </c>
      <c r="C47" s="170">
        <v>45</v>
      </c>
      <c r="D47" s="182">
        <v>67</v>
      </c>
      <c r="E47" s="182">
        <v>51</v>
      </c>
      <c r="F47" s="207"/>
      <c r="G47" s="177">
        <v>3.64</v>
      </c>
      <c r="H47" s="197">
        <v>3.88</v>
      </c>
      <c r="I47" s="197">
        <v>3.41</v>
      </c>
      <c r="J47" s="208"/>
      <c r="K47" s="81"/>
      <c r="L47" s="81"/>
      <c r="N47" s="24"/>
      <c r="O47" s="24"/>
      <c r="Q47" s="24"/>
    </row>
    <row r="48" spans="1:17" x14ac:dyDescent="0.25">
      <c r="A48" s="25">
        <v>4</v>
      </c>
      <c r="B48" s="8" t="s">
        <v>44</v>
      </c>
      <c r="C48" s="170">
        <v>73</v>
      </c>
      <c r="D48" s="182">
        <v>71</v>
      </c>
      <c r="E48" s="182">
        <v>60</v>
      </c>
      <c r="F48" s="207"/>
      <c r="G48" s="177">
        <v>3.7</v>
      </c>
      <c r="H48" s="197">
        <v>3.65</v>
      </c>
      <c r="I48" s="197">
        <v>3.58</v>
      </c>
      <c r="J48" s="208"/>
      <c r="K48" s="81"/>
      <c r="L48" s="81"/>
      <c r="N48" s="24"/>
      <c r="O48" s="24"/>
      <c r="Q48" s="24"/>
    </row>
    <row r="49" spans="1:17" x14ac:dyDescent="0.25">
      <c r="A49" s="25">
        <v>5</v>
      </c>
      <c r="B49" s="8" t="s">
        <v>12</v>
      </c>
      <c r="C49" s="170">
        <v>36</v>
      </c>
      <c r="D49" s="182">
        <v>53</v>
      </c>
      <c r="E49" s="182">
        <v>24</v>
      </c>
      <c r="F49" s="207"/>
      <c r="G49" s="177">
        <v>4.03</v>
      </c>
      <c r="H49" s="197">
        <v>3.7</v>
      </c>
      <c r="I49" s="197">
        <v>3.37</v>
      </c>
      <c r="J49" s="208"/>
      <c r="K49" s="81"/>
      <c r="L49" s="81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170">
        <v>19</v>
      </c>
      <c r="D50" s="182">
        <v>25</v>
      </c>
      <c r="E50" s="182">
        <v>25</v>
      </c>
      <c r="F50" s="207"/>
      <c r="G50" s="177">
        <v>3.68</v>
      </c>
      <c r="H50" s="197">
        <v>3.2</v>
      </c>
      <c r="I50" s="197">
        <v>2.76</v>
      </c>
      <c r="J50" s="208"/>
      <c r="K50" s="81"/>
      <c r="L50" s="81"/>
      <c r="N50" s="24"/>
      <c r="O50" s="24"/>
      <c r="Q50" s="24"/>
    </row>
    <row r="51" spans="1:17" x14ac:dyDescent="0.25">
      <c r="A51" s="25">
        <v>7</v>
      </c>
      <c r="B51" s="8" t="s">
        <v>89</v>
      </c>
      <c r="C51" s="170">
        <v>11</v>
      </c>
      <c r="D51" s="182">
        <v>18</v>
      </c>
      <c r="E51" s="182">
        <v>8</v>
      </c>
      <c r="F51" s="207"/>
      <c r="G51" s="177">
        <v>3.18</v>
      </c>
      <c r="H51" s="197">
        <v>4.67</v>
      </c>
      <c r="I51" s="197">
        <v>3.75</v>
      </c>
      <c r="J51" s="208"/>
      <c r="K51" s="81"/>
      <c r="L51" s="81"/>
      <c r="N51" s="24"/>
      <c r="O51" s="24"/>
      <c r="Q51" s="24"/>
    </row>
    <row r="52" spans="1:17" x14ac:dyDescent="0.25">
      <c r="A52" s="25">
        <v>8</v>
      </c>
      <c r="B52" s="8" t="s">
        <v>115</v>
      </c>
      <c r="C52" s="170">
        <v>25</v>
      </c>
      <c r="D52" s="182">
        <v>31</v>
      </c>
      <c r="E52" s="182">
        <v>30</v>
      </c>
      <c r="F52" s="207"/>
      <c r="G52" s="177">
        <v>3.24</v>
      </c>
      <c r="H52" s="197">
        <v>3.19</v>
      </c>
      <c r="I52" s="197">
        <v>3.63</v>
      </c>
      <c r="J52" s="208"/>
      <c r="K52" s="81"/>
      <c r="L52" s="81"/>
      <c r="N52" s="24"/>
      <c r="O52" s="24"/>
      <c r="Q52" s="24"/>
    </row>
    <row r="53" spans="1:17" x14ac:dyDescent="0.25">
      <c r="A53" s="25">
        <v>9</v>
      </c>
      <c r="B53" s="8" t="s">
        <v>39</v>
      </c>
      <c r="C53" s="170">
        <v>23</v>
      </c>
      <c r="D53" s="182">
        <v>21</v>
      </c>
      <c r="E53" s="182"/>
      <c r="F53" s="207"/>
      <c r="G53" s="177">
        <v>2.57</v>
      </c>
      <c r="H53" s="197">
        <v>3.43</v>
      </c>
      <c r="I53" s="197"/>
      <c r="J53" s="208"/>
      <c r="K53" s="81"/>
      <c r="L53" s="81"/>
      <c r="N53" s="24"/>
      <c r="O53" s="24"/>
      <c r="Q53" s="24"/>
    </row>
    <row r="54" spans="1:17" x14ac:dyDescent="0.25">
      <c r="A54" s="25">
        <v>10</v>
      </c>
      <c r="B54" s="8" t="s">
        <v>40</v>
      </c>
      <c r="C54" s="170">
        <v>29</v>
      </c>
      <c r="D54" s="182">
        <v>14</v>
      </c>
      <c r="E54" s="182"/>
      <c r="F54" s="207"/>
      <c r="G54" s="177">
        <v>3.45</v>
      </c>
      <c r="H54" s="197">
        <v>3.71</v>
      </c>
      <c r="I54" s="197"/>
      <c r="J54" s="208"/>
      <c r="K54" s="81"/>
      <c r="L54" s="81"/>
      <c r="N54" s="24"/>
      <c r="O54" s="24"/>
      <c r="Q54" s="24"/>
    </row>
    <row r="55" spans="1:17" x14ac:dyDescent="0.25">
      <c r="A55" s="25">
        <v>11</v>
      </c>
      <c r="B55" s="8" t="s">
        <v>15</v>
      </c>
      <c r="C55" s="170">
        <v>21</v>
      </c>
      <c r="D55" s="182">
        <v>26</v>
      </c>
      <c r="E55" s="182"/>
      <c r="F55" s="207"/>
      <c r="G55" s="177">
        <v>3.71</v>
      </c>
      <c r="H55" s="197">
        <v>3.81</v>
      </c>
      <c r="I55" s="197"/>
      <c r="J55" s="208"/>
      <c r="K55" s="81"/>
      <c r="L55" s="81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169">
        <v>17</v>
      </c>
      <c r="D56" s="181">
        <v>17</v>
      </c>
      <c r="E56" s="181">
        <v>21</v>
      </c>
      <c r="F56" s="211"/>
      <c r="G56" s="175">
        <v>3</v>
      </c>
      <c r="H56" s="180">
        <v>3.29</v>
      </c>
      <c r="I56" s="180">
        <v>3.86</v>
      </c>
      <c r="J56" s="215"/>
      <c r="K56" s="92"/>
      <c r="L56" s="92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170">
        <v>23</v>
      </c>
      <c r="D57" s="182">
        <v>50</v>
      </c>
      <c r="E57" s="182">
        <v>22</v>
      </c>
      <c r="F57" s="207"/>
      <c r="G57" s="177">
        <v>2.74</v>
      </c>
      <c r="H57" s="197">
        <v>3.4</v>
      </c>
      <c r="I57" s="197">
        <v>3.18</v>
      </c>
      <c r="J57" s="208"/>
      <c r="K57" s="81"/>
      <c r="L57" s="81"/>
      <c r="N57" s="24"/>
      <c r="O57" s="24"/>
      <c r="Q57" s="24"/>
    </row>
    <row r="58" spans="1:17" x14ac:dyDescent="0.25">
      <c r="A58" s="25">
        <v>14</v>
      </c>
      <c r="B58" s="8" t="s">
        <v>37</v>
      </c>
      <c r="C58" s="170"/>
      <c r="D58" s="182">
        <v>17</v>
      </c>
      <c r="E58" s="182">
        <v>15</v>
      </c>
      <c r="F58" s="207"/>
      <c r="G58" s="177"/>
      <c r="H58" s="197">
        <v>3.29</v>
      </c>
      <c r="I58" s="197">
        <v>3.6</v>
      </c>
      <c r="J58" s="208"/>
      <c r="K58" s="81"/>
      <c r="L58" s="81"/>
      <c r="N58" s="24"/>
      <c r="O58" s="24"/>
      <c r="Q58" s="24"/>
    </row>
    <row r="59" spans="1:17" x14ac:dyDescent="0.25">
      <c r="A59" s="25">
        <v>15</v>
      </c>
      <c r="B59" s="8" t="s">
        <v>88</v>
      </c>
      <c r="C59" s="170">
        <v>21</v>
      </c>
      <c r="D59" s="182">
        <v>23</v>
      </c>
      <c r="E59" s="182">
        <v>21</v>
      </c>
      <c r="F59" s="207"/>
      <c r="G59" s="177">
        <v>3.19</v>
      </c>
      <c r="H59" s="197">
        <v>3.26</v>
      </c>
      <c r="I59" s="197">
        <v>3.86</v>
      </c>
      <c r="J59" s="208"/>
      <c r="K59" s="81"/>
      <c r="L59" s="81"/>
      <c r="N59" s="24"/>
      <c r="O59" s="24"/>
      <c r="Q59" s="24"/>
    </row>
    <row r="60" spans="1:17" x14ac:dyDescent="0.25">
      <c r="A60" s="25">
        <v>16</v>
      </c>
      <c r="B60" s="9" t="s">
        <v>17</v>
      </c>
      <c r="C60" s="173">
        <v>22</v>
      </c>
      <c r="D60" s="178">
        <v>24</v>
      </c>
      <c r="E60" s="178">
        <v>23</v>
      </c>
      <c r="F60" s="238"/>
      <c r="G60" s="184">
        <v>3.45</v>
      </c>
      <c r="H60" s="179">
        <v>3.75</v>
      </c>
      <c r="I60" s="179">
        <v>3.26</v>
      </c>
      <c r="J60" s="239"/>
      <c r="K60" s="95"/>
      <c r="L60" s="95"/>
      <c r="N60" s="24"/>
      <c r="O60" s="24"/>
      <c r="Q60" s="24"/>
    </row>
    <row r="61" spans="1:17" x14ac:dyDescent="0.25">
      <c r="A61" s="25">
        <v>17</v>
      </c>
      <c r="B61" s="8" t="s">
        <v>35</v>
      </c>
      <c r="C61" s="170">
        <v>23</v>
      </c>
      <c r="D61" s="182">
        <v>41</v>
      </c>
      <c r="E61" s="182">
        <v>23</v>
      </c>
      <c r="F61" s="207"/>
      <c r="G61" s="177">
        <v>3.96</v>
      </c>
      <c r="H61" s="197">
        <v>3</v>
      </c>
      <c r="I61" s="197">
        <v>3.39</v>
      </c>
      <c r="J61" s="208"/>
      <c r="K61" s="81"/>
      <c r="L61" s="81"/>
      <c r="N61" s="24"/>
      <c r="O61" s="24"/>
      <c r="Q61" s="24"/>
    </row>
    <row r="62" spans="1:17" x14ac:dyDescent="0.25">
      <c r="A62" s="25">
        <v>18</v>
      </c>
      <c r="B62" s="8" t="s">
        <v>18</v>
      </c>
      <c r="C62" s="170">
        <v>51</v>
      </c>
      <c r="D62" s="182">
        <v>25</v>
      </c>
      <c r="E62" s="182">
        <v>44</v>
      </c>
      <c r="F62" s="207"/>
      <c r="G62" s="177">
        <v>3.24</v>
      </c>
      <c r="H62" s="197">
        <v>3.96</v>
      </c>
      <c r="I62" s="197">
        <v>3.41</v>
      </c>
      <c r="J62" s="208"/>
      <c r="K62" s="81"/>
      <c r="L62" s="81"/>
      <c r="N62" s="24"/>
      <c r="O62" s="24"/>
      <c r="Q62" s="24"/>
    </row>
    <row r="63" spans="1:17" x14ac:dyDescent="0.25">
      <c r="A63" s="28">
        <v>19</v>
      </c>
      <c r="B63" s="8" t="s">
        <v>14</v>
      </c>
      <c r="C63" s="170">
        <v>26</v>
      </c>
      <c r="D63" s="182">
        <v>54</v>
      </c>
      <c r="E63" s="182">
        <v>23</v>
      </c>
      <c r="F63" s="207"/>
      <c r="G63" s="177">
        <v>3.46</v>
      </c>
      <c r="H63" s="197">
        <v>3.48</v>
      </c>
      <c r="I63" s="197">
        <v>3.09</v>
      </c>
      <c r="J63" s="208"/>
      <c r="K63" s="81"/>
      <c r="L63" s="81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170">
        <v>31</v>
      </c>
      <c r="D64" s="182">
        <v>46</v>
      </c>
      <c r="E64" s="182">
        <v>44</v>
      </c>
      <c r="F64" s="207"/>
      <c r="G64" s="185">
        <v>3.68</v>
      </c>
      <c r="H64" s="174">
        <v>3.91</v>
      </c>
      <c r="I64" s="174">
        <v>3.48</v>
      </c>
      <c r="J64" s="210"/>
      <c r="K64" s="81"/>
      <c r="L64" s="81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447</v>
      </c>
      <c r="D65" s="13">
        <f>SUM(D66:D79)</f>
        <v>512</v>
      </c>
      <c r="E65" s="13">
        <f t="shared" ref="E65:F65" si="5">SUM(E66:E79)</f>
        <v>428</v>
      </c>
      <c r="F65" s="100">
        <f t="shared" si="5"/>
        <v>0</v>
      </c>
      <c r="G65" s="149">
        <f>AVERAGE(G66:G79)</f>
        <v>3.7169230769230768</v>
      </c>
      <c r="H65" s="150">
        <f>AVERAGE(H66:H79)</f>
        <v>3.6428571428571428</v>
      </c>
      <c r="I65" s="150">
        <f>AVERAGE(I66:I79)</f>
        <v>3.5649999999999999</v>
      </c>
      <c r="J65" s="151" t="e">
        <f>AVERAGE(J66:J79)</f>
        <v>#DIV/0!</v>
      </c>
      <c r="K65" s="91"/>
      <c r="L65" s="91"/>
      <c r="N65" s="24"/>
      <c r="O65" s="24"/>
      <c r="Q65" s="24"/>
    </row>
    <row r="66" spans="1:17" x14ac:dyDescent="0.25">
      <c r="A66" s="35">
        <v>1</v>
      </c>
      <c r="B66" s="8" t="s">
        <v>28</v>
      </c>
      <c r="C66" s="170">
        <v>46</v>
      </c>
      <c r="D66" s="182">
        <v>48</v>
      </c>
      <c r="E66" s="182">
        <v>28</v>
      </c>
      <c r="F66" s="207"/>
      <c r="G66" s="183">
        <v>4.0599999999999996</v>
      </c>
      <c r="H66" s="196">
        <v>3.79</v>
      </c>
      <c r="I66" s="196">
        <v>3.5</v>
      </c>
      <c r="J66" s="237"/>
      <c r="K66" s="81"/>
      <c r="L66" s="81"/>
      <c r="N66" s="24"/>
      <c r="O66" s="24"/>
      <c r="Q66" s="24"/>
    </row>
    <row r="67" spans="1:17" x14ac:dyDescent="0.25">
      <c r="A67" s="25">
        <v>2</v>
      </c>
      <c r="B67" s="8" t="s">
        <v>30</v>
      </c>
      <c r="C67" s="170">
        <v>21</v>
      </c>
      <c r="D67" s="182">
        <v>44</v>
      </c>
      <c r="E67" s="182">
        <v>24</v>
      </c>
      <c r="F67" s="207"/>
      <c r="G67" s="177">
        <v>2.95</v>
      </c>
      <c r="H67" s="197">
        <v>3.84</v>
      </c>
      <c r="I67" s="197">
        <v>4.5</v>
      </c>
      <c r="J67" s="208"/>
      <c r="K67" s="81"/>
      <c r="L67" s="81"/>
      <c r="N67" s="24"/>
      <c r="O67" s="24"/>
      <c r="Q67" s="24"/>
    </row>
    <row r="68" spans="1:17" x14ac:dyDescent="0.25">
      <c r="A68" s="25">
        <v>3</v>
      </c>
      <c r="B68" s="8" t="s">
        <v>94</v>
      </c>
      <c r="C68" s="170">
        <v>44</v>
      </c>
      <c r="D68" s="182">
        <v>33</v>
      </c>
      <c r="E68" s="182">
        <v>38</v>
      </c>
      <c r="F68" s="207"/>
      <c r="G68" s="177">
        <v>3.84</v>
      </c>
      <c r="H68" s="197">
        <v>4.3</v>
      </c>
      <c r="I68" s="197">
        <v>3.58</v>
      </c>
      <c r="J68" s="208"/>
      <c r="K68" s="81"/>
      <c r="L68" s="81"/>
      <c r="N68" s="24"/>
      <c r="O68" s="24"/>
      <c r="Q68" s="24"/>
    </row>
    <row r="69" spans="1:17" x14ac:dyDescent="0.25">
      <c r="A69" s="25">
        <v>4</v>
      </c>
      <c r="B69" s="8" t="s">
        <v>90</v>
      </c>
      <c r="C69" s="170">
        <v>28</v>
      </c>
      <c r="D69" s="182">
        <v>26</v>
      </c>
      <c r="E69" s="182">
        <v>24</v>
      </c>
      <c r="F69" s="207"/>
      <c r="G69" s="177">
        <v>4.46</v>
      </c>
      <c r="H69" s="197">
        <v>4.1500000000000004</v>
      </c>
      <c r="I69" s="197">
        <v>3.79</v>
      </c>
      <c r="J69" s="208"/>
      <c r="K69" s="81"/>
      <c r="L69" s="81"/>
      <c r="N69" s="24"/>
      <c r="O69" s="24"/>
      <c r="Q69" s="24"/>
    </row>
    <row r="70" spans="1:17" x14ac:dyDescent="0.25">
      <c r="A70" s="25">
        <v>5</v>
      </c>
      <c r="B70" s="8" t="s">
        <v>45</v>
      </c>
      <c r="C70" s="170">
        <v>22</v>
      </c>
      <c r="D70" s="182">
        <v>41</v>
      </c>
      <c r="E70" s="182">
        <v>20</v>
      </c>
      <c r="F70" s="207"/>
      <c r="G70" s="177">
        <v>3.41</v>
      </c>
      <c r="H70" s="197">
        <v>3.66</v>
      </c>
      <c r="I70" s="197">
        <v>3.7</v>
      </c>
      <c r="J70" s="208"/>
      <c r="K70" s="81"/>
      <c r="L70" s="81"/>
      <c r="N70" s="24"/>
      <c r="O70" s="24"/>
      <c r="Q70" s="24"/>
    </row>
    <row r="71" spans="1:17" x14ac:dyDescent="0.25">
      <c r="A71" s="25">
        <v>6</v>
      </c>
      <c r="B71" s="42" t="s">
        <v>91</v>
      </c>
      <c r="C71" s="192">
        <v>26</v>
      </c>
      <c r="D71" s="193">
        <v>28</v>
      </c>
      <c r="E71" s="193">
        <v>25</v>
      </c>
      <c r="F71" s="216"/>
      <c r="G71" s="189">
        <v>3.73</v>
      </c>
      <c r="H71" s="190">
        <v>3.61</v>
      </c>
      <c r="I71" s="190">
        <v>3.64</v>
      </c>
      <c r="J71" s="217"/>
      <c r="K71" s="93"/>
      <c r="L71" s="93"/>
      <c r="N71" s="24"/>
      <c r="O71" s="24"/>
      <c r="Q71" s="24"/>
    </row>
    <row r="72" spans="1:17" x14ac:dyDescent="0.25">
      <c r="A72" s="25">
        <v>7</v>
      </c>
      <c r="B72" s="16" t="s">
        <v>92</v>
      </c>
      <c r="C72" s="169">
        <v>19</v>
      </c>
      <c r="D72" s="181">
        <v>19</v>
      </c>
      <c r="E72" s="181">
        <v>14</v>
      </c>
      <c r="F72" s="211"/>
      <c r="G72" s="175">
        <v>3.63</v>
      </c>
      <c r="H72" s="180">
        <v>3.37</v>
      </c>
      <c r="I72" s="180">
        <v>3.43</v>
      </c>
      <c r="J72" s="215"/>
      <c r="K72" s="92"/>
      <c r="L72" s="92"/>
      <c r="N72" s="24"/>
      <c r="O72" s="24"/>
      <c r="Q72" s="24"/>
    </row>
    <row r="73" spans="1:17" x14ac:dyDescent="0.25">
      <c r="A73" s="25">
        <v>8</v>
      </c>
      <c r="B73" s="8" t="s">
        <v>93</v>
      </c>
      <c r="C73" s="170">
        <v>23</v>
      </c>
      <c r="D73" s="182">
        <v>22</v>
      </c>
      <c r="E73" s="182">
        <v>50</v>
      </c>
      <c r="F73" s="207"/>
      <c r="G73" s="177">
        <v>3.61</v>
      </c>
      <c r="H73" s="197">
        <v>3.59</v>
      </c>
      <c r="I73" s="197">
        <v>3.58</v>
      </c>
      <c r="J73" s="208"/>
      <c r="K73" s="81"/>
      <c r="L73" s="81"/>
      <c r="N73" s="24"/>
      <c r="O73" s="24"/>
      <c r="Q73" s="24"/>
    </row>
    <row r="74" spans="1:17" x14ac:dyDescent="0.25">
      <c r="A74" s="25">
        <v>9</v>
      </c>
      <c r="B74" s="8" t="s">
        <v>19</v>
      </c>
      <c r="C74" s="170">
        <v>22</v>
      </c>
      <c r="D74" s="182">
        <v>14</v>
      </c>
      <c r="E74" s="182">
        <v>23</v>
      </c>
      <c r="F74" s="207"/>
      <c r="G74" s="177">
        <v>3.64</v>
      </c>
      <c r="H74" s="197">
        <v>3.29</v>
      </c>
      <c r="I74" s="197">
        <v>3.26</v>
      </c>
      <c r="J74" s="208"/>
      <c r="K74" s="81"/>
      <c r="L74" s="81"/>
      <c r="N74" s="24"/>
      <c r="O74" s="24"/>
      <c r="Q74" s="24"/>
    </row>
    <row r="75" spans="1:17" x14ac:dyDescent="0.25">
      <c r="A75" s="25">
        <v>10</v>
      </c>
      <c r="B75" s="8" t="s">
        <v>95</v>
      </c>
      <c r="C75" s="170">
        <v>69</v>
      </c>
      <c r="D75" s="182">
        <v>62</v>
      </c>
      <c r="E75" s="182">
        <v>49</v>
      </c>
      <c r="F75" s="207"/>
      <c r="G75" s="177">
        <v>3.78</v>
      </c>
      <c r="H75" s="197">
        <v>4.05</v>
      </c>
      <c r="I75" s="197">
        <v>3.47</v>
      </c>
      <c r="J75" s="208"/>
      <c r="K75" s="81"/>
      <c r="L75" s="81"/>
      <c r="N75" s="24"/>
      <c r="O75" s="24"/>
      <c r="Q75" s="24"/>
    </row>
    <row r="76" spans="1:17" x14ac:dyDescent="0.25">
      <c r="A76" s="25">
        <v>11</v>
      </c>
      <c r="B76" s="8" t="s">
        <v>96</v>
      </c>
      <c r="C76" s="170"/>
      <c r="D76" s="182">
        <v>59</v>
      </c>
      <c r="E76" s="182">
        <v>34</v>
      </c>
      <c r="F76" s="207"/>
      <c r="G76" s="177"/>
      <c r="H76" s="197">
        <v>3.75</v>
      </c>
      <c r="I76" s="197">
        <v>3.88</v>
      </c>
      <c r="J76" s="208"/>
      <c r="K76" s="81"/>
      <c r="L76" s="81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169">
        <v>30</v>
      </c>
      <c r="D77" s="181">
        <v>29</v>
      </c>
      <c r="E77" s="181">
        <v>25</v>
      </c>
      <c r="F77" s="211"/>
      <c r="G77" s="175">
        <v>3.53</v>
      </c>
      <c r="H77" s="180">
        <v>3.1</v>
      </c>
      <c r="I77" s="180">
        <v>3.08</v>
      </c>
      <c r="J77" s="215"/>
      <c r="K77" s="92"/>
      <c r="L77" s="92"/>
      <c r="N77" s="24"/>
      <c r="O77" s="24"/>
      <c r="Q77" s="24"/>
    </row>
    <row r="78" spans="1:17" x14ac:dyDescent="0.25">
      <c r="A78" s="25">
        <v>13</v>
      </c>
      <c r="B78" s="8" t="s">
        <v>46</v>
      </c>
      <c r="C78" s="170">
        <v>49</v>
      </c>
      <c r="D78" s="182">
        <v>24</v>
      </c>
      <c r="E78" s="182">
        <v>19</v>
      </c>
      <c r="F78" s="207"/>
      <c r="G78" s="177">
        <v>3.39</v>
      </c>
      <c r="H78" s="197">
        <v>3.21</v>
      </c>
      <c r="I78" s="197">
        <v>3.26</v>
      </c>
      <c r="J78" s="208"/>
      <c r="K78" s="81"/>
      <c r="L78" s="81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170">
        <v>48</v>
      </c>
      <c r="D79" s="182">
        <v>63</v>
      </c>
      <c r="E79" s="182">
        <v>55</v>
      </c>
      <c r="F79" s="207"/>
      <c r="G79" s="185">
        <v>4.29</v>
      </c>
      <c r="H79" s="174">
        <v>3.29</v>
      </c>
      <c r="I79" s="174">
        <v>3.24</v>
      </c>
      <c r="J79" s="210"/>
      <c r="K79" s="81"/>
      <c r="L79" s="81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>SUM(C81:C112)</f>
        <v>1271</v>
      </c>
      <c r="D80" s="13">
        <f t="shared" ref="D80:F80" si="6">SUM(D81:D112)</f>
        <v>1289</v>
      </c>
      <c r="E80" s="13">
        <f t="shared" si="6"/>
        <v>1217</v>
      </c>
      <c r="F80" s="100">
        <f t="shared" si="6"/>
        <v>0</v>
      </c>
      <c r="G80" s="149">
        <f>AVERAGE(G81:G112)</f>
        <v>3.5362068965517248</v>
      </c>
      <c r="H80" s="150">
        <f t="shared" ref="H80:J80" si="7">AVERAGE(H81:H112)</f>
        <v>3.5886206896551731</v>
      </c>
      <c r="I80" s="150">
        <f t="shared" si="7"/>
        <v>3.5816129032258064</v>
      </c>
      <c r="J80" s="151" t="e">
        <f t="shared" si="7"/>
        <v>#DIV/0!</v>
      </c>
      <c r="K80" s="91"/>
      <c r="L80" s="91"/>
      <c r="N80" s="24"/>
      <c r="O80" s="24"/>
      <c r="Q80" s="24"/>
    </row>
    <row r="81" spans="1:17" x14ac:dyDescent="0.25">
      <c r="A81" s="22">
        <v>1</v>
      </c>
      <c r="B81" s="8" t="s">
        <v>107</v>
      </c>
      <c r="C81" s="170">
        <v>49</v>
      </c>
      <c r="D81" s="182">
        <v>25</v>
      </c>
      <c r="E81" s="182">
        <v>27</v>
      </c>
      <c r="F81" s="207"/>
      <c r="G81" s="183">
        <v>3.18</v>
      </c>
      <c r="H81" s="196">
        <v>3.04</v>
      </c>
      <c r="I81" s="196">
        <v>3.15</v>
      </c>
      <c r="J81" s="237"/>
      <c r="K81" s="90"/>
      <c r="L81" s="90"/>
      <c r="N81" s="24"/>
      <c r="O81" s="24"/>
      <c r="Q81" s="24"/>
    </row>
    <row r="82" spans="1:17" x14ac:dyDescent="0.25">
      <c r="A82" s="25">
        <v>2</v>
      </c>
      <c r="B82" s="8" t="s">
        <v>20</v>
      </c>
      <c r="C82" s="170">
        <v>24</v>
      </c>
      <c r="D82" s="182">
        <v>23</v>
      </c>
      <c r="E82" s="182">
        <v>27</v>
      </c>
      <c r="F82" s="207"/>
      <c r="G82" s="177">
        <v>3.5</v>
      </c>
      <c r="H82" s="197">
        <v>3</v>
      </c>
      <c r="I82" s="197">
        <v>3</v>
      </c>
      <c r="J82" s="208"/>
      <c r="K82" s="90"/>
      <c r="L82" s="90"/>
      <c r="N82" s="24"/>
      <c r="O82" s="24"/>
      <c r="Q82" s="24"/>
    </row>
    <row r="83" spans="1:17" x14ac:dyDescent="0.25">
      <c r="A83" s="25">
        <v>3</v>
      </c>
      <c r="B83" s="8" t="s">
        <v>101</v>
      </c>
      <c r="C83" s="170">
        <v>48</v>
      </c>
      <c r="D83" s="182">
        <v>28</v>
      </c>
      <c r="E83" s="182">
        <v>24</v>
      </c>
      <c r="F83" s="207"/>
      <c r="G83" s="177">
        <v>3.88</v>
      </c>
      <c r="H83" s="197">
        <v>3.86</v>
      </c>
      <c r="I83" s="197">
        <v>3.63</v>
      </c>
      <c r="J83" s="208"/>
      <c r="K83" s="90"/>
      <c r="L83" s="90"/>
      <c r="N83" s="24"/>
      <c r="O83" s="24"/>
      <c r="Q83" s="24"/>
    </row>
    <row r="84" spans="1:17" x14ac:dyDescent="0.25">
      <c r="A84" s="25">
        <v>4</v>
      </c>
      <c r="B84" s="8" t="s">
        <v>98</v>
      </c>
      <c r="C84" s="170">
        <v>40</v>
      </c>
      <c r="D84" s="182">
        <v>27</v>
      </c>
      <c r="E84" s="182">
        <v>22</v>
      </c>
      <c r="F84" s="207"/>
      <c r="G84" s="177">
        <v>3.5</v>
      </c>
      <c r="H84" s="197">
        <v>3.48</v>
      </c>
      <c r="I84" s="197">
        <v>3.82</v>
      </c>
      <c r="J84" s="208"/>
      <c r="K84" s="90"/>
      <c r="L84" s="90"/>
      <c r="N84" s="24"/>
      <c r="O84" s="24"/>
      <c r="Q84" s="24"/>
    </row>
    <row r="85" spans="1:17" x14ac:dyDescent="0.25">
      <c r="A85" s="25">
        <v>5</v>
      </c>
      <c r="B85" s="8" t="s">
        <v>103</v>
      </c>
      <c r="C85" s="170">
        <v>48</v>
      </c>
      <c r="D85" s="182">
        <v>18</v>
      </c>
      <c r="E85" s="182">
        <v>21</v>
      </c>
      <c r="F85" s="207"/>
      <c r="G85" s="177">
        <v>4.21</v>
      </c>
      <c r="H85" s="197">
        <v>3.89</v>
      </c>
      <c r="I85" s="197">
        <v>4</v>
      </c>
      <c r="J85" s="208"/>
      <c r="K85" s="90"/>
      <c r="L85" s="90"/>
      <c r="N85" s="24"/>
      <c r="O85" s="24"/>
      <c r="Q85" s="24"/>
    </row>
    <row r="86" spans="1:17" x14ac:dyDescent="0.25">
      <c r="A86" s="25">
        <v>6</v>
      </c>
      <c r="B86" s="8" t="s">
        <v>102</v>
      </c>
      <c r="C86" s="170">
        <v>69</v>
      </c>
      <c r="D86" s="182">
        <v>46</v>
      </c>
      <c r="E86" s="182">
        <v>50</v>
      </c>
      <c r="F86" s="207"/>
      <c r="G86" s="177">
        <v>3.45</v>
      </c>
      <c r="H86" s="197">
        <v>3.83</v>
      </c>
      <c r="I86" s="197">
        <v>3.54</v>
      </c>
      <c r="J86" s="208"/>
      <c r="K86" s="90"/>
      <c r="L86" s="90"/>
      <c r="N86" s="24"/>
      <c r="O86" s="24"/>
      <c r="Q86" s="24"/>
    </row>
    <row r="87" spans="1:17" x14ac:dyDescent="0.25">
      <c r="A87" s="25">
        <v>7</v>
      </c>
      <c r="B87" s="8" t="s">
        <v>21</v>
      </c>
      <c r="C87" s="170"/>
      <c r="D87" s="182"/>
      <c r="E87" s="182">
        <v>23</v>
      </c>
      <c r="F87" s="207"/>
      <c r="G87" s="177"/>
      <c r="H87" s="197"/>
      <c r="I87" s="197">
        <v>3.57</v>
      </c>
      <c r="J87" s="208"/>
      <c r="K87" s="90"/>
      <c r="L87" s="90"/>
      <c r="N87" s="24"/>
      <c r="O87" s="24"/>
      <c r="Q87" s="24"/>
    </row>
    <row r="88" spans="1:17" x14ac:dyDescent="0.25">
      <c r="A88" s="25">
        <v>8</v>
      </c>
      <c r="B88" s="8" t="s">
        <v>100</v>
      </c>
      <c r="C88" s="170">
        <v>25</v>
      </c>
      <c r="D88" s="182">
        <v>25</v>
      </c>
      <c r="E88" s="182">
        <v>29</v>
      </c>
      <c r="F88" s="207"/>
      <c r="G88" s="177">
        <v>3.32</v>
      </c>
      <c r="H88" s="197">
        <v>3.08</v>
      </c>
      <c r="I88" s="197">
        <v>3.14</v>
      </c>
      <c r="J88" s="208"/>
      <c r="K88" s="90"/>
      <c r="L88" s="90"/>
      <c r="N88" s="24"/>
      <c r="O88" s="24"/>
      <c r="Q88" s="24"/>
    </row>
    <row r="89" spans="1:17" x14ac:dyDescent="0.25">
      <c r="A89" s="25">
        <v>9</v>
      </c>
      <c r="B89" s="8" t="s">
        <v>99</v>
      </c>
      <c r="C89" s="170">
        <v>40</v>
      </c>
      <c r="D89" s="182">
        <v>41</v>
      </c>
      <c r="E89" s="182">
        <v>22</v>
      </c>
      <c r="F89" s="207"/>
      <c r="G89" s="177">
        <v>3.18</v>
      </c>
      <c r="H89" s="197">
        <v>3.63</v>
      </c>
      <c r="I89" s="197">
        <v>3.23</v>
      </c>
      <c r="J89" s="208"/>
      <c r="K89" s="90"/>
      <c r="L89" s="90"/>
      <c r="N89" s="24"/>
      <c r="O89" s="24"/>
      <c r="Q89" s="24"/>
    </row>
    <row r="90" spans="1:17" x14ac:dyDescent="0.25">
      <c r="A90" s="25">
        <v>10</v>
      </c>
      <c r="B90" s="8" t="s">
        <v>97</v>
      </c>
      <c r="C90" s="170">
        <v>23</v>
      </c>
      <c r="D90" s="182">
        <v>23</v>
      </c>
      <c r="E90" s="182">
        <v>46</v>
      </c>
      <c r="F90" s="207"/>
      <c r="G90" s="177">
        <v>3.57</v>
      </c>
      <c r="H90" s="197">
        <v>3.26</v>
      </c>
      <c r="I90" s="197">
        <v>3.3</v>
      </c>
      <c r="J90" s="208"/>
      <c r="K90" s="90"/>
      <c r="L90" s="90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170">
        <v>27</v>
      </c>
      <c r="D91" s="182">
        <v>27</v>
      </c>
      <c r="E91" s="182">
        <v>24</v>
      </c>
      <c r="F91" s="207"/>
      <c r="G91" s="177">
        <v>2.93</v>
      </c>
      <c r="H91" s="197">
        <v>3.52</v>
      </c>
      <c r="I91" s="197">
        <v>3.46</v>
      </c>
      <c r="J91" s="208"/>
      <c r="K91" s="90"/>
      <c r="L91" s="90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170">
        <v>22</v>
      </c>
      <c r="D92" s="182">
        <v>27</v>
      </c>
      <c r="E92" s="182">
        <v>28</v>
      </c>
      <c r="F92" s="207"/>
      <c r="G92" s="177">
        <v>3.36</v>
      </c>
      <c r="H92" s="197">
        <v>4.26</v>
      </c>
      <c r="I92" s="197">
        <v>4.04</v>
      </c>
      <c r="J92" s="208"/>
      <c r="K92" s="90"/>
      <c r="L92" s="90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170">
        <v>52</v>
      </c>
      <c r="D93" s="182">
        <v>76</v>
      </c>
      <c r="E93" s="182">
        <v>51</v>
      </c>
      <c r="F93" s="207"/>
      <c r="G93" s="177">
        <v>3.56</v>
      </c>
      <c r="H93" s="197">
        <v>3.64</v>
      </c>
      <c r="I93" s="197">
        <v>3.39</v>
      </c>
      <c r="J93" s="208"/>
      <c r="K93" s="90"/>
      <c r="L93" s="90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195">
        <v>25</v>
      </c>
      <c r="D94" s="191">
        <v>44</v>
      </c>
      <c r="E94" s="191">
        <v>24</v>
      </c>
      <c r="F94" s="209"/>
      <c r="G94" s="194">
        <v>3.64</v>
      </c>
      <c r="H94" s="197">
        <v>4.2699999999999996</v>
      </c>
      <c r="I94" s="197">
        <v>3.25</v>
      </c>
      <c r="J94" s="208"/>
      <c r="K94" s="90"/>
      <c r="L94" s="90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170">
        <v>19</v>
      </c>
      <c r="D95" s="182">
        <v>26</v>
      </c>
      <c r="E95" s="182">
        <v>27</v>
      </c>
      <c r="F95" s="207"/>
      <c r="G95" s="177">
        <v>3.79</v>
      </c>
      <c r="H95" s="197">
        <v>3.58</v>
      </c>
      <c r="I95" s="197">
        <v>3.67</v>
      </c>
      <c r="J95" s="208"/>
      <c r="K95" s="90"/>
      <c r="L95" s="90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170">
        <v>28</v>
      </c>
      <c r="D96" s="182">
        <v>24</v>
      </c>
      <c r="E96" s="182">
        <v>20</v>
      </c>
      <c r="F96" s="207"/>
      <c r="G96" s="177">
        <v>3.79</v>
      </c>
      <c r="H96" s="197">
        <v>3.67</v>
      </c>
      <c r="I96" s="197">
        <v>4</v>
      </c>
      <c r="J96" s="208"/>
      <c r="K96" s="90"/>
      <c r="L96" s="90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170">
        <v>50</v>
      </c>
      <c r="D97" s="182">
        <v>45</v>
      </c>
      <c r="E97" s="182">
        <v>45</v>
      </c>
      <c r="F97" s="207"/>
      <c r="G97" s="177">
        <v>3.82</v>
      </c>
      <c r="H97" s="197">
        <v>3.42</v>
      </c>
      <c r="I97" s="197">
        <v>3.27</v>
      </c>
      <c r="J97" s="208"/>
      <c r="K97" s="90"/>
      <c r="L97" s="90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170">
        <v>20</v>
      </c>
      <c r="D98" s="182">
        <v>23</v>
      </c>
      <c r="E98" s="182">
        <v>25</v>
      </c>
      <c r="F98" s="207"/>
      <c r="G98" s="177">
        <v>3.35</v>
      </c>
      <c r="H98" s="197">
        <v>3.43</v>
      </c>
      <c r="I98" s="197">
        <v>3.84</v>
      </c>
      <c r="J98" s="208"/>
      <c r="K98" s="90"/>
      <c r="L98" s="90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170">
        <v>38</v>
      </c>
      <c r="D99" s="182">
        <v>31</v>
      </c>
      <c r="E99" s="182">
        <v>24</v>
      </c>
      <c r="F99" s="207"/>
      <c r="G99" s="177">
        <v>3.63</v>
      </c>
      <c r="H99" s="197">
        <v>4.32</v>
      </c>
      <c r="I99" s="197">
        <v>3.46</v>
      </c>
      <c r="J99" s="208"/>
      <c r="K99" s="90"/>
      <c r="L99" s="90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170">
        <v>76</v>
      </c>
      <c r="D100" s="182">
        <v>84</v>
      </c>
      <c r="E100" s="182">
        <v>54</v>
      </c>
      <c r="F100" s="207"/>
      <c r="G100" s="177">
        <v>3.8</v>
      </c>
      <c r="H100" s="197">
        <v>3.65</v>
      </c>
      <c r="I100" s="197">
        <v>3.8</v>
      </c>
      <c r="J100" s="208"/>
      <c r="K100" s="90"/>
      <c r="L100" s="90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170">
        <v>81</v>
      </c>
      <c r="D101" s="182">
        <v>104</v>
      </c>
      <c r="E101" s="182">
        <v>68</v>
      </c>
      <c r="F101" s="207"/>
      <c r="G101" s="177">
        <v>3.48</v>
      </c>
      <c r="H101" s="197">
        <v>3.63</v>
      </c>
      <c r="I101" s="197">
        <v>3.65</v>
      </c>
      <c r="J101" s="208"/>
      <c r="K101" s="90"/>
      <c r="L101" s="90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170">
        <v>51</v>
      </c>
      <c r="D102" s="182">
        <v>47</v>
      </c>
      <c r="E102" s="182">
        <v>55</v>
      </c>
      <c r="F102" s="207"/>
      <c r="G102" s="177">
        <v>3.2</v>
      </c>
      <c r="H102" s="197">
        <v>3.55</v>
      </c>
      <c r="I102" s="197">
        <v>3.31</v>
      </c>
      <c r="J102" s="208"/>
      <c r="K102" s="90"/>
      <c r="L102" s="90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170">
        <v>50</v>
      </c>
      <c r="D103" s="182">
        <v>28</v>
      </c>
      <c r="E103" s="182">
        <v>54</v>
      </c>
      <c r="F103" s="207"/>
      <c r="G103" s="177">
        <v>4.16</v>
      </c>
      <c r="H103" s="197">
        <v>3.54</v>
      </c>
      <c r="I103" s="197">
        <v>3.67</v>
      </c>
      <c r="J103" s="208"/>
      <c r="K103" s="90"/>
      <c r="L103" s="90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170">
        <v>54</v>
      </c>
      <c r="D104" s="182">
        <v>95</v>
      </c>
      <c r="E104" s="182">
        <v>84</v>
      </c>
      <c r="F104" s="207"/>
      <c r="G104" s="177">
        <v>3</v>
      </c>
      <c r="H104" s="197">
        <v>3.29</v>
      </c>
      <c r="I104" s="197">
        <v>3.36</v>
      </c>
      <c r="J104" s="208"/>
      <c r="K104" s="90"/>
      <c r="L104" s="90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170">
        <v>64</v>
      </c>
      <c r="D105" s="182">
        <v>84</v>
      </c>
      <c r="E105" s="182">
        <v>50</v>
      </c>
      <c r="F105" s="207"/>
      <c r="G105" s="177">
        <v>3.28</v>
      </c>
      <c r="H105" s="197">
        <v>3.39</v>
      </c>
      <c r="I105" s="197">
        <v>4</v>
      </c>
      <c r="J105" s="208"/>
      <c r="K105" s="90"/>
      <c r="L105" s="90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170">
        <v>27</v>
      </c>
      <c r="D106" s="182">
        <v>45</v>
      </c>
      <c r="E106" s="182">
        <v>48</v>
      </c>
      <c r="F106" s="207"/>
      <c r="G106" s="177">
        <v>3.37</v>
      </c>
      <c r="H106" s="197">
        <v>3.56</v>
      </c>
      <c r="I106" s="197">
        <v>3.46</v>
      </c>
      <c r="J106" s="208"/>
      <c r="K106" s="90"/>
      <c r="L106" s="90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170">
        <v>75</v>
      </c>
      <c r="D107" s="182">
        <v>74</v>
      </c>
      <c r="E107" s="182">
        <v>52</v>
      </c>
      <c r="F107" s="207"/>
      <c r="G107" s="177">
        <v>3.83</v>
      </c>
      <c r="H107" s="197">
        <v>3.58</v>
      </c>
      <c r="I107" s="197">
        <v>4.0599999999999996</v>
      </c>
      <c r="J107" s="208"/>
      <c r="K107" s="90"/>
      <c r="L107" s="90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170">
        <v>46</v>
      </c>
      <c r="D108" s="182">
        <v>23</v>
      </c>
      <c r="E108" s="182">
        <v>47</v>
      </c>
      <c r="F108" s="207"/>
      <c r="G108" s="177">
        <v>3.8</v>
      </c>
      <c r="H108" s="197">
        <v>3.7</v>
      </c>
      <c r="I108" s="197">
        <v>3.49</v>
      </c>
      <c r="J108" s="208"/>
      <c r="K108" s="90"/>
      <c r="L108" s="90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170">
        <v>46</v>
      </c>
      <c r="D109" s="182">
        <v>73</v>
      </c>
      <c r="E109" s="182">
        <v>63</v>
      </c>
      <c r="F109" s="207"/>
      <c r="G109" s="177">
        <v>3.43</v>
      </c>
      <c r="H109" s="197">
        <v>3.53</v>
      </c>
      <c r="I109" s="197">
        <v>3.51</v>
      </c>
      <c r="J109" s="208"/>
      <c r="K109" s="90"/>
      <c r="L109" s="90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170">
        <v>54</v>
      </c>
      <c r="D110" s="182">
        <v>53</v>
      </c>
      <c r="E110" s="182">
        <v>58</v>
      </c>
      <c r="F110" s="207"/>
      <c r="G110" s="177">
        <v>3.54</v>
      </c>
      <c r="H110" s="197">
        <v>3.47</v>
      </c>
      <c r="I110" s="197">
        <v>3.72</v>
      </c>
      <c r="J110" s="208"/>
      <c r="K110" s="90"/>
      <c r="L110" s="90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170"/>
      <c r="D111" s="182"/>
      <c r="E111" s="182">
        <v>25</v>
      </c>
      <c r="F111" s="207"/>
      <c r="G111" s="177"/>
      <c r="H111" s="197"/>
      <c r="I111" s="197">
        <v>4.24</v>
      </c>
      <c r="J111" s="208"/>
      <c r="K111" s="90"/>
      <c r="L111" s="90"/>
      <c r="N111" s="24"/>
      <c r="O111" s="24"/>
      <c r="Q111" s="24"/>
    </row>
    <row r="112" spans="1:17" ht="15.75" thickBot="1" x14ac:dyDescent="0.3">
      <c r="A112" s="84">
        <v>32</v>
      </c>
      <c r="B112" s="8" t="s">
        <v>123</v>
      </c>
      <c r="C112" s="240"/>
      <c r="D112" s="241"/>
      <c r="E112" s="241"/>
      <c r="F112" s="242"/>
      <c r="G112" s="243"/>
      <c r="H112" s="174"/>
      <c r="I112" s="174"/>
      <c r="J112" s="210"/>
      <c r="K112" s="90"/>
      <c r="L112" s="90"/>
      <c r="N112" s="24"/>
      <c r="O112" s="24"/>
      <c r="Q112" s="24"/>
    </row>
    <row r="113" spans="1:17" ht="15.75" thickBot="1" x14ac:dyDescent="0.3">
      <c r="A113" s="246"/>
      <c r="B113" s="247" t="s">
        <v>57</v>
      </c>
      <c r="C113" s="248">
        <f t="shared" ref="C113:F113" si="8">SUM(C114:C122)</f>
        <v>311</v>
      </c>
      <c r="D113" s="249">
        <f t="shared" si="8"/>
        <v>319</v>
      </c>
      <c r="E113" s="249">
        <f t="shared" si="8"/>
        <v>319</v>
      </c>
      <c r="F113" s="250">
        <f t="shared" si="8"/>
        <v>0</v>
      </c>
      <c r="G113" s="149">
        <f>AVERAGE(G114:G122)</f>
        <v>3.6262500000000002</v>
      </c>
      <c r="H113" s="150">
        <f>AVERAGE(H114:H122)</f>
        <v>3.5674999999999999</v>
      </c>
      <c r="I113" s="150">
        <f>AVERAGE(I114:I122)</f>
        <v>3.6422222222222222</v>
      </c>
      <c r="J113" s="151" t="e">
        <f>AVERAGE(J114:J122)</f>
        <v>#DIV/0!</v>
      </c>
      <c r="K113" s="91"/>
      <c r="L113" s="91"/>
      <c r="N113" s="24"/>
      <c r="O113" s="24"/>
      <c r="Q113" s="24"/>
    </row>
    <row r="114" spans="1:17" x14ac:dyDescent="0.25">
      <c r="A114" s="22">
        <v>1</v>
      </c>
      <c r="B114" s="67" t="s">
        <v>27</v>
      </c>
      <c r="C114" s="172">
        <v>26</v>
      </c>
      <c r="D114" s="187">
        <v>52</v>
      </c>
      <c r="E114" s="187">
        <v>32</v>
      </c>
      <c r="F114" s="244"/>
      <c r="G114" s="183">
        <v>3.96</v>
      </c>
      <c r="H114" s="196">
        <v>3.96</v>
      </c>
      <c r="I114" s="196">
        <v>3.44</v>
      </c>
      <c r="J114" s="237"/>
      <c r="K114" s="90"/>
      <c r="L114" s="90"/>
      <c r="N114" s="24"/>
      <c r="O114" s="24"/>
      <c r="Q114" s="24"/>
    </row>
    <row r="115" spans="1:17" ht="15" customHeight="1" x14ac:dyDescent="0.25">
      <c r="A115" s="25">
        <v>2</v>
      </c>
      <c r="B115" s="66" t="s">
        <v>48</v>
      </c>
      <c r="C115" s="170">
        <v>22</v>
      </c>
      <c r="D115" s="182">
        <v>24</v>
      </c>
      <c r="E115" s="182">
        <v>27</v>
      </c>
      <c r="F115" s="207"/>
      <c r="G115" s="177">
        <v>4.05</v>
      </c>
      <c r="H115" s="197">
        <v>3.75</v>
      </c>
      <c r="I115" s="197">
        <v>3.7</v>
      </c>
      <c r="J115" s="208"/>
      <c r="K115" s="90"/>
      <c r="L115" s="90"/>
      <c r="N115" s="24"/>
      <c r="O115" s="24"/>
      <c r="Q115" s="24"/>
    </row>
    <row r="116" spans="1:17" x14ac:dyDescent="0.25">
      <c r="A116" s="35">
        <v>3</v>
      </c>
      <c r="B116" s="66" t="s">
        <v>26</v>
      </c>
      <c r="C116" s="170">
        <v>21</v>
      </c>
      <c r="D116" s="182">
        <v>24</v>
      </c>
      <c r="E116" s="182">
        <v>25</v>
      </c>
      <c r="F116" s="207"/>
      <c r="G116" s="177">
        <v>4</v>
      </c>
      <c r="H116" s="197">
        <v>3.17</v>
      </c>
      <c r="I116" s="197">
        <v>3.6</v>
      </c>
      <c r="J116" s="208"/>
      <c r="K116" s="90"/>
      <c r="L116" s="90"/>
      <c r="N116" s="24"/>
      <c r="O116" s="24"/>
      <c r="Q116" s="24"/>
    </row>
    <row r="117" spans="1:17" x14ac:dyDescent="0.25">
      <c r="A117" s="35">
        <v>4</v>
      </c>
      <c r="B117" s="66" t="s">
        <v>38</v>
      </c>
      <c r="C117" s="170">
        <v>19</v>
      </c>
      <c r="D117" s="182">
        <v>23</v>
      </c>
      <c r="E117" s="182">
        <v>20</v>
      </c>
      <c r="F117" s="207"/>
      <c r="G117" s="177">
        <v>3.42</v>
      </c>
      <c r="H117" s="197">
        <v>4.22</v>
      </c>
      <c r="I117" s="197">
        <v>3.9</v>
      </c>
      <c r="J117" s="208"/>
      <c r="K117" s="90"/>
      <c r="L117" s="90"/>
      <c r="N117" s="24"/>
      <c r="O117" s="24"/>
      <c r="Q117" s="24"/>
    </row>
    <row r="118" spans="1:17" x14ac:dyDescent="0.25">
      <c r="A118" s="35">
        <v>5</v>
      </c>
      <c r="B118" s="66" t="s">
        <v>60</v>
      </c>
      <c r="C118" s="170">
        <v>28</v>
      </c>
      <c r="D118" s="182">
        <v>29</v>
      </c>
      <c r="E118" s="182">
        <v>28</v>
      </c>
      <c r="F118" s="207"/>
      <c r="G118" s="177">
        <v>2.75</v>
      </c>
      <c r="H118" s="197">
        <v>3.31</v>
      </c>
      <c r="I118" s="197">
        <v>4.04</v>
      </c>
      <c r="J118" s="208"/>
      <c r="K118" s="90"/>
      <c r="L118" s="90"/>
      <c r="N118" s="24"/>
      <c r="O118" s="24"/>
      <c r="Q118" s="24"/>
    </row>
    <row r="119" spans="1:17" x14ac:dyDescent="0.25">
      <c r="A119" s="35">
        <v>6</v>
      </c>
      <c r="B119" s="66" t="s">
        <v>36</v>
      </c>
      <c r="C119" s="170">
        <v>22</v>
      </c>
      <c r="D119" s="182"/>
      <c r="E119" s="182">
        <v>15</v>
      </c>
      <c r="F119" s="207"/>
      <c r="G119" s="177">
        <v>3.59</v>
      </c>
      <c r="H119" s="197"/>
      <c r="I119" s="197">
        <v>3.93</v>
      </c>
      <c r="J119" s="208"/>
      <c r="K119" s="90"/>
      <c r="L119" s="90"/>
      <c r="N119" s="24"/>
      <c r="O119" s="24"/>
      <c r="Q119" s="24"/>
    </row>
    <row r="120" spans="1:17" x14ac:dyDescent="0.25">
      <c r="A120" s="35">
        <v>7</v>
      </c>
      <c r="B120" s="66" t="s">
        <v>42</v>
      </c>
      <c r="C120" s="170"/>
      <c r="D120" s="182">
        <v>14</v>
      </c>
      <c r="E120" s="182">
        <v>20</v>
      </c>
      <c r="F120" s="207"/>
      <c r="G120" s="177"/>
      <c r="H120" s="197">
        <v>3.21</v>
      </c>
      <c r="I120" s="197">
        <v>3</v>
      </c>
      <c r="J120" s="208"/>
      <c r="K120" s="90"/>
      <c r="L120" s="90"/>
      <c r="N120" s="24"/>
      <c r="O120" s="24"/>
      <c r="Q120" s="24"/>
    </row>
    <row r="121" spans="1:17" x14ac:dyDescent="0.25">
      <c r="A121" s="35">
        <v>8</v>
      </c>
      <c r="B121" s="66" t="s">
        <v>66</v>
      </c>
      <c r="C121" s="170">
        <v>117</v>
      </c>
      <c r="D121" s="182">
        <v>126</v>
      </c>
      <c r="E121" s="182">
        <v>88</v>
      </c>
      <c r="F121" s="207"/>
      <c r="G121" s="177">
        <v>3.83</v>
      </c>
      <c r="H121" s="197">
        <v>3.73</v>
      </c>
      <c r="I121" s="197">
        <v>3.78</v>
      </c>
      <c r="J121" s="208"/>
      <c r="K121" s="90"/>
      <c r="L121" s="90"/>
      <c r="O121" s="24"/>
    </row>
    <row r="122" spans="1:17" ht="15.75" thickBot="1" x14ac:dyDescent="0.3">
      <c r="A122" s="34">
        <v>9</v>
      </c>
      <c r="B122" s="251" t="s">
        <v>70</v>
      </c>
      <c r="C122" s="186">
        <v>56</v>
      </c>
      <c r="D122" s="188">
        <v>27</v>
      </c>
      <c r="E122" s="188">
        <v>64</v>
      </c>
      <c r="F122" s="245"/>
      <c r="G122" s="185">
        <v>3.41</v>
      </c>
      <c r="H122" s="174">
        <v>3.19</v>
      </c>
      <c r="I122" s="174">
        <v>3.39</v>
      </c>
      <c r="J122" s="210"/>
      <c r="K122" s="90"/>
      <c r="L122" s="90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>
        <f>AVERAGE(G5:G12,G14:G25,G27:G43,G45:G64,G66:G79,G81:G112,G114:G122)</f>
        <v>3.5754807692307695</v>
      </c>
      <c r="H123" s="39">
        <f t="shared" ref="H123:J123" si="9">AVERAGE(H5:H12,H14:H25,H27:H43,H45:H64,H66:H79,H81:H112,H114:H122)</f>
        <v>3.5743518518518509</v>
      </c>
      <c r="I123" s="39">
        <f t="shared" si="9"/>
        <v>3.5626415094339623</v>
      </c>
      <c r="J123" s="39" t="e">
        <f t="shared" si="9"/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24" priority="1">
      <formula>LEN(TRIM(G3))=0</formula>
    </cfRule>
    <cfRule type="cellIs" dxfId="23" priority="2" operator="lessThan">
      <formula>3.5001</formula>
    </cfRule>
    <cfRule type="cellIs" dxfId="22" priority="3" operator="between">
      <formula>3.999</formula>
      <formula>3.499</formula>
    </cfRule>
    <cfRule type="cellIs" dxfId="21" priority="4" operator="between">
      <formula>4.5</formula>
      <formula>4</formula>
    </cfRule>
    <cfRule type="cellIs" dxfId="20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255" t="s">
        <v>23</v>
      </c>
      <c r="B1" s="257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  <c r="L1" s="86"/>
    </row>
    <row r="2" spans="1:17" ht="27" customHeight="1" thickBot="1" x14ac:dyDescent="0.3">
      <c r="A2" s="256"/>
      <c r="B2" s="258"/>
      <c r="C2" s="59" t="s">
        <v>50</v>
      </c>
      <c r="D2" s="106" t="s">
        <v>50</v>
      </c>
      <c r="E2" s="106" t="s">
        <v>50</v>
      </c>
      <c r="F2" s="106" t="s">
        <v>50</v>
      </c>
      <c r="G2" s="134" t="s">
        <v>49</v>
      </c>
      <c r="H2" s="135" t="s">
        <v>49</v>
      </c>
      <c r="I2" s="135" t="s">
        <v>49</v>
      </c>
      <c r="J2" s="136" t="s">
        <v>49</v>
      </c>
      <c r="K2" s="79"/>
      <c r="L2" s="79"/>
    </row>
    <row r="3" spans="1:17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3360</v>
      </c>
      <c r="D3" s="60">
        <f t="shared" ref="D3:F3" si="0">D4+D13+D26+D44+D65+D80+D113</f>
        <v>3712</v>
      </c>
      <c r="E3" s="60">
        <f>E4+E13+E26+E44+E65+E80+E113</f>
        <v>3298</v>
      </c>
      <c r="F3" s="49">
        <f t="shared" si="0"/>
        <v>0</v>
      </c>
      <c r="G3" s="137">
        <f>AVERAGE(G4,G13,G26,G44,G65,G80,G113)</f>
        <v>3.6116932647552948</v>
      </c>
      <c r="H3" s="138">
        <f>AVERAGE(H4,H13,H26,H44,H65,H80,H113)</f>
        <v>3.5754365079365087</v>
      </c>
      <c r="I3" s="138">
        <f>AVERAGE(I4,I13,I26,I44,I65,I80,I113)</f>
        <v>3.6656192559243359</v>
      </c>
      <c r="J3" s="139" t="e">
        <f>AVERAGE(J4,J13,J26,J44,J65,J80,J113)</f>
        <v>#DIV/0!</v>
      </c>
      <c r="K3" s="87"/>
      <c r="L3" s="87"/>
      <c r="N3" s="15"/>
      <c r="O3" s="1" t="s">
        <v>129</v>
      </c>
    </row>
    <row r="4" spans="1:17" ht="15" customHeight="1" thickBot="1" x14ac:dyDescent="0.3">
      <c r="A4" s="20"/>
      <c r="B4" s="21" t="s">
        <v>51</v>
      </c>
      <c r="C4" s="44">
        <f>SUM(C5:C12)</f>
        <v>223</v>
      </c>
      <c r="D4" s="12">
        <f t="shared" ref="D4:F4" si="1">SUM(D5:D12)</f>
        <v>290</v>
      </c>
      <c r="E4" s="12">
        <f t="shared" si="1"/>
        <v>241</v>
      </c>
      <c r="F4" s="96">
        <f t="shared" si="1"/>
        <v>0</v>
      </c>
      <c r="G4" s="140">
        <f>AVERAGE(G5:G12)</f>
        <v>3.6442857142857146</v>
      </c>
      <c r="H4" s="141">
        <f>AVERAGE(H5:H12)</f>
        <v>3.59375</v>
      </c>
      <c r="I4" s="141">
        <f>AVERAGE(I5:I12)</f>
        <v>3.80375</v>
      </c>
      <c r="J4" s="142" t="e">
        <f>AVERAGE(J5:J12)</f>
        <v>#DIV/0!</v>
      </c>
      <c r="K4" s="88"/>
      <c r="L4" s="88"/>
      <c r="N4" s="14"/>
      <c r="O4" s="1" t="s">
        <v>126</v>
      </c>
    </row>
    <row r="5" spans="1:17" ht="15" customHeight="1" x14ac:dyDescent="0.25">
      <c r="A5" s="22">
        <v>1</v>
      </c>
      <c r="B5" s="23" t="s">
        <v>74</v>
      </c>
      <c r="C5" s="198">
        <v>22</v>
      </c>
      <c r="D5" s="199">
        <v>48</v>
      </c>
      <c r="E5" s="199">
        <v>26</v>
      </c>
      <c r="F5" s="200"/>
      <c r="G5" s="201">
        <v>4.1399999999999997</v>
      </c>
      <c r="H5" s="202">
        <v>4.3099999999999996</v>
      </c>
      <c r="I5" s="202">
        <v>4.54</v>
      </c>
      <c r="J5" s="203"/>
      <c r="K5" s="89"/>
      <c r="L5" s="89"/>
      <c r="N5" s="77"/>
      <c r="O5" s="1" t="s">
        <v>127</v>
      </c>
    </row>
    <row r="6" spans="1:17" x14ac:dyDescent="0.25">
      <c r="A6" s="25">
        <v>2</v>
      </c>
      <c r="B6" s="23" t="s">
        <v>31</v>
      </c>
      <c r="C6" s="198">
        <v>45</v>
      </c>
      <c r="D6" s="199">
        <v>53</v>
      </c>
      <c r="E6" s="199">
        <v>52</v>
      </c>
      <c r="F6" s="200"/>
      <c r="G6" s="204">
        <v>4.2</v>
      </c>
      <c r="H6" s="205">
        <v>3.74</v>
      </c>
      <c r="I6" s="205">
        <v>4</v>
      </c>
      <c r="J6" s="206"/>
      <c r="K6" s="89"/>
      <c r="L6" s="89"/>
      <c r="N6" s="2"/>
      <c r="O6" s="1" t="s">
        <v>128</v>
      </c>
      <c r="Q6" s="24"/>
    </row>
    <row r="7" spans="1:17" x14ac:dyDescent="0.25">
      <c r="A7" s="25">
        <v>3</v>
      </c>
      <c r="B7" s="23" t="s">
        <v>24</v>
      </c>
      <c r="C7" s="198">
        <v>50</v>
      </c>
      <c r="D7" s="199">
        <v>51</v>
      </c>
      <c r="E7" s="199">
        <v>45</v>
      </c>
      <c r="F7" s="200"/>
      <c r="G7" s="204">
        <v>4.12</v>
      </c>
      <c r="H7" s="205">
        <v>3.71</v>
      </c>
      <c r="I7" s="205">
        <v>4.3600000000000003</v>
      </c>
      <c r="J7" s="206"/>
      <c r="K7" s="89"/>
      <c r="L7" s="89"/>
      <c r="Q7" s="24"/>
    </row>
    <row r="8" spans="1:17" x14ac:dyDescent="0.25">
      <c r="A8" s="25">
        <v>4</v>
      </c>
      <c r="B8" s="23" t="s">
        <v>113</v>
      </c>
      <c r="C8" s="198"/>
      <c r="D8" s="199">
        <v>28</v>
      </c>
      <c r="E8" s="199">
        <v>18</v>
      </c>
      <c r="F8" s="200"/>
      <c r="G8" s="204"/>
      <c r="H8" s="205">
        <v>3.68</v>
      </c>
      <c r="I8" s="205">
        <v>4.1100000000000003</v>
      </c>
      <c r="J8" s="206"/>
      <c r="K8" s="89"/>
      <c r="L8" s="89"/>
      <c r="N8" s="27"/>
      <c r="O8" s="24"/>
      <c r="Q8" s="24"/>
    </row>
    <row r="9" spans="1:17" x14ac:dyDescent="0.25">
      <c r="A9" s="25">
        <v>5</v>
      </c>
      <c r="B9" s="8" t="s">
        <v>75</v>
      </c>
      <c r="C9" s="170">
        <v>23</v>
      </c>
      <c r="D9" s="182">
        <v>21</v>
      </c>
      <c r="E9" s="182">
        <v>24</v>
      </c>
      <c r="F9" s="207"/>
      <c r="G9" s="177">
        <v>3.39</v>
      </c>
      <c r="H9" s="197">
        <v>3.62</v>
      </c>
      <c r="I9" s="197">
        <v>3.17</v>
      </c>
      <c r="J9" s="208"/>
      <c r="K9" s="90"/>
      <c r="L9" s="90"/>
      <c r="N9" s="27"/>
      <c r="O9" s="24"/>
      <c r="Q9" s="24"/>
    </row>
    <row r="10" spans="1:17" x14ac:dyDescent="0.25">
      <c r="A10" s="25">
        <v>6</v>
      </c>
      <c r="B10" s="8" t="s">
        <v>76</v>
      </c>
      <c r="C10" s="170">
        <v>29</v>
      </c>
      <c r="D10" s="182">
        <v>48</v>
      </c>
      <c r="E10" s="182">
        <v>25</v>
      </c>
      <c r="F10" s="207"/>
      <c r="G10" s="177">
        <v>3.24</v>
      </c>
      <c r="H10" s="197">
        <v>3.21</v>
      </c>
      <c r="I10" s="197">
        <v>3</v>
      </c>
      <c r="J10" s="208"/>
      <c r="K10" s="90"/>
      <c r="L10" s="90"/>
      <c r="N10" s="27"/>
      <c r="O10" s="24"/>
      <c r="Q10" s="24"/>
    </row>
    <row r="11" spans="1:17" x14ac:dyDescent="0.25">
      <c r="A11" s="25">
        <v>7</v>
      </c>
      <c r="B11" s="8" t="s">
        <v>33</v>
      </c>
      <c r="C11" s="170">
        <v>30</v>
      </c>
      <c r="D11" s="182">
        <v>23</v>
      </c>
      <c r="E11" s="182">
        <v>26</v>
      </c>
      <c r="F11" s="207"/>
      <c r="G11" s="177">
        <v>3.13</v>
      </c>
      <c r="H11" s="197">
        <v>3.26</v>
      </c>
      <c r="I11" s="197">
        <v>3.89</v>
      </c>
      <c r="J11" s="208"/>
      <c r="K11" s="90"/>
      <c r="L11" s="90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195">
        <v>24</v>
      </c>
      <c r="D12" s="191">
        <v>18</v>
      </c>
      <c r="E12" s="191">
        <v>25</v>
      </c>
      <c r="F12" s="209"/>
      <c r="G12" s="185">
        <v>3.29</v>
      </c>
      <c r="H12" s="174">
        <v>3.22</v>
      </c>
      <c r="I12" s="174">
        <v>3.36</v>
      </c>
      <c r="J12" s="210"/>
      <c r="K12" s="90"/>
      <c r="L12" s="90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>SUM(C14:C25)</f>
        <v>356</v>
      </c>
      <c r="D13" s="13">
        <f t="shared" ref="D13:F13" si="2">SUM(D14:D25)</f>
        <v>359</v>
      </c>
      <c r="E13" s="13">
        <f t="shared" si="2"/>
        <v>288</v>
      </c>
      <c r="F13" s="100">
        <f t="shared" si="2"/>
        <v>0</v>
      </c>
      <c r="G13" s="149">
        <f>AVERAGE(G14:G25)</f>
        <v>3.6450000000000005</v>
      </c>
      <c r="H13" s="150">
        <f t="shared" ref="H13:I13" si="3">AVERAGE(H14:H25)</f>
        <v>3.5966666666666671</v>
      </c>
      <c r="I13" s="150">
        <f t="shared" si="3"/>
        <v>3.7881818181818185</v>
      </c>
      <c r="J13" s="151" t="e">
        <f>AVERAGE(J14:J25)</f>
        <v>#DIV/0!</v>
      </c>
      <c r="K13" s="91"/>
      <c r="L13" s="91"/>
      <c r="N13" s="27"/>
      <c r="O13" s="24"/>
      <c r="Q13" s="24"/>
    </row>
    <row r="14" spans="1:17" x14ac:dyDescent="0.25">
      <c r="A14" s="22">
        <v>1</v>
      </c>
      <c r="B14" s="16" t="s">
        <v>0</v>
      </c>
      <c r="C14" s="169">
        <v>28</v>
      </c>
      <c r="D14" s="181">
        <v>21</v>
      </c>
      <c r="E14" s="181">
        <v>26</v>
      </c>
      <c r="F14" s="211"/>
      <c r="G14" s="212">
        <v>4.1100000000000003</v>
      </c>
      <c r="H14" s="213">
        <v>3.9</v>
      </c>
      <c r="I14" s="213">
        <v>4.38</v>
      </c>
      <c r="J14" s="214"/>
      <c r="K14" s="92"/>
      <c r="L14" s="92"/>
      <c r="N14" s="24"/>
      <c r="O14" s="24"/>
      <c r="Q14" s="24"/>
    </row>
    <row r="15" spans="1:17" x14ac:dyDescent="0.25">
      <c r="A15" s="25">
        <v>2</v>
      </c>
      <c r="B15" s="16" t="s">
        <v>2</v>
      </c>
      <c r="C15" s="169"/>
      <c r="D15" s="181">
        <v>27</v>
      </c>
      <c r="E15" s="181">
        <v>18</v>
      </c>
      <c r="F15" s="211"/>
      <c r="G15" s="175"/>
      <c r="H15" s="180">
        <v>4.07</v>
      </c>
      <c r="I15" s="180">
        <v>4.17</v>
      </c>
      <c r="J15" s="215"/>
      <c r="K15" s="92"/>
      <c r="L15" s="92"/>
      <c r="N15" s="24"/>
      <c r="O15" s="24"/>
      <c r="Q15" s="24"/>
    </row>
    <row r="16" spans="1:17" x14ac:dyDescent="0.25">
      <c r="A16" s="25">
        <v>3</v>
      </c>
      <c r="B16" s="16" t="s">
        <v>5</v>
      </c>
      <c r="C16" s="169">
        <v>23</v>
      </c>
      <c r="D16" s="181">
        <v>24</v>
      </c>
      <c r="E16" s="181">
        <v>30</v>
      </c>
      <c r="F16" s="211"/>
      <c r="G16" s="175">
        <v>3.96</v>
      </c>
      <c r="H16" s="180">
        <v>4.46</v>
      </c>
      <c r="I16" s="180">
        <v>4.43</v>
      </c>
      <c r="J16" s="215"/>
      <c r="K16" s="92"/>
      <c r="L16" s="92"/>
      <c r="N16" s="24"/>
      <c r="O16" s="24"/>
      <c r="Q16" s="24"/>
    </row>
    <row r="17" spans="1:17" x14ac:dyDescent="0.25">
      <c r="A17" s="25">
        <v>4</v>
      </c>
      <c r="B17" s="16" t="s">
        <v>1</v>
      </c>
      <c r="C17" s="169">
        <v>44</v>
      </c>
      <c r="D17" s="181">
        <v>54</v>
      </c>
      <c r="E17" s="181"/>
      <c r="F17" s="211"/>
      <c r="G17" s="175">
        <v>3.8</v>
      </c>
      <c r="H17" s="180">
        <v>3.39</v>
      </c>
      <c r="I17" s="180"/>
      <c r="J17" s="215"/>
      <c r="K17" s="92"/>
      <c r="L17" s="92"/>
      <c r="N17" s="24"/>
      <c r="O17" s="24"/>
      <c r="Q17" s="24"/>
    </row>
    <row r="18" spans="1:17" x14ac:dyDescent="0.25">
      <c r="A18" s="25">
        <v>5</v>
      </c>
      <c r="B18" s="16" t="s">
        <v>3</v>
      </c>
      <c r="C18" s="169">
        <v>28</v>
      </c>
      <c r="D18" s="181">
        <v>43</v>
      </c>
      <c r="E18" s="181">
        <v>49</v>
      </c>
      <c r="F18" s="211"/>
      <c r="G18" s="175">
        <v>3.57</v>
      </c>
      <c r="H18" s="180">
        <v>3.4</v>
      </c>
      <c r="I18" s="180">
        <v>3.82</v>
      </c>
      <c r="J18" s="215"/>
      <c r="K18" s="92"/>
      <c r="L18" s="92"/>
      <c r="N18" s="24"/>
      <c r="O18" s="24"/>
      <c r="Q18" s="24"/>
    </row>
    <row r="19" spans="1:17" x14ac:dyDescent="0.25">
      <c r="A19" s="25">
        <v>6</v>
      </c>
      <c r="B19" s="8" t="s">
        <v>79</v>
      </c>
      <c r="C19" s="170">
        <v>22</v>
      </c>
      <c r="D19" s="182">
        <v>21</v>
      </c>
      <c r="E19" s="182">
        <v>21</v>
      </c>
      <c r="F19" s="207"/>
      <c r="G19" s="177">
        <v>3.27</v>
      </c>
      <c r="H19" s="197">
        <v>3.48</v>
      </c>
      <c r="I19" s="197">
        <v>3.43</v>
      </c>
      <c r="J19" s="208"/>
      <c r="K19" s="81"/>
      <c r="L19" s="81"/>
      <c r="N19" s="24"/>
      <c r="O19" s="24"/>
      <c r="Q19" s="24"/>
    </row>
    <row r="20" spans="1:17" x14ac:dyDescent="0.25">
      <c r="A20" s="25">
        <v>7</v>
      </c>
      <c r="B20" s="16" t="s">
        <v>78</v>
      </c>
      <c r="C20" s="169">
        <v>26</v>
      </c>
      <c r="D20" s="181">
        <v>22</v>
      </c>
      <c r="E20" s="181">
        <v>29</v>
      </c>
      <c r="F20" s="211"/>
      <c r="G20" s="175">
        <v>3.46</v>
      </c>
      <c r="H20" s="180">
        <v>3.64</v>
      </c>
      <c r="I20" s="180">
        <v>3.48</v>
      </c>
      <c r="J20" s="215"/>
      <c r="K20" s="92"/>
      <c r="L20" s="92"/>
      <c r="N20" s="24"/>
      <c r="O20" s="24"/>
      <c r="Q20" s="24"/>
    </row>
    <row r="21" spans="1:17" x14ac:dyDescent="0.25">
      <c r="A21" s="25">
        <v>8</v>
      </c>
      <c r="B21" s="16" t="s">
        <v>4</v>
      </c>
      <c r="C21" s="169"/>
      <c r="D21" s="181">
        <v>18</v>
      </c>
      <c r="E21" s="181">
        <v>24</v>
      </c>
      <c r="F21" s="211"/>
      <c r="G21" s="175"/>
      <c r="H21" s="180">
        <v>3.22</v>
      </c>
      <c r="I21" s="180">
        <v>3.46</v>
      </c>
      <c r="J21" s="215"/>
      <c r="K21" s="92"/>
      <c r="L21" s="92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169">
        <v>23</v>
      </c>
      <c r="D22" s="181">
        <v>43</v>
      </c>
      <c r="E22" s="181">
        <v>22</v>
      </c>
      <c r="F22" s="211"/>
      <c r="G22" s="175">
        <v>3.35</v>
      </c>
      <c r="H22" s="180">
        <v>3.33</v>
      </c>
      <c r="I22" s="180">
        <v>4.05</v>
      </c>
      <c r="J22" s="215"/>
      <c r="K22" s="92"/>
      <c r="L22" s="92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169">
        <v>93</v>
      </c>
      <c r="D23" s="181">
        <v>19</v>
      </c>
      <c r="E23" s="181">
        <v>24</v>
      </c>
      <c r="F23" s="211"/>
      <c r="G23" s="175">
        <v>3.59</v>
      </c>
      <c r="H23" s="180">
        <v>2.74</v>
      </c>
      <c r="I23" s="180">
        <v>3.54</v>
      </c>
      <c r="J23" s="215"/>
      <c r="K23" s="92"/>
      <c r="L23" s="92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192">
        <v>50</v>
      </c>
      <c r="D24" s="193">
        <v>41</v>
      </c>
      <c r="E24" s="193">
        <v>21</v>
      </c>
      <c r="F24" s="216"/>
      <c r="G24" s="189">
        <v>3.76</v>
      </c>
      <c r="H24" s="190">
        <v>3.61</v>
      </c>
      <c r="I24" s="190">
        <v>3.33</v>
      </c>
      <c r="J24" s="217"/>
      <c r="K24" s="93"/>
      <c r="L24" s="93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169">
        <v>19</v>
      </c>
      <c r="D25" s="181">
        <v>26</v>
      </c>
      <c r="E25" s="181">
        <v>24</v>
      </c>
      <c r="F25" s="211"/>
      <c r="G25" s="218">
        <v>3.58</v>
      </c>
      <c r="H25" s="219">
        <v>3.92</v>
      </c>
      <c r="I25" s="219">
        <v>3.58</v>
      </c>
      <c r="J25" s="220"/>
      <c r="K25" s="92"/>
      <c r="L25" s="92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468</v>
      </c>
      <c r="D26" s="48">
        <f>SUM(D27:D43)</f>
        <v>455</v>
      </c>
      <c r="E26" s="48">
        <f t="shared" ref="E26:F26" si="4">SUM(E27:E43)</f>
        <v>424</v>
      </c>
      <c r="F26" s="103">
        <f t="shared" si="4"/>
        <v>0</v>
      </c>
      <c r="G26" s="158">
        <f>AVERAGE(G27:G43)</f>
        <v>3.5312499999999996</v>
      </c>
      <c r="H26" s="159">
        <f>AVERAGE(H27:H43)</f>
        <v>3.4387500000000002</v>
      </c>
      <c r="I26" s="159">
        <f>AVERAGE(I27:I43)</f>
        <v>3.540588235294118</v>
      </c>
      <c r="J26" s="160" t="e">
        <f>AVERAGE(J27:J43)</f>
        <v>#DIV/0!</v>
      </c>
      <c r="K26" s="94"/>
      <c r="L26" s="94"/>
      <c r="N26" s="24"/>
      <c r="O26" s="24"/>
      <c r="Q26" s="24"/>
    </row>
    <row r="27" spans="1:17" x14ac:dyDescent="0.25">
      <c r="A27" s="22">
        <v>1</v>
      </c>
      <c r="B27" s="7" t="s">
        <v>29</v>
      </c>
      <c r="C27" s="172">
        <v>47</v>
      </c>
      <c r="D27" s="187">
        <v>46</v>
      </c>
      <c r="E27" s="187">
        <v>24</v>
      </c>
      <c r="F27" s="244"/>
      <c r="G27" s="183">
        <v>3.19</v>
      </c>
      <c r="H27" s="196">
        <v>3.15</v>
      </c>
      <c r="I27" s="196">
        <v>3.79</v>
      </c>
      <c r="J27" s="237"/>
      <c r="K27" s="81"/>
      <c r="L27" s="81"/>
      <c r="N27" s="24"/>
      <c r="O27" s="24"/>
      <c r="Q27" s="24"/>
    </row>
    <row r="28" spans="1:17" x14ac:dyDescent="0.25">
      <c r="A28" s="25">
        <v>2</v>
      </c>
      <c r="B28" s="10" t="s">
        <v>61</v>
      </c>
      <c r="C28" s="171">
        <v>44</v>
      </c>
      <c r="D28" s="252">
        <v>21</v>
      </c>
      <c r="E28" s="252">
        <v>14</v>
      </c>
      <c r="F28" s="253"/>
      <c r="G28" s="176">
        <v>4.34</v>
      </c>
      <c r="H28" s="197">
        <v>4.24</v>
      </c>
      <c r="I28" s="197">
        <v>4.43</v>
      </c>
      <c r="J28" s="208"/>
      <c r="K28" s="81"/>
      <c r="L28" s="81"/>
      <c r="N28" s="24"/>
      <c r="O28" s="24"/>
      <c r="Q28" s="24"/>
    </row>
    <row r="29" spans="1:17" x14ac:dyDescent="0.25">
      <c r="A29" s="43">
        <v>3</v>
      </c>
      <c r="B29" s="8" t="s">
        <v>41</v>
      </c>
      <c r="C29" s="170">
        <v>26</v>
      </c>
      <c r="D29" s="182">
        <v>46</v>
      </c>
      <c r="E29" s="182">
        <v>36</v>
      </c>
      <c r="F29" s="207"/>
      <c r="G29" s="177">
        <v>3.27</v>
      </c>
      <c r="H29" s="197">
        <v>3.67</v>
      </c>
      <c r="I29" s="197">
        <v>3.28</v>
      </c>
      <c r="J29" s="208"/>
      <c r="K29" s="81"/>
      <c r="L29" s="81"/>
      <c r="N29" s="24"/>
      <c r="O29" s="24"/>
      <c r="Q29" s="24"/>
    </row>
    <row r="30" spans="1:17" x14ac:dyDescent="0.25">
      <c r="A30" s="25">
        <v>4</v>
      </c>
      <c r="B30" s="8" t="s">
        <v>82</v>
      </c>
      <c r="C30" s="171">
        <v>45</v>
      </c>
      <c r="D30" s="252">
        <v>22</v>
      </c>
      <c r="E30" s="252">
        <v>24</v>
      </c>
      <c r="F30" s="253"/>
      <c r="G30" s="176">
        <v>3.27</v>
      </c>
      <c r="H30" s="197">
        <v>2.95</v>
      </c>
      <c r="I30" s="197">
        <v>2.96</v>
      </c>
      <c r="J30" s="208"/>
      <c r="K30" s="81"/>
      <c r="L30" s="81"/>
      <c r="N30" s="24"/>
      <c r="O30" s="24"/>
      <c r="Q30" s="24"/>
    </row>
    <row r="31" spans="1:17" x14ac:dyDescent="0.25">
      <c r="A31" s="25">
        <v>5</v>
      </c>
      <c r="B31" s="16" t="s">
        <v>34</v>
      </c>
      <c r="C31" s="169">
        <v>20</v>
      </c>
      <c r="D31" s="181">
        <v>14</v>
      </c>
      <c r="E31" s="181">
        <v>21</v>
      </c>
      <c r="F31" s="211"/>
      <c r="G31" s="175">
        <v>3.6</v>
      </c>
      <c r="H31" s="180">
        <v>3.29</v>
      </c>
      <c r="I31" s="180">
        <v>3.19</v>
      </c>
      <c r="J31" s="215"/>
      <c r="K31" s="92"/>
      <c r="L31" s="92"/>
      <c r="N31" s="24"/>
      <c r="O31" s="24"/>
      <c r="Q31" s="24"/>
    </row>
    <row r="32" spans="1:17" x14ac:dyDescent="0.25">
      <c r="A32" s="25">
        <v>6</v>
      </c>
      <c r="B32" s="8" t="s">
        <v>6</v>
      </c>
      <c r="C32" s="170">
        <v>19</v>
      </c>
      <c r="D32" s="182">
        <v>25</v>
      </c>
      <c r="E32" s="182">
        <v>16</v>
      </c>
      <c r="F32" s="207"/>
      <c r="G32" s="177">
        <v>3.79</v>
      </c>
      <c r="H32" s="197">
        <v>4.2</v>
      </c>
      <c r="I32" s="197">
        <v>4.0599999999999996</v>
      </c>
      <c r="J32" s="208"/>
      <c r="K32" s="81"/>
      <c r="L32" s="81"/>
      <c r="N32" s="24"/>
      <c r="O32" s="24"/>
      <c r="Q32" s="24"/>
    </row>
    <row r="33" spans="1:17" x14ac:dyDescent="0.25">
      <c r="A33" s="25">
        <v>7</v>
      </c>
      <c r="B33" s="8" t="s">
        <v>83</v>
      </c>
      <c r="C33" s="170">
        <v>25</v>
      </c>
      <c r="D33" s="182">
        <v>52</v>
      </c>
      <c r="E33" s="182">
        <v>46</v>
      </c>
      <c r="F33" s="207"/>
      <c r="G33" s="177">
        <v>3.64</v>
      </c>
      <c r="H33" s="197">
        <v>3.15</v>
      </c>
      <c r="I33" s="197">
        <v>3.63</v>
      </c>
      <c r="J33" s="208"/>
      <c r="K33" s="81"/>
      <c r="L33" s="81"/>
      <c r="N33" s="24"/>
      <c r="O33" s="24"/>
      <c r="Q33" s="24"/>
    </row>
    <row r="34" spans="1:17" x14ac:dyDescent="0.25">
      <c r="A34" s="25">
        <v>8</v>
      </c>
      <c r="B34" s="8" t="s">
        <v>7</v>
      </c>
      <c r="C34" s="170">
        <v>22</v>
      </c>
      <c r="D34" s="182">
        <v>28</v>
      </c>
      <c r="E34" s="182">
        <v>20</v>
      </c>
      <c r="F34" s="207"/>
      <c r="G34" s="177">
        <v>3.5</v>
      </c>
      <c r="H34" s="197">
        <v>3.11</v>
      </c>
      <c r="I34" s="197">
        <v>3.85</v>
      </c>
      <c r="J34" s="208"/>
      <c r="K34" s="81"/>
      <c r="L34" s="81"/>
      <c r="N34" s="24"/>
      <c r="O34" s="24"/>
      <c r="Q34" s="24"/>
    </row>
    <row r="35" spans="1:17" x14ac:dyDescent="0.25">
      <c r="A35" s="25">
        <v>9</v>
      </c>
      <c r="B35" s="8" t="s">
        <v>8</v>
      </c>
      <c r="C35" s="170">
        <v>22</v>
      </c>
      <c r="D35" s="182">
        <v>38</v>
      </c>
      <c r="E35" s="182">
        <v>18</v>
      </c>
      <c r="F35" s="207"/>
      <c r="G35" s="177">
        <v>3.73</v>
      </c>
      <c r="H35" s="197">
        <v>3.05</v>
      </c>
      <c r="I35" s="197">
        <v>3.06</v>
      </c>
      <c r="J35" s="208"/>
      <c r="K35" s="81"/>
      <c r="L35" s="81"/>
      <c r="N35" s="24"/>
      <c r="O35" s="24"/>
      <c r="Q35" s="24"/>
    </row>
    <row r="36" spans="1:17" x14ac:dyDescent="0.25">
      <c r="A36" s="25">
        <v>10</v>
      </c>
      <c r="B36" s="8" t="s">
        <v>84</v>
      </c>
      <c r="C36" s="170">
        <v>11</v>
      </c>
      <c r="D36" s="182">
        <v>12</v>
      </c>
      <c r="E36" s="182">
        <v>14</v>
      </c>
      <c r="F36" s="207"/>
      <c r="G36" s="177">
        <v>3.73</v>
      </c>
      <c r="H36" s="197">
        <v>3.33</v>
      </c>
      <c r="I36" s="197">
        <v>3.29</v>
      </c>
      <c r="J36" s="208"/>
      <c r="K36" s="81"/>
      <c r="L36" s="81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169">
        <v>50</v>
      </c>
      <c r="D37" s="181">
        <v>45</v>
      </c>
      <c r="E37" s="181">
        <v>36</v>
      </c>
      <c r="F37" s="211"/>
      <c r="G37" s="175">
        <v>3.14</v>
      </c>
      <c r="H37" s="180">
        <v>2.93</v>
      </c>
      <c r="I37" s="180">
        <v>3.11</v>
      </c>
      <c r="J37" s="215"/>
      <c r="K37" s="92"/>
      <c r="L37" s="92"/>
      <c r="N37" s="24"/>
      <c r="O37" s="24"/>
      <c r="Q37" s="24"/>
    </row>
    <row r="38" spans="1:17" x14ac:dyDescent="0.25">
      <c r="A38" s="25">
        <v>12</v>
      </c>
      <c r="B38" s="16" t="s">
        <v>9</v>
      </c>
      <c r="C38" s="169">
        <v>23</v>
      </c>
      <c r="D38" s="181">
        <v>24</v>
      </c>
      <c r="E38" s="181">
        <v>23</v>
      </c>
      <c r="F38" s="211"/>
      <c r="G38" s="175">
        <v>3.87</v>
      </c>
      <c r="H38" s="180">
        <v>3.58</v>
      </c>
      <c r="I38" s="180">
        <v>3.78</v>
      </c>
      <c r="J38" s="215"/>
      <c r="K38" s="92"/>
      <c r="L38" s="92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169">
        <v>46</v>
      </c>
      <c r="D39" s="181">
        <v>19</v>
      </c>
      <c r="E39" s="181">
        <v>43</v>
      </c>
      <c r="F39" s="211"/>
      <c r="G39" s="175">
        <v>3.02</v>
      </c>
      <c r="H39" s="180">
        <v>3.53</v>
      </c>
      <c r="I39" s="180">
        <v>3.61</v>
      </c>
      <c r="J39" s="215"/>
      <c r="K39" s="92"/>
      <c r="L39" s="92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169"/>
      <c r="D40" s="181">
        <v>23</v>
      </c>
      <c r="E40" s="181">
        <v>23</v>
      </c>
      <c r="F40" s="211"/>
      <c r="G40" s="175"/>
      <c r="H40" s="180">
        <v>3.35</v>
      </c>
      <c r="I40" s="180">
        <v>3.35</v>
      </c>
      <c r="J40" s="215"/>
      <c r="K40" s="92"/>
      <c r="L40" s="92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169">
        <v>27</v>
      </c>
      <c r="D41" s="181"/>
      <c r="E41" s="181">
        <v>16</v>
      </c>
      <c r="F41" s="211"/>
      <c r="G41" s="175">
        <v>3.33</v>
      </c>
      <c r="H41" s="180"/>
      <c r="I41" s="180">
        <v>3.38</v>
      </c>
      <c r="J41" s="215"/>
      <c r="K41" s="92"/>
      <c r="L41" s="92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169">
        <v>21</v>
      </c>
      <c r="D42" s="181">
        <v>23</v>
      </c>
      <c r="E42" s="181">
        <v>26</v>
      </c>
      <c r="F42" s="211"/>
      <c r="G42" s="175">
        <v>3.48</v>
      </c>
      <c r="H42" s="180">
        <v>3.78</v>
      </c>
      <c r="I42" s="180">
        <v>3.96</v>
      </c>
      <c r="J42" s="215"/>
      <c r="K42" s="92"/>
      <c r="L42" s="92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169">
        <v>20</v>
      </c>
      <c r="D43" s="181">
        <v>17</v>
      </c>
      <c r="E43" s="181">
        <v>24</v>
      </c>
      <c r="F43" s="211"/>
      <c r="G43" s="218">
        <v>3.6</v>
      </c>
      <c r="H43" s="219">
        <v>3.71</v>
      </c>
      <c r="I43" s="219">
        <v>3.46</v>
      </c>
      <c r="J43" s="220"/>
      <c r="K43" s="92"/>
      <c r="L43" s="92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>SUM(C45:C64)</f>
        <v>524</v>
      </c>
      <c r="D44" s="48">
        <f t="shared" ref="D44:F44" si="5">SUM(D45:D64)</f>
        <v>608</v>
      </c>
      <c r="E44" s="48">
        <f t="shared" si="5"/>
        <v>594</v>
      </c>
      <c r="F44" s="103">
        <f t="shared" si="5"/>
        <v>0</v>
      </c>
      <c r="G44" s="158">
        <f>AVERAGE(G45:G64)</f>
        <v>3.4473684210526314</v>
      </c>
      <c r="H44" s="159">
        <f>AVERAGE(H45:H64)</f>
        <v>3.5638888888888891</v>
      </c>
      <c r="I44" s="159">
        <f>AVERAGE(I45:I64)</f>
        <v>3.6168421052631579</v>
      </c>
      <c r="J44" s="160" t="e">
        <f>AVERAGE(J45:J64)</f>
        <v>#DIV/0!</v>
      </c>
      <c r="K44" s="94"/>
      <c r="L44" s="94"/>
      <c r="N44" s="24"/>
      <c r="O44" s="24"/>
      <c r="Q44" s="24"/>
    </row>
    <row r="45" spans="1:17" x14ac:dyDescent="0.25">
      <c r="A45" s="22">
        <v>1</v>
      </c>
      <c r="B45" s="8" t="s">
        <v>32</v>
      </c>
      <c r="C45" s="170">
        <v>51</v>
      </c>
      <c r="D45" s="182">
        <v>74</v>
      </c>
      <c r="E45" s="182">
        <v>72</v>
      </c>
      <c r="F45" s="207"/>
      <c r="G45" s="183">
        <v>3.47</v>
      </c>
      <c r="H45" s="196">
        <v>3.77</v>
      </c>
      <c r="I45" s="196">
        <v>3.75</v>
      </c>
      <c r="J45" s="237"/>
      <c r="K45" s="81"/>
      <c r="L45" s="81"/>
      <c r="N45" s="24"/>
      <c r="O45" s="24"/>
      <c r="Q45" s="24"/>
    </row>
    <row r="46" spans="1:17" x14ac:dyDescent="0.25">
      <c r="A46" s="25">
        <v>2</v>
      </c>
      <c r="B46" s="8" t="s">
        <v>72</v>
      </c>
      <c r="C46" s="170">
        <v>26</v>
      </c>
      <c r="D46" s="182">
        <v>20</v>
      </c>
      <c r="E46" s="182">
        <v>21</v>
      </c>
      <c r="F46" s="207"/>
      <c r="G46" s="177">
        <v>3.85</v>
      </c>
      <c r="H46" s="197">
        <v>4.05</v>
      </c>
      <c r="I46" s="197">
        <v>3.9</v>
      </c>
      <c r="J46" s="208"/>
      <c r="K46" s="81"/>
      <c r="L46" s="81"/>
      <c r="N46" s="24"/>
      <c r="O46" s="24"/>
      <c r="Q46" s="24"/>
    </row>
    <row r="47" spans="1:17" x14ac:dyDescent="0.25">
      <c r="A47" s="25">
        <v>3</v>
      </c>
      <c r="B47" s="8" t="s">
        <v>25</v>
      </c>
      <c r="C47" s="170">
        <v>38</v>
      </c>
      <c r="D47" s="182">
        <v>54</v>
      </c>
      <c r="E47" s="182">
        <v>51</v>
      </c>
      <c r="F47" s="207"/>
      <c r="G47" s="177">
        <v>3</v>
      </c>
      <c r="H47" s="197">
        <v>3.5</v>
      </c>
      <c r="I47" s="197">
        <v>3.37</v>
      </c>
      <c r="J47" s="208"/>
      <c r="K47" s="81"/>
      <c r="L47" s="81"/>
      <c r="N47" s="24"/>
      <c r="O47" s="24"/>
      <c r="Q47" s="24"/>
    </row>
    <row r="48" spans="1:17" x14ac:dyDescent="0.25">
      <c r="A48" s="25">
        <v>4</v>
      </c>
      <c r="B48" s="8" t="s">
        <v>44</v>
      </c>
      <c r="C48" s="170">
        <v>67</v>
      </c>
      <c r="D48" s="182">
        <v>71</v>
      </c>
      <c r="E48" s="182">
        <v>52</v>
      </c>
      <c r="F48" s="207"/>
      <c r="G48" s="177">
        <v>3.34</v>
      </c>
      <c r="H48" s="197">
        <v>3.45</v>
      </c>
      <c r="I48" s="197">
        <v>3.48</v>
      </c>
      <c r="J48" s="208"/>
      <c r="K48" s="81"/>
      <c r="L48" s="81"/>
      <c r="N48" s="24"/>
      <c r="O48" s="24"/>
      <c r="Q48" s="24"/>
    </row>
    <row r="49" spans="1:17" x14ac:dyDescent="0.25">
      <c r="A49" s="25">
        <v>5</v>
      </c>
      <c r="B49" s="8" t="s">
        <v>12</v>
      </c>
      <c r="C49" s="170">
        <v>23</v>
      </c>
      <c r="D49" s="182">
        <v>49</v>
      </c>
      <c r="E49" s="182">
        <v>53</v>
      </c>
      <c r="F49" s="207"/>
      <c r="G49" s="177">
        <v>3.17</v>
      </c>
      <c r="H49" s="197">
        <v>4.18</v>
      </c>
      <c r="I49" s="197">
        <v>3.83</v>
      </c>
      <c r="J49" s="208"/>
      <c r="K49" s="81"/>
      <c r="L49" s="81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170">
        <v>23</v>
      </c>
      <c r="D50" s="182">
        <v>21</v>
      </c>
      <c r="E50" s="182">
        <v>26</v>
      </c>
      <c r="F50" s="207"/>
      <c r="G50" s="177">
        <v>3</v>
      </c>
      <c r="H50" s="197">
        <v>3.57</v>
      </c>
      <c r="I50" s="197">
        <v>3.54</v>
      </c>
      <c r="J50" s="208"/>
      <c r="K50" s="81"/>
      <c r="L50" s="81"/>
      <c r="N50" s="24"/>
      <c r="O50" s="24"/>
      <c r="Q50" s="24"/>
    </row>
    <row r="51" spans="1:17" x14ac:dyDescent="0.25">
      <c r="A51" s="25">
        <v>7</v>
      </c>
      <c r="B51" s="8" t="s">
        <v>89</v>
      </c>
      <c r="C51" s="170">
        <v>17</v>
      </c>
      <c r="D51" s="182"/>
      <c r="E51" s="182">
        <v>17</v>
      </c>
      <c r="F51" s="207"/>
      <c r="G51" s="177">
        <v>3.24</v>
      </c>
      <c r="H51" s="197"/>
      <c r="I51" s="197">
        <v>3.53</v>
      </c>
      <c r="J51" s="208"/>
      <c r="K51" s="81"/>
      <c r="L51" s="81"/>
      <c r="N51" s="24"/>
      <c r="O51" s="24"/>
      <c r="Q51" s="24"/>
    </row>
    <row r="52" spans="1:17" x14ac:dyDescent="0.25">
      <c r="A52" s="25">
        <v>8</v>
      </c>
      <c r="B52" s="8" t="s">
        <v>115</v>
      </c>
      <c r="C52" s="170">
        <v>26</v>
      </c>
      <c r="D52" s="182">
        <v>34</v>
      </c>
      <c r="E52" s="182">
        <v>27</v>
      </c>
      <c r="F52" s="207"/>
      <c r="G52" s="177">
        <v>3.77</v>
      </c>
      <c r="H52" s="197">
        <v>3.71</v>
      </c>
      <c r="I52" s="197">
        <v>3.52</v>
      </c>
      <c r="J52" s="208"/>
      <c r="K52" s="81"/>
      <c r="L52" s="81"/>
      <c r="N52" s="24"/>
      <c r="O52" s="24"/>
      <c r="Q52" s="24"/>
    </row>
    <row r="53" spans="1:17" x14ac:dyDescent="0.25">
      <c r="A53" s="25">
        <v>9</v>
      </c>
      <c r="B53" s="8" t="s">
        <v>39</v>
      </c>
      <c r="C53" s="170">
        <v>27</v>
      </c>
      <c r="D53" s="182">
        <v>21</v>
      </c>
      <c r="E53" s="182">
        <v>22</v>
      </c>
      <c r="F53" s="207"/>
      <c r="G53" s="177">
        <v>2.96</v>
      </c>
      <c r="H53" s="197">
        <v>3.57</v>
      </c>
      <c r="I53" s="197">
        <v>2.86</v>
      </c>
      <c r="J53" s="208"/>
      <c r="K53" s="81"/>
      <c r="L53" s="81"/>
      <c r="N53" s="24"/>
      <c r="O53" s="24"/>
      <c r="Q53" s="24"/>
    </row>
    <row r="54" spans="1:17" x14ac:dyDescent="0.25">
      <c r="A54" s="25">
        <v>10</v>
      </c>
      <c r="B54" s="8" t="s">
        <v>40</v>
      </c>
      <c r="C54" s="170">
        <v>24</v>
      </c>
      <c r="D54" s="182">
        <v>22</v>
      </c>
      <c r="E54" s="182">
        <v>12</v>
      </c>
      <c r="F54" s="207"/>
      <c r="G54" s="177">
        <v>3.71</v>
      </c>
      <c r="H54" s="197">
        <v>3.73</v>
      </c>
      <c r="I54" s="197">
        <v>3.75</v>
      </c>
      <c r="J54" s="208"/>
      <c r="K54" s="81"/>
      <c r="L54" s="81"/>
      <c r="N54" s="24"/>
      <c r="O54" s="24"/>
      <c r="Q54" s="24"/>
    </row>
    <row r="55" spans="1:17" x14ac:dyDescent="0.25">
      <c r="A55" s="25">
        <v>11</v>
      </c>
      <c r="B55" s="8" t="s">
        <v>15</v>
      </c>
      <c r="C55" s="170">
        <v>22</v>
      </c>
      <c r="D55" s="182">
        <v>24</v>
      </c>
      <c r="E55" s="182">
        <v>22</v>
      </c>
      <c r="F55" s="207"/>
      <c r="G55" s="177">
        <v>3.95</v>
      </c>
      <c r="H55" s="197">
        <v>3.62</v>
      </c>
      <c r="I55" s="197">
        <v>3.77</v>
      </c>
      <c r="J55" s="208"/>
      <c r="K55" s="81"/>
      <c r="L55" s="81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169">
        <v>21</v>
      </c>
      <c r="D56" s="181">
        <v>15</v>
      </c>
      <c r="E56" s="181">
        <v>18</v>
      </c>
      <c r="F56" s="211"/>
      <c r="G56" s="175">
        <v>3.57</v>
      </c>
      <c r="H56" s="180">
        <v>3.6</v>
      </c>
      <c r="I56" s="180">
        <v>4.1100000000000003</v>
      </c>
      <c r="J56" s="215"/>
      <c r="K56" s="92"/>
      <c r="L56" s="92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170">
        <v>25</v>
      </c>
      <c r="D57" s="182">
        <v>27</v>
      </c>
      <c r="E57" s="182">
        <v>26</v>
      </c>
      <c r="F57" s="207"/>
      <c r="G57" s="177">
        <v>3.28</v>
      </c>
      <c r="H57" s="197">
        <v>3.41</v>
      </c>
      <c r="I57" s="197">
        <v>4.12</v>
      </c>
      <c r="J57" s="208"/>
      <c r="K57" s="81"/>
      <c r="L57" s="81"/>
      <c r="N57" s="24"/>
      <c r="O57" s="24"/>
      <c r="Q57" s="24"/>
    </row>
    <row r="58" spans="1:17" x14ac:dyDescent="0.25">
      <c r="A58" s="25">
        <v>14</v>
      </c>
      <c r="B58" s="8" t="s">
        <v>37</v>
      </c>
      <c r="C58" s="170"/>
      <c r="D58" s="182"/>
      <c r="E58" s="182">
        <v>23</v>
      </c>
      <c r="F58" s="207"/>
      <c r="G58" s="177"/>
      <c r="H58" s="197"/>
      <c r="I58" s="197">
        <v>3.78</v>
      </c>
      <c r="J58" s="208"/>
      <c r="K58" s="81"/>
      <c r="L58" s="81"/>
      <c r="N58" s="24"/>
      <c r="O58" s="24"/>
      <c r="Q58" s="24"/>
    </row>
    <row r="59" spans="1:17" x14ac:dyDescent="0.25">
      <c r="A59" s="25">
        <v>15</v>
      </c>
      <c r="B59" s="8" t="s">
        <v>88</v>
      </c>
      <c r="C59" s="170">
        <v>24</v>
      </c>
      <c r="D59" s="182">
        <v>16</v>
      </c>
      <c r="E59" s="182">
        <v>23</v>
      </c>
      <c r="F59" s="207"/>
      <c r="G59" s="177">
        <v>3.75</v>
      </c>
      <c r="H59" s="197">
        <v>3.25</v>
      </c>
      <c r="I59" s="197">
        <v>3.26</v>
      </c>
      <c r="J59" s="208"/>
      <c r="K59" s="81"/>
      <c r="L59" s="81"/>
      <c r="N59" s="24"/>
      <c r="O59" s="24"/>
      <c r="Q59" s="24"/>
    </row>
    <row r="60" spans="1:17" x14ac:dyDescent="0.25">
      <c r="A60" s="25">
        <v>16</v>
      </c>
      <c r="B60" s="9" t="s">
        <v>17</v>
      </c>
      <c r="C60" s="173">
        <v>21</v>
      </c>
      <c r="D60" s="178">
        <v>21</v>
      </c>
      <c r="E60" s="178">
        <v>22</v>
      </c>
      <c r="F60" s="238"/>
      <c r="G60" s="184">
        <v>3.95</v>
      </c>
      <c r="H60" s="179">
        <v>3.24</v>
      </c>
      <c r="I60" s="179">
        <v>3.68</v>
      </c>
      <c r="J60" s="239"/>
      <c r="K60" s="95"/>
      <c r="L60" s="95"/>
      <c r="N60" s="24"/>
      <c r="O60" s="24"/>
      <c r="Q60" s="24"/>
    </row>
    <row r="61" spans="1:17" x14ac:dyDescent="0.25">
      <c r="A61" s="25">
        <v>17</v>
      </c>
      <c r="B61" s="8" t="s">
        <v>35</v>
      </c>
      <c r="C61" s="170">
        <v>17</v>
      </c>
      <c r="D61" s="182">
        <v>15</v>
      </c>
      <c r="E61" s="182">
        <v>28</v>
      </c>
      <c r="F61" s="207"/>
      <c r="G61" s="177">
        <v>3.76</v>
      </c>
      <c r="H61" s="197">
        <v>3.07</v>
      </c>
      <c r="I61" s="197">
        <v>3.25</v>
      </c>
      <c r="J61" s="208"/>
      <c r="K61" s="81"/>
      <c r="L61" s="81"/>
      <c r="N61" s="24"/>
      <c r="O61" s="24"/>
      <c r="Q61" s="24"/>
    </row>
    <row r="62" spans="1:17" x14ac:dyDescent="0.25">
      <c r="A62" s="25">
        <v>18</v>
      </c>
      <c r="B62" s="8" t="s">
        <v>18</v>
      </c>
      <c r="C62" s="170">
        <v>28</v>
      </c>
      <c r="D62" s="182">
        <v>47</v>
      </c>
      <c r="E62" s="182"/>
      <c r="F62" s="207"/>
      <c r="G62" s="177">
        <v>3.86</v>
      </c>
      <c r="H62" s="197">
        <v>3.81</v>
      </c>
      <c r="I62" s="197"/>
      <c r="J62" s="208"/>
      <c r="K62" s="81"/>
      <c r="L62" s="81"/>
      <c r="N62" s="24"/>
      <c r="O62" s="24"/>
      <c r="Q62" s="24"/>
    </row>
    <row r="63" spans="1:17" x14ac:dyDescent="0.25">
      <c r="A63" s="28">
        <v>19</v>
      </c>
      <c r="B63" s="8" t="s">
        <v>14</v>
      </c>
      <c r="C63" s="170">
        <v>15</v>
      </c>
      <c r="D63" s="182">
        <v>25</v>
      </c>
      <c r="E63" s="182">
        <v>24</v>
      </c>
      <c r="F63" s="207"/>
      <c r="G63" s="177">
        <v>2.73</v>
      </c>
      <c r="H63" s="197">
        <v>3.08</v>
      </c>
      <c r="I63" s="197">
        <v>3.42</v>
      </c>
      <c r="J63" s="208"/>
      <c r="K63" s="81"/>
      <c r="L63" s="81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170">
        <v>29</v>
      </c>
      <c r="D64" s="182">
        <v>52</v>
      </c>
      <c r="E64" s="182">
        <v>55</v>
      </c>
      <c r="F64" s="207"/>
      <c r="G64" s="185">
        <v>3.14</v>
      </c>
      <c r="H64" s="174">
        <v>3.54</v>
      </c>
      <c r="I64" s="174">
        <v>3.8</v>
      </c>
      <c r="J64" s="210"/>
      <c r="K64" s="81"/>
      <c r="L64" s="81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416</v>
      </c>
      <c r="D65" s="13">
        <f>SUM(D66:D79)</f>
        <v>440</v>
      </c>
      <c r="E65" s="13">
        <f t="shared" ref="E65:F65" si="6">SUM(E66:E79)</f>
        <v>440</v>
      </c>
      <c r="F65" s="100">
        <f t="shared" si="6"/>
        <v>0</v>
      </c>
      <c r="G65" s="149">
        <f>AVERAGE(G66:G79)</f>
        <v>3.7246153846153849</v>
      </c>
      <c r="H65" s="150">
        <f t="shared" ref="H65:I65" si="7">AVERAGE(H66:H79)</f>
        <v>3.62</v>
      </c>
      <c r="I65" s="150">
        <f t="shared" si="7"/>
        <v>3.7614285714285711</v>
      </c>
      <c r="J65" s="151" t="e">
        <f>AVERAGE(J66:J79)</f>
        <v>#DIV/0!</v>
      </c>
      <c r="K65" s="91"/>
      <c r="L65" s="91"/>
      <c r="N65" s="24"/>
      <c r="O65" s="24"/>
      <c r="Q65" s="24"/>
    </row>
    <row r="66" spans="1:17" x14ac:dyDescent="0.25">
      <c r="A66" s="35">
        <v>1</v>
      </c>
      <c r="B66" s="8" t="s">
        <v>28</v>
      </c>
      <c r="C66" s="170">
        <v>21</v>
      </c>
      <c r="D66" s="182">
        <v>20</v>
      </c>
      <c r="E66" s="182">
        <v>25</v>
      </c>
      <c r="F66" s="207"/>
      <c r="G66" s="183">
        <v>4.24</v>
      </c>
      <c r="H66" s="196">
        <v>3.9</v>
      </c>
      <c r="I66" s="196">
        <v>3.96</v>
      </c>
      <c r="J66" s="237"/>
      <c r="K66" s="81"/>
      <c r="L66" s="81"/>
      <c r="N66" s="24"/>
      <c r="O66" s="24"/>
      <c r="Q66" s="24"/>
    </row>
    <row r="67" spans="1:17" x14ac:dyDescent="0.25">
      <c r="A67" s="25">
        <v>2</v>
      </c>
      <c r="B67" s="8" t="s">
        <v>30</v>
      </c>
      <c r="C67" s="170">
        <v>22</v>
      </c>
      <c r="D67" s="182">
        <v>19</v>
      </c>
      <c r="E67" s="182">
        <v>22</v>
      </c>
      <c r="F67" s="207"/>
      <c r="G67" s="177">
        <v>3.05</v>
      </c>
      <c r="H67" s="197">
        <v>3.68</v>
      </c>
      <c r="I67" s="197">
        <v>4.2699999999999996</v>
      </c>
      <c r="J67" s="208"/>
      <c r="K67" s="81"/>
      <c r="L67" s="81"/>
      <c r="N67" s="24"/>
      <c r="O67" s="24"/>
      <c r="Q67" s="24"/>
    </row>
    <row r="68" spans="1:17" x14ac:dyDescent="0.25">
      <c r="A68" s="25">
        <v>3</v>
      </c>
      <c r="B68" s="8" t="s">
        <v>94</v>
      </c>
      <c r="C68" s="170">
        <v>46</v>
      </c>
      <c r="D68" s="182">
        <v>46</v>
      </c>
      <c r="E68" s="182">
        <v>42</v>
      </c>
      <c r="F68" s="207"/>
      <c r="G68" s="177">
        <v>3.96</v>
      </c>
      <c r="H68" s="197">
        <v>3.89</v>
      </c>
      <c r="I68" s="197">
        <v>3.98</v>
      </c>
      <c r="J68" s="208"/>
      <c r="K68" s="81"/>
      <c r="L68" s="81"/>
      <c r="N68" s="24"/>
      <c r="O68" s="24"/>
      <c r="Q68" s="24"/>
    </row>
    <row r="69" spans="1:17" x14ac:dyDescent="0.25">
      <c r="A69" s="25">
        <v>4</v>
      </c>
      <c r="B69" s="8" t="s">
        <v>90</v>
      </c>
      <c r="C69" s="170">
        <v>23</v>
      </c>
      <c r="D69" s="182">
        <v>26</v>
      </c>
      <c r="E69" s="182">
        <v>21</v>
      </c>
      <c r="F69" s="207"/>
      <c r="G69" s="177">
        <v>3.96</v>
      </c>
      <c r="H69" s="197">
        <v>3.27</v>
      </c>
      <c r="I69" s="197">
        <v>3.57</v>
      </c>
      <c r="J69" s="208"/>
      <c r="K69" s="81"/>
      <c r="L69" s="81"/>
      <c r="N69" s="24"/>
      <c r="O69" s="24"/>
      <c r="Q69" s="24"/>
    </row>
    <row r="70" spans="1:17" x14ac:dyDescent="0.25">
      <c r="A70" s="25">
        <v>5</v>
      </c>
      <c r="B70" s="8" t="s">
        <v>45</v>
      </c>
      <c r="C70" s="170">
        <v>19</v>
      </c>
      <c r="D70" s="182">
        <v>19</v>
      </c>
      <c r="E70" s="182">
        <v>44</v>
      </c>
      <c r="F70" s="207"/>
      <c r="G70" s="177">
        <v>3.21</v>
      </c>
      <c r="H70" s="197">
        <v>3.37</v>
      </c>
      <c r="I70" s="197">
        <v>3.5</v>
      </c>
      <c r="J70" s="208"/>
      <c r="K70" s="81"/>
      <c r="L70" s="81"/>
      <c r="N70" s="24"/>
      <c r="O70" s="24"/>
      <c r="Q70" s="24"/>
    </row>
    <row r="71" spans="1:17" x14ac:dyDescent="0.25">
      <c r="A71" s="25">
        <v>6</v>
      </c>
      <c r="B71" s="42" t="s">
        <v>91</v>
      </c>
      <c r="C71" s="192">
        <v>27</v>
      </c>
      <c r="D71" s="193">
        <v>28</v>
      </c>
      <c r="E71" s="193">
        <v>24</v>
      </c>
      <c r="F71" s="216"/>
      <c r="G71" s="189">
        <v>4</v>
      </c>
      <c r="H71" s="190">
        <v>3.79</v>
      </c>
      <c r="I71" s="190">
        <v>3.5</v>
      </c>
      <c r="J71" s="217"/>
      <c r="K71" s="93"/>
      <c r="L71" s="93"/>
      <c r="N71" s="24"/>
      <c r="O71" s="24"/>
      <c r="Q71" s="24"/>
    </row>
    <row r="72" spans="1:17" x14ac:dyDescent="0.25">
      <c r="A72" s="25">
        <v>7</v>
      </c>
      <c r="B72" s="16" t="s">
        <v>92</v>
      </c>
      <c r="C72" s="169">
        <v>20</v>
      </c>
      <c r="D72" s="181">
        <v>20</v>
      </c>
      <c r="E72" s="181">
        <v>22</v>
      </c>
      <c r="F72" s="211"/>
      <c r="G72" s="175">
        <v>3.7</v>
      </c>
      <c r="H72" s="180">
        <v>3.8</v>
      </c>
      <c r="I72" s="180">
        <v>4.09</v>
      </c>
      <c r="J72" s="215"/>
      <c r="K72" s="92"/>
      <c r="L72" s="92"/>
      <c r="N72" s="24"/>
      <c r="O72" s="24"/>
      <c r="Q72" s="24"/>
    </row>
    <row r="73" spans="1:17" x14ac:dyDescent="0.25">
      <c r="A73" s="25">
        <v>8</v>
      </c>
      <c r="B73" s="8" t="s">
        <v>93</v>
      </c>
      <c r="C73" s="170">
        <v>40</v>
      </c>
      <c r="D73" s="182">
        <v>27</v>
      </c>
      <c r="E73" s="182">
        <v>23</v>
      </c>
      <c r="F73" s="207"/>
      <c r="G73" s="177">
        <v>3.75</v>
      </c>
      <c r="H73" s="197">
        <v>3.78</v>
      </c>
      <c r="I73" s="197">
        <v>3.91</v>
      </c>
      <c r="J73" s="208"/>
      <c r="K73" s="81"/>
      <c r="L73" s="81"/>
      <c r="N73" s="24"/>
      <c r="O73" s="24"/>
      <c r="Q73" s="24"/>
    </row>
    <row r="74" spans="1:17" x14ac:dyDescent="0.25">
      <c r="A74" s="25">
        <v>9</v>
      </c>
      <c r="B74" s="8" t="s">
        <v>19</v>
      </c>
      <c r="C74" s="170">
        <v>23</v>
      </c>
      <c r="D74" s="182">
        <v>25</v>
      </c>
      <c r="E74" s="182">
        <v>17</v>
      </c>
      <c r="F74" s="207"/>
      <c r="G74" s="177">
        <v>3.3</v>
      </c>
      <c r="H74" s="197">
        <v>3.44</v>
      </c>
      <c r="I74" s="197">
        <v>3.53</v>
      </c>
      <c r="J74" s="208"/>
      <c r="K74" s="81"/>
      <c r="L74" s="81"/>
      <c r="N74" s="24"/>
      <c r="O74" s="24"/>
      <c r="Q74" s="24"/>
    </row>
    <row r="75" spans="1:17" x14ac:dyDescent="0.25">
      <c r="A75" s="25">
        <v>10</v>
      </c>
      <c r="B75" s="8" t="s">
        <v>95</v>
      </c>
      <c r="C75" s="170">
        <v>77</v>
      </c>
      <c r="D75" s="182">
        <v>53</v>
      </c>
      <c r="E75" s="182">
        <v>40</v>
      </c>
      <c r="F75" s="207"/>
      <c r="G75" s="177">
        <v>3.56</v>
      </c>
      <c r="H75" s="197">
        <v>3.28</v>
      </c>
      <c r="I75" s="197">
        <v>3.55</v>
      </c>
      <c r="J75" s="208"/>
      <c r="K75" s="81"/>
      <c r="L75" s="81"/>
      <c r="N75" s="24"/>
      <c r="O75" s="24"/>
      <c r="Q75" s="24"/>
    </row>
    <row r="76" spans="1:17" x14ac:dyDescent="0.25">
      <c r="A76" s="25">
        <v>11</v>
      </c>
      <c r="B76" s="8" t="s">
        <v>96</v>
      </c>
      <c r="C76" s="170"/>
      <c r="D76" s="182">
        <v>28</v>
      </c>
      <c r="E76" s="182">
        <v>31</v>
      </c>
      <c r="F76" s="207"/>
      <c r="G76" s="177"/>
      <c r="H76" s="197">
        <v>3.18</v>
      </c>
      <c r="I76" s="197">
        <v>3.84</v>
      </c>
      <c r="J76" s="208"/>
      <c r="K76" s="81"/>
      <c r="L76" s="81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169">
        <v>30</v>
      </c>
      <c r="D77" s="181">
        <v>26</v>
      </c>
      <c r="E77" s="181">
        <v>32</v>
      </c>
      <c r="F77" s="211"/>
      <c r="G77" s="175">
        <v>3.9</v>
      </c>
      <c r="H77" s="180">
        <v>3.96</v>
      </c>
      <c r="I77" s="180">
        <v>3.66</v>
      </c>
      <c r="J77" s="215"/>
      <c r="K77" s="92"/>
      <c r="L77" s="92"/>
      <c r="N77" s="24"/>
      <c r="O77" s="24"/>
      <c r="Q77" s="24"/>
    </row>
    <row r="78" spans="1:17" x14ac:dyDescent="0.25">
      <c r="A78" s="25">
        <v>13</v>
      </c>
      <c r="B78" s="8" t="s">
        <v>46</v>
      </c>
      <c r="C78" s="170">
        <v>22</v>
      </c>
      <c r="D78" s="182">
        <v>24</v>
      </c>
      <c r="E78" s="182">
        <v>27</v>
      </c>
      <c r="F78" s="207"/>
      <c r="G78" s="177">
        <v>3.77</v>
      </c>
      <c r="H78" s="197">
        <v>3.83</v>
      </c>
      <c r="I78" s="197">
        <v>4</v>
      </c>
      <c r="J78" s="208"/>
      <c r="K78" s="81"/>
      <c r="L78" s="81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170">
        <v>46</v>
      </c>
      <c r="D79" s="182">
        <v>79</v>
      </c>
      <c r="E79" s="182">
        <v>70</v>
      </c>
      <c r="F79" s="207"/>
      <c r="G79" s="185">
        <v>4.0199999999999996</v>
      </c>
      <c r="H79" s="174">
        <v>3.51</v>
      </c>
      <c r="I79" s="174">
        <v>3.3</v>
      </c>
      <c r="J79" s="210"/>
      <c r="K79" s="81"/>
      <c r="L79" s="81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>SUM(C81:C112)</f>
        <v>1123</v>
      </c>
      <c r="D80" s="13">
        <f t="shared" ref="D80:F80" si="8">SUM(D81:D112)</f>
        <v>1245</v>
      </c>
      <c r="E80" s="13">
        <f>SUM(E81:E112)</f>
        <v>1019</v>
      </c>
      <c r="F80" s="100">
        <f t="shared" si="8"/>
        <v>0</v>
      </c>
      <c r="G80" s="149">
        <f>AVERAGE(G81:G112)</f>
        <v>3.6393333333333331</v>
      </c>
      <c r="H80" s="150">
        <f t="shared" ref="H80:J80" si="9">AVERAGE(H81:H112)</f>
        <v>3.5250000000000008</v>
      </c>
      <c r="I80" s="150">
        <f t="shared" si="9"/>
        <v>3.5596551724137933</v>
      </c>
      <c r="J80" s="151" t="e">
        <f t="shared" si="9"/>
        <v>#DIV/0!</v>
      </c>
      <c r="K80" s="91"/>
      <c r="L80" s="91"/>
      <c r="N80" s="24"/>
      <c r="O80" s="24"/>
      <c r="Q80" s="24"/>
    </row>
    <row r="81" spans="1:17" x14ac:dyDescent="0.25">
      <c r="A81" s="22">
        <v>1</v>
      </c>
      <c r="B81" s="8" t="s">
        <v>107</v>
      </c>
      <c r="C81" s="170">
        <v>23</v>
      </c>
      <c r="D81" s="182">
        <v>47</v>
      </c>
      <c r="E81" s="182">
        <v>29</v>
      </c>
      <c r="F81" s="207"/>
      <c r="G81" s="183">
        <v>3.09</v>
      </c>
      <c r="H81" s="196">
        <v>2.85</v>
      </c>
      <c r="I81" s="196">
        <v>3.72</v>
      </c>
      <c r="J81" s="237"/>
      <c r="K81" s="90"/>
      <c r="L81" s="90"/>
      <c r="N81" s="24"/>
      <c r="O81" s="24"/>
      <c r="Q81" s="24"/>
    </row>
    <row r="82" spans="1:17" x14ac:dyDescent="0.25">
      <c r="A82" s="25">
        <v>2</v>
      </c>
      <c r="B82" s="8" t="s">
        <v>20</v>
      </c>
      <c r="C82" s="170">
        <v>20</v>
      </c>
      <c r="D82" s="182">
        <v>24</v>
      </c>
      <c r="E82" s="182">
        <v>22</v>
      </c>
      <c r="F82" s="207"/>
      <c r="G82" s="177">
        <v>3.35</v>
      </c>
      <c r="H82" s="197">
        <v>3.75</v>
      </c>
      <c r="I82" s="197">
        <v>3.09</v>
      </c>
      <c r="J82" s="208"/>
      <c r="K82" s="90"/>
      <c r="L82" s="90"/>
      <c r="N82" s="24"/>
      <c r="O82" s="24"/>
      <c r="Q82" s="24"/>
    </row>
    <row r="83" spans="1:17" x14ac:dyDescent="0.25">
      <c r="A83" s="25">
        <v>3</v>
      </c>
      <c r="B83" s="8" t="s">
        <v>101</v>
      </c>
      <c r="C83" s="170">
        <v>38</v>
      </c>
      <c r="D83" s="182">
        <v>21</v>
      </c>
      <c r="E83" s="182">
        <v>24</v>
      </c>
      <c r="F83" s="207"/>
      <c r="G83" s="177">
        <v>4.1100000000000003</v>
      </c>
      <c r="H83" s="197">
        <v>3.72</v>
      </c>
      <c r="I83" s="197">
        <v>3.46</v>
      </c>
      <c r="J83" s="208"/>
      <c r="K83" s="90"/>
      <c r="L83" s="90"/>
      <c r="N83" s="24"/>
      <c r="O83" s="24"/>
      <c r="Q83" s="24"/>
    </row>
    <row r="84" spans="1:17" x14ac:dyDescent="0.25">
      <c r="A84" s="25">
        <v>4</v>
      </c>
      <c r="B84" s="8" t="s">
        <v>98</v>
      </c>
      <c r="C84" s="170">
        <v>44</v>
      </c>
      <c r="D84" s="182">
        <v>26</v>
      </c>
      <c r="E84" s="182">
        <v>26</v>
      </c>
      <c r="F84" s="207"/>
      <c r="G84" s="177">
        <v>4.16</v>
      </c>
      <c r="H84" s="197">
        <v>3.85</v>
      </c>
      <c r="I84" s="197">
        <v>3.58</v>
      </c>
      <c r="J84" s="208"/>
      <c r="K84" s="90"/>
      <c r="L84" s="90"/>
      <c r="N84" s="24"/>
      <c r="O84" s="24"/>
      <c r="Q84" s="24"/>
    </row>
    <row r="85" spans="1:17" x14ac:dyDescent="0.25">
      <c r="A85" s="25">
        <v>5</v>
      </c>
      <c r="B85" s="8" t="s">
        <v>103</v>
      </c>
      <c r="C85" s="170">
        <v>27</v>
      </c>
      <c r="D85" s="182">
        <v>46</v>
      </c>
      <c r="E85" s="182">
        <v>22</v>
      </c>
      <c r="F85" s="207"/>
      <c r="G85" s="177">
        <v>4.04</v>
      </c>
      <c r="H85" s="197">
        <v>3.65</v>
      </c>
      <c r="I85" s="197">
        <v>3.95</v>
      </c>
      <c r="J85" s="208"/>
      <c r="K85" s="90"/>
      <c r="L85" s="90"/>
      <c r="N85" s="24"/>
      <c r="O85" s="24"/>
      <c r="Q85" s="24"/>
    </row>
    <row r="86" spans="1:17" x14ac:dyDescent="0.25">
      <c r="A86" s="25">
        <v>6</v>
      </c>
      <c r="B86" s="8" t="s">
        <v>102</v>
      </c>
      <c r="C86" s="170">
        <v>37</v>
      </c>
      <c r="D86" s="182">
        <v>43</v>
      </c>
      <c r="E86" s="182"/>
      <c r="F86" s="207"/>
      <c r="G86" s="177">
        <v>3.86</v>
      </c>
      <c r="H86" s="197">
        <v>3.6</v>
      </c>
      <c r="I86" s="197"/>
      <c r="J86" s="208"/>
      <c r="K86" s="90"/>
      <c r="L86" s="90"/>
      <c r="N86" s="24"/>
      <c r="O86" s="24"/>
      <c r="Q86" s="24"/>
    </row>
    <row r="87" spans="1:17" x14ac:dyDescent="0.25">
      <c r="A87" s="25">
        <v>7</v>
      </c>
      <c r="B87" s="8" t="s">
        <v>21</v>
      </c>
      <c r="C87" s="170">
        <v>26</v>
      </c>
      <c r="D87" s="182">
        <v>22</v>
      </c>
      <c r="E87" s="182"/>
      <c r="F87" s="207"/>
      <c r="G87" s="177">
        <v>3.77</v>
      </c>
      <c r="H87" s="197">
        <v>3.68</v>
      </c>
      <c r="I87" s="197"/>
      <c r="J87" s="208"/>
      <c r="K87" s="90"/>
      <c r="L87" s="90"/>
      <c r="N87" s="24"/>
      <c r="O87" s="24"/>
      <c r="Q87" s="24"/>
    </row>
    <row r="88" spans="1:17" x14ac:dyDescent="0.25">
      <c r="A88" s="25">
        <v>8</v>
      </c>
      <c r="B88" s="8" t="s">
        <v>100</v>
      </c>
      <c r="C88" s="170">
        <v>22</v>
      </c>
      <c r="D88" s="182">
        <v>20</v>
      </c>
      <c r="E88" s="182">
        <v>25</v>
      </c>
      <c r="F88" s="207"/>
      <c r="G88" s="177">
        <v>3.32</v>
      </c>
      <c r="H88" s="197">
        <v>3.5</v>
      </c>
      <c r="I88" s="197">
        <v>3.08</v>
      </c>
      <c r="J88" s="208"/>
      <c r="K88" s="90"/>
      <c r="L88" s="90"/>
      <c r="N88" s="24"/>
      <c r="O88" s="24"/>
      <c r="Q88" s="24"/>
    </row>
    <row r="89" spans="1:17" x14ac:dyDescent="0.25">
      <c r="A89" s="25">
        <v>9</v>
      </c>
      <c r="B89" s="8" t="s">
        <v>99</v>
      </c>
      <c r="C89" s="170">
        <v>21</v>
      </c>
      <c r="D89" s="182">
        <v>38</v>
      </c>
      <c r="E89" s="182">
        <v>22</v>
      </c>
      <c r="F89" s="207"/>
      <c r="G89" s="177">
        <v>3.38</v>
      </c>
      <c r="H89" s="197">
        <v>3.45</v>
      </c>
      <c r="I89" s="197">
        <v>3.68</v>
      </c>
      <c r="J89" s="208"/>
      <c r="K89" s="90"/>
      <c r="L89" s="90"/>
      <c r="N89" s="24"/>
      <c r="O89" s="24"/>
      <c r="Q89" s="24"/>
    </row>
    <row r="90" spans="1:17" x14ac:dyDescent="0.25">
      <c r="A90" s="25">
        <v>10</v>
      </c>
      <c r="B90" s="8" t="s">
        <v>97</v>
      </c>
      <c r="C90" s="170">
        <v>22</v>
      </c>
      <c r="D90" s="182">
        <v>25</v>
      </c>
      <c r="E90" s="182">
        <v>42</v>
      </c>
      <c r="F90" s="207"/>
      <c r="G90" s="177">
        <v>3.14</v>
      </c>
      <c r="H90" s="197">
        <v>3.96</v>
      </c>
      <c r="I90" s="197">
        <v>3.48</v>
      </c>
      <c r="J90" s="208"/>
      <c r="K90" s="90"/>
      <c r="L90" s="90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170">
        <v>22</v>
      </c>
      <c r="D91" s="182">
        <v>19</v>
      </c>
      <c r="E91" s="182">
        <v>20</v>
      </c>
      <c r="F91" s="207"/>
      <c r="G91" s="177">
        <v>3.32</v>
      </c>
      <c r="H91" s="197">
        <v>3.32</v>
      </c>
      <c r="I91" s="197">
        <v>2.4500000000000002</v>
      </c>
      <c r="J91" s="208"/>
      <c r="K91" s="90"/>
      <c r="L91" s="90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170">
        <v>23</v>
      </c>
      <c r="D92" s="182">
        <v>47</v>
      </c>
      <c r="E92" s="182">
        <v>24</v>
      </c>
      <c r="F92" s="207"/>
      <c r="G92" s="177">
        <v>3.61</v>
      </c>
      <c r="H92" s="197">
        <v>3.38</v>
      </c>
      <c r="I92" s="197">
        <v>3.25</v>
      </c>
      <c r="J92" s="208"/>
      <c r="K92" s="90"/>
      <c r="L92" s="90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170">
        <v>40</v>
      </c>
      <c r="D93" s="182">
        <v>67</v>
      </c>
      <c r="E93" s="182">
        <v>49</v>
      </c>
      <c r="F93" s="207"/>
      <c r="G93" s="177">
        <v>3.65</v>
      </c>
      <c r="H93" s="197">
        <v>3.52</v>
      </c>
      <c r="I93" s="197">
        <v>3.47</v>
      </c>
      <c r="J93" s="208"/>
      <c r="K93" s="90"/>
      <c r="L93" s="90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195">
        <v>19</v>
      </c>
      <c r="D94" s="191">
        <v>28</v>
      </c>
      <c r="E94" s="191">
        <v>22</v>
      </c>
      <c r="F94" s="209"/>
      <c r="G94" s="194">
        <v>3.32</v>
      </c>
      <c r="H94" s="197">
        <v>3.93</v>
      </c>
      <c r="I94" s="197">
        <v>3.86</v>
      </c>
      <c r="J94" s="208"/>
      <c r="K94" s="90"/>
      <c r="L94" s="90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170">
        <v>24</v>
      </c>
      <c r="D95" s="182">
        <v>21</v>
      </c>
      <c r="E95" s="182">
        <v>24</v>
      </c>
      <c r="F95" s="207"/>
      <c r="G95" s="177">
        <v>4</v>
      </c>
      <c r="H95" s="197">
        <v>3.29</v>
      </c>
      <c r="I95" s="197">
        <v>3.5</v>
      </c>
      <c r="J95" s="208"/>
      <c r="K95" s="90"/>
      <c r="L95" s="90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170">
        <v>24</v>
      </c>
      <c r="D96" s="182">
        <v>19</v>
      </c>
      <c r="E96" s="182">
        <v>21</v>
      </c>
      <c r="F96" s="207"/>
      <c r="G96" s="177">
        <v>3.42</v>
      </c>
      <c r="H96" s="197">
        <v>2.84</v>
      </c>
      <c r="I96" s="197">
        <v>3.86</v>
      </c>
      <c r="J96" s="208"/>
      <c r="K96" s="90"/>
      <c r="L96" s="90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170">
        <v>24</v>
      </c>
      <c r="D97" s="182">
        <v>19</v>
      </c>
      <c r="E97" s="182">
        <v>12</v>
      </c>
      <c r="F97" s="207"/>
      <c r="G97" s="177">
        <v>4.12</v>
      </c>
      <c r="H97" s="197">
        <v>2.63</v>
      </c>
      <c r="I97" s="197">
        <v>2.75</v>
      </c>
      <c r="J97" s="208"/>
      <c r="K97" s="90"/>
      <c r="L97" s="90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170">
        <v>25</v>
      </c>
      <c r="D98" s="182">
        <v>23</v>
      </c>
      <c r="E98" s="182">
        <v>21</v>
      </c>
      <c r="F98" s="207"/>
      <c r="G98" s="177">
        <v>3.4</v>
      </c>
      <c r="H98" s="197">
        <v>3.44</v>
      </c>
      <c r="I98" s="197">
        <v>3.43</v>
      </c>
      <c r="J98" s="208"/>
      <c r="K98" s="90"/>
      <c r="L98" s="90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170">
        <v>51</v>
      </c>
      <c r="D99" s="182">
        <v>22</v>
      </c>
      <c r="E99" s="182">
        <v>31</v>
      </c>
      <c r="F99" s="207"/>
      <c r="G99" s="177">
        <v>3.47</v>
      </c>
      <c r="H99" s="197">
        <v>3.64</v>
      </c>
      <c r="I99" s="197">
        <v>3.77</v>
      </c>
      <c r="J99" s="208"/>
      <c r="K99" s="90"/>
      <c r="L99" s="90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170">
        <v>75</v>
      </c>
      <c r="D100" s="182">
        <v>85</v>
      </c>
      <c r="E100" s="182">
        <v>80</v>
      </c>
      <c r="F100" s="207"/>
      <c r="G100" s="177">
        <v>3.77</v>
      </c>
      <c r="H100" s="197">
        <v>3.78</v>
      </c>
      <c r="I100" s="197">
        <v>3.7</v>
      </c>
      <c r="J100" s="208"/>
      <c r="K100" s="90"/>
      <c r="L100" s="90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170">
        <v>68</v>
      </c>
      <c r="D101" s="182">
        <v>98</v>
      </c>
      <c r="E101" s="182">
        <v>81</v>
      </c>
      <c r="F101" s="207"/>
      <c r="G101" s="177">
        <v>3.9</v>
      </c>
      <c r="H101" s="197">
        <v>3.42</v>
      </c>
      <c r="I101" s="197">
        <v>3.57</v>
      </c>
      <c r="J101" s="208"/>
      <c r="K101" s="90"/>
      <c r="L101" s="90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170">
        <v>42</v>
      </c>
      <c r="D102" s="182">
        <v>50</v>
      </c>
      <c r="E102" s="182">
        <v>53</v>
      </c>
      <c r="F102" s="207"/>
      <c r="G102" s="177">
        <v>3.48</v>
      </c>
      <c r="H102" s="197">
        <v>4.12</v>
      </c>
      <c r="I102" s="197">
        <v>3.79</v>
      </c>
      <c r="J102" s="208"/>
      <c r="K102" s="90"/>
      <c r="L102" s="90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170">
        <v>45</v>
      </c>
      <c r="D103" s="182">
        <v>49</v>
      </c>
      <c r="E103" s="182">
        <v>24</v>
      </c>
      <c r="F103" s="207"/>
      <c r="G103" s="177">
        <v>4</v>
      </c>
      <c r="H103" s="197">
        <v>3.73</v>
      </c>
      <c r="I103" s="197">
        <v>3.5</v>
      </c>
      <c r="J103" s="208"/>
      <c r="K103" s="90"/>
      <c r="L103" s="90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170">
        <v>73</v>
      </c>
      <c r="D104" s="182">
        <v>48</v>
      </c>
      <c r="E104" s="182">
        <v>51</v>
      </c>
      <c r="F104" s="207"/>
      <c r="G104" s="177">
        <v>3.6</v>
      </c>
      <c r="H104" s="197">
        <v>2.98</v>
      </c>
      <c r="I104" s="197">
        <v>3.49</v>
      </c>
      <c r="J104" s="208"/>
      <c r="K104" s="90"/>
      <c r="L104" s="90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170">
        <v>78</v>
      </c>
      <c r="D105" s="182">
        <v>71</v>
      </c>
      <c r="E105" s="182">
        <v>43</v>
      </c>
      <c r="F105" s="207"/>
      <c r="G105" s="177">
        <v>3.46</v>
      </c>
      <c r="H105" s="197">
        <v>3.56</v>
      </c>
      <c r="I105" s="197">
        <v>3.93</v>
      </c>
      <c r="J105" s="208"/>
      <c r="K105" s="90"/>
      <c r="L105" s="90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170">
        <v>43</v>
      </c>
      <c r="D106" s="182">
        <v>47</v>
      </c>
      <c r="E106" s="182">
        <v>25</v>
      </c>
      <c r="F106" s="207"/>
      <c r="G106" s="177">
        <v>3.98</v>
      </c>
      <c r="H106" s="197">
        <v>4.0199999999999996</v>
      </c>
      <c r="I106" s="197">
        <v>4.5999999999999996</v>
      </c>
      <c r="J106" s="208"/>
      <c r="K106" s="90"/>
      <c r="L106" s="90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170">
        <v>50</v>
      </c>
      <c r="D107" s="182">
        <v>52</v>
      </c>
      <c r="E107" s="182">
        <v>58</v>
      </c>
      <c r="F107" s="207"/>
      <c r="G107" s="177">
        <v>3.44</v>
      </c>
      <c r="H107" s="197">
        <v>3.79</v>
      </c>
      <c r="I107" s="197">
        <v>3.53</v>
      </c>
      <c r="J107" s="208"/>
      <c r="K107" s="90"/>
      <c r="L107" s="90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170">
        <v>45</v>
      </c>
      <c r="D108" s="182">
        <v>43</v>
      </c>
      <c r="E108" s="182">
        <v>23</v>
      </c>
      <c r="F108" s="207"/>
      <c r="G108" s="177">
        <v>3.71</v>
      </c>
      <c r="H108" s="197">
        <v>3.65</v>
      </c>
      <c r="I108" s="197">
        <v>3.57</v>
      </c>
      <c r="J108" s="208"/>
      <c r="K108" s="90"/>
      <c r="L108" s="90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170">
        <v>52</v>
      </c>
      <c r="D109" s="182">
        <v>78</v>
      </c>
      <c r="E109" s="182">
        <v>58</v>
      </c>
      <c r="F109" s="207"/>
      <c r="G109" s="177">
        <v>3.56</v>
      </c>
      <c r="H109" s="197">
        <v>3.36</v>
      </c>
      <c r="I109" s="197">
        <v>3.38</v>
      </c>
      <c r="J109" s="208"/>
      <c r="K109" s="90"/>
      <c r="L109" s="90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170">
        <v>20</v>
      </c>
      <c r="D110" s="182">
        <v>47</v>
      </c>
      <c r="E110" s="182">
        <v>61</v>
      </c>
      <c r="F110" s="207"/>
      <c r="G110" s="177">
        <v>3.75</v>
      </c>
      <c r="H110" s="197">
        <v>3.34</v>
      </c>
      <c r="I110" s="197">
        <v>3.64</v>
      </c>
      <c r="J110" s="208"/>
      <c r="K110" s="90"/>
      <c r="L110" s="90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170"/>
      <c r="D111" s="182"/>
      <c r="E111" s="182">
        <v>26</v>
      </c>
      <c r="F111" s="207"/>
      <c r="G111" s="177"/>
      <c r="H111" s="197"/>
      <c r="I111" s="197">
        <v>4.1500000000000004</v>
      </c>
      <c r="J111" s="208"/>
      <c r="K111" s="90"/>
      <c r="L111" s="90"/>
      <c r="N111" s="24"/>
      <c r="O111" s="24"/>
      <c r="Q111" s="24"/>
    </row>
    <row r="112" spans="1:17" ht="15.75" thickBot="1" x14ac:dyDescent="0.3">
      <c r="A112" s="84">
        <v>32</v>
      </c>
      <c r="B112" s="8" t="s">
        <v>123</v>
      </c>
      <c r="C112" s="240"/>
      <c r="D112" s="241"/>
      <c r="E112" s="241"/>
      <c r="F112" s="242"/>
      <c r="G112" s="243"/>
      <c r="H112" s="174"/>
      <c r="I112" s="174"/>
      <c r="J112" s="210"/>
      <c r="K112" s="90"/>
      <c r="L112" s="90"/>
      <c r="N112" s="24"/>
      <c r="O112" s="24"/>
      <c r="Q112" s="24"/>
    </row>
    <row r="113" spans="1:17" ht="15.75" thickBot="1" x14ac:dyDescent="0.3">
      <c r="A113" s="246"/>
      <c r="B113" s="247" t="s">
        <v>57</v>
      </c>
      <c r="C113" s="248">
        <f t="shared" ref="C113:F113" si="10">SUM(C114:C122)</f>
        <v>250</v>
      </c>
      <c r="D113" s="249">
        <f t="shared" si="10"/>
        <v>315</v>
      </c>
      <c r="E113" s="249">
        <f t="shared" si="10"/>
        <v>292</v>
      </c>
      <c r="F113" s="250">
        <f t="shared" si="10"/>
        <v>0</v>
      </c>
      <c r="G113" s="149">
        <f>AVERAGE(G114:G122)</f>
        <v>3.6499999999999995</v>
      </c>
      <c r="H113" s="150">
        <f>AVERAGE(H114:H122)</f>
        <v>3.6900000000000004</v>
      </c>
      <c r="I113" s="150">
        <f>AVERAGE(I114:I122)</f>
        <v>3.5888888888888886</v>
      </c>
      <c r="J113" s="151" t="e">
        <f>AVERAGE(J114:J122)</f>
        <v>#DIV/0!</v>
      </c>
      <c r="K113" s="91"/>
      <c r="L113" s="91"/>
      <c r="N113" s="24"/>
      <c r="O113" s="24"/>
      <c r="Q113" s="24"/>
    </row>
    <row r="114" spans="1:17" x14ac:dyDescent="0.25">
      <c r="A114" s="22">
        <v>1</v>
      </c>
      <c r="B114" s="67" t="s">
        <v>27</v>
      </c>
      <c r="C114" s="172">
        <v>23</v>
      </c>
      <c r="D114" s="187">
        <v>24</v>
      </c>
      <c r="E114" s="187">
        <v>24</v>
      </c>
      <c r="F114" s="244"/>
      <c r="G114" s="183">
        <v>3.7</v>
      </c>
      <c r="H114" s="196">
        <v>3.67</v>
      </c>
      <c r="I114" s="196">
        <v>3.92</v>
      </c>
      <c r="J114" s="237"/>
      <c r="K114" s="90"/>
      <c r="L114" s="90"/>
      <c r="N114" s="24"/>
      <c r="O114" s="24"/>
      <c r="Q114" s="24"/>
    </row>
    <row r="115" spans="1:17" ht="15" customHeight="1" x14ac:dyDescent="0.25">
      <c r="A115" s="25">
        <v>2</v>
      </c>
      <c r="B115" s="66" t="s">
        <v>48</v>
      </c>
      <c r="C115" s="170">
        <v>19</v>
      </c>
      <c r="D115" s="182">
        <v>20</v>
      </c>
      <c r="E115" s="182">
        <v>22</v>
      </c>
      <c r="F115" s="207"/>
      <c r="G115" s="177">
        <v>3.32</v>
      </c>
      <c r="H115" s="197">
        <v>3.8</v>
      </c>
      <c r="I115" s="197">
        <v>4.2300000000000004</v>
      </c>
      <c r="J115" s="208"/>
      <c r="K115" s="90"/>
      <c r="L115" s="90"/>
      <c r="N115" s="24"/>
      <c r="O115" s="24"/>
      <c r="Q115" s="24"/>
    </row>
    <row r="116" spans="1:17" x14ac:dyDescent="0.25">
      <c r="A116" s="35">
        <v>3</v>
      </c>
      <c r="B116" s="66" t="s">
        <v>26</v>
      </c>
      <c r="C116" s="170">
        <v>21</v>
      </c>
      <c r="D116" s="182">
        <v>16</v>
      </c>
      <c r="E116" s="182">
        <v>18</v>
      </c>
      <c r="F116" s="207"/>
      <c r="G116" s="177">
        <v>4.0999999999999996</v>
      </c>
      <c r="H116" s="197">
        <v>3.75</v>
      </c>
      <c r="I116" s="197">
        <v>3.22</v>
      </c>
      <c r="J116" s="208"/>
      <c r="K116" s="90"/>
      <c r="L116" s="90"/>
      <c r="N116" s="24"/>
      <c r="O116" s="24"/>
      <c r="Q116" s="24"/>
    </row>
    <row r="117" spans="1:17" x14ac:dyDescent="0.25">
      <c r="A117" s="35">
        <v>4</v>
      </c>
      <c r="B117" s="66" t="s">
        <v>38</v>
      </c>
      <c r="C117" s="170"/>
      <c r="D117" s="182">
        <v>21</v>
      </c>
      <c r="E117" s="182">
        <v>25</v>
      </c>
      <c r="F117" s="207"/>
      <c r="G117" s="177"/>
      <c r="H117" s="197">
        <v>3.43</v>
      </c>
      <c r="I117" s="197">
        <v>3.84</v>
      </c>
      <c r="J117" s="208"/>
      <c r="K117" s="90"/>
      <c r="L117" s="90"/>
      <c r="N117" s="24"/>
      <c r="O117" s="24"/>
      <c r="Q117" s="24"/>
    </row>
    <row r="118" spans="1:17" x14ac:dyDescent="0.25">
      <c r="A118" s="35">
        <v>5</v>
      </c>
      <c r="B118" s="66" t="s">
        <v>60</v>
      </c>
      <c r="C118" s="170">
        <v>41</v>
      </c>
      <c r="D118" s="182">
        <v>28</v>
      </c>
      <c r="E118" s="182">
        <v>23</v>
      </c>
      <c r="F118" s="207"/>
      <c r="G118" s="177">
        <v>4.07</v>
      </c>
      <c r="H118" s="197">
        <v>3.96</v>
      </c>
      <c r="I118" s="197">
        <v>3.13</v>
      </c>
      <c r="J118" s="208"/>
      <c r="K118" s="90"/>
      <c r="L118" s="90"/>
      <c r="N118" s="24"/>
      <c r="O118" s="24"/>
      <c r="Q118" s="24"/>
    </row>
    <row r="119" spans="1:17" x14ac:dyDescent="0.25">
      <c r="A119" s="35">
        <v>6</v>
      </c>
      <c r="B119" s="66" t="s">
        <v>36</v>
      </c>
      <c r="C119" s="170">
        <v>20</v>
      </c>
      <c r="D119" s="182">
        <v>25</v>
      </c>
      <c r="E119" s="182">
        <v>24</v>
      </c>
      <c r="F119" s="207"/>
      <c r="G119" s="177">
        <v>3.25</v>
      </c>
      <c r="H119" s="197">
        <v>3.8</v>
      </c>
      <c r="I119" s="197">
        <v>3.67</v>
      </c>
      <c r="J119" s="208"/>
      <c r="K119" s="90"/>
      <c r="L119" s="90"/>
      <c r="N119" s="24"/>
      <c r="O119" s="24"/>
      <c r="Q119" s="24"/>
    </row>
    <row r="120" spans="1:17" x14ac:dyDescent="0.25">
      <c r="A120" s="35">
        <v>7</v>
      </c>
      <c r="B120" s="66" t="s">
        <v>42</v>
      </c>
      <c r="C120" s="170"/>
      <c r="D120" s="182"/>
      <c r="E120" s="182">
        <v>22</v>
      </c>
      <c r="F120" s="207"/>
      <c r="G120" s="177"/>
      <c r="H120" s="197"/>
      <c r="I120" s="197">
        <v>3.41</v>
      </c>
      <c r="J120" s="208"/>
      <c r="K120" s="90"/>
      <c r="L120" s="90"/>
      <c r="N120" s="24"/>
      <c r="O120" s="24"/>
      <c r="Q120" s="24"/>
    </row>
    <row r="121" spans="1:17" x14ac:dyDescent="0.25">
      <c r="A121" s="35">
        <v>8</v>
      </c>
      <c r="B121" s="66" t="s">
        <v>66</v>
      </c>
      <c r="C121" s="170">
        <v>95</v>
      </c>
      <c r="D121" s="182">
        <v>131</v>
      </c>
      <c r="E121" s="182">
        <v>79</v>
      </c>
      <c r="F121" s="207"/>
      <c r="G121" s="177">
        <v>3.76</v>
      </c>
      <c r="H121" s="197">
        <v>4.03</v>
      </c>
      <c r="I121" s="197">
        <v>3.48</v>
      </c>
      <c r="J121" s="208"/>
      <c r="K121" s="90"/>
      <c r="L121" s="90"/>
      <c r="O121" s="24"/>
    </row>
    <row r="122" spans="1:17" ht="15.75" thickBot="1" x14ac:dyDescent="0.3">
      <c r="A122" s="34">
        <v>9</v>
      </c>
      <c r="B122" s="251" t="s">
        <v>70</v>
      </c>
      <c r="C122" s="186">
        <v>31</v>
      </c>
      <c r="D122" s="188">
        <v>50</v>
      </c>
      <c r="E122" s="188">
        <v>55</v>
      </c>
      <c r="F122" s="245"/>
      <c r="G122" s="185">
        <v>3.35</v>
      </c>
      <c r="H122" s="174">
        <v>3.08</v>
      </c>
      <c r="I122" s="174">
        <v>3.4</v>
      </c>
      <c r="J122" s="210"/>
      <c r="K122" s="90"/>
      <c r="L122" s="90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>
        <f>AVERAGE(G5:G12,G14:G25,G27:G43,G45:G64,G66:G79,G81:G112,G114:G122)</f>
        <v>3.5991176470588235</v>
      </c>
      <c r="H123" s="39">
        <f t="shared" ref="H123:J123" si="11">AVERAGE(H5:H12,H14:H25,H27:H43,H45:H64,H66:H79,H81:H112,H114:H122)</f>
        <v>3.55688679245283</v>
      </c>
      <c r="I123" s="39">
        <f t="shared" si="11"/>
        <v>3.6373831775700944</v>
      </c>
      <c r="J123" s="39" t="e">
        <f t="shared" si="11"/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19" priority="1">
      <formula>LEN(TRIM(G3))=0</formula>
    </cfRule>
    <cfRule type="cellIs" dxfId="18" priority="2" operator="lessThan">
      <formula>3.5001</formula>
    </cfRule>
    <cfRule type="cellIs" dxfId="17" priority="3" operator="between">
      <formula>3.999</formula>
      <formula>3.499</formula>
    </cfRule>
    <cfRule type="cellIs" dxfId="16" priority="4" operator="between">
      <formula>4.5</formula>
      <formula>4</formula>
    </cfRule>
    <cfRule type="cellIs" dxfId="1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255" t="s">
        <v>23</v>
      </c>
      <c r="B1" s="257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  <c r="L1" s="86"/>
    </row>
    <row r="2" spans="1:17" ht="27" customHeight="1" thickBot="1" x14ac:dyDescent="0.3">
      <c r="A2" s="256"/>
      <c r="B2" s="258"/>
      <c r="C2" s="59" t="s">
        <v>50</v>
      </c>
      <c r="D2" s="106" t="s">
        <v>50</v>
      </c>
      <c r="E2" s="106" t="s">
        <v>50</v>
      </c>
      <c r="F2" s="106" t="s">
        <v>50</v>
      </c>
      <c r="G2" s="134" t="s">
        <v>49</v>
      </c>
      <c r="H2" s="135" t="s">
        <v>49</v>
      </c>
      <c r="I2" s="135" t="s">
        <v>49</v>
      </c>
      <c r="J2" s="136" t="s">
        <v>49</v>
      </c>
      <c r="K2" s="79"/>
      <c r="L2" s="79"/>
    </row>
    <row r="3" spans="1:17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304</v>
      </c>
      <c r="D3" s="60">
        <f t="shared" ref="D3:F3" si="0">D4+D13+D26+D44+D65+D80+D113</f>
        <v>325</v>
      </c>
      <c r="E3" s="60">
        <f>E4+E13+E26+E44+E65+E80+E113</f>
        <v>349</v>
      </c>
      <c r="F3" s="49">
        <f t="shared" si="0"/>
        <v>0</v>
      </c>
      <c r="G3" s="137">
        <f>AVERAGE(G4,G13,G26,G44,G65,G80,G113)</f>
        <v>3.9922161172161172</v>
      </c>
      <c r="H3" s="138">
        <f>AVERAGE(H4,H13,H26,H44,H65,H80,H113)</f>
        <v>3.6402970594220592</v>
      </c>
      <c r="I3" s="138">
        <f>AVERAGE(I4,I13,I26,I44,I65,I80,I113)</f>
        <v>3.774996511425083</v>
      </c>
      <c r="J3" s="139" t="e">
        <f>AVERAGE(J4,J13,J26,J44,J65,J80,J113)</f>
        <v>#DIV/0!</v>
      </c>
      <c r="K3" s="87"/>
      <c r="L3" s="87"/>
      <c r="N3" s="15"/>
      <c r="O3" s="1" t="s">
        <v>129</v>
      </c>
    </row>
    <row r="4" spans="1:17" ht="15" customHeight="1" thickBot="1" x14ac:dyDescent="0.3">
      <c r="A4" s="20"/>
      <c r="B4" s="21" t="s">
        <v>51</v>
      </c>
      <c r="C4" s="44">
        <f>SUM(C5:C12)</f>
        <v>23</v>
      </c>
      <c r="D4" s="12">
        <f t="shared" ref="D4:F4" si="1">SUM(D5:D12)</f>
        <v>26</v>
      </c>
      <c r="E4" s="12">
        <f t="shared" si="1"/>
        <v>27</v>
      </c>
      <c r="F4" s="96">
        <f t="shared" si="1"/>
        <v>0</v>
      </c>
      <c r="G4" s="140">
        <f>AVERAGE(G5:G12)</f>
        <v>4.2</v>
      </c>
      <c r="H4" s="141">
        <f>AVERAGE(H5:H12)</f>
        <v>3.6724999999999999</v>
      </c>
      <c r="I4" s="141">
        <f>AVERAGE(I5:I12)</f>
        <v>3.6685714285714286</v>
      </c>
      <c r="J4" s="142" t="e">
        <f>AVERAGE(J5:J12)</f>
        <v>#DIV/0!</v>
      </c>
      <c r="K4" s="88"/>
      <c r="L4" s="88"/>
      <c r="N4" s="14"/>
      <c r="O4" s="1" t="s">
        <v>126</v>
      </c>
    </row>
    <row r="5" spans="1:17" ht="15" customHeight="1" x14ac:dyDescent="0.25">
      <c r="A5" s="22">
        <v>1</v>
      </c>
      <c r="B5" s="23" t="s">
        <v>74</v>
      </c>
      <c r="C5" s="73">
        <v>3</v>
      </c>
      <c r="D5" s="107">
        <v>1</v>
      </c>
      <c r="E5" s="107">
        <v>1</v>
      </c>
      <c r="F5" s="97"/>
      <c r="G5" s="146">
        <v>4</v>
      </c>
      <c r="H5" s="147">
        <v>5</v>
      </c>
      <c r="I5" s="147">
        <v>4</v>
      </c>
      <c r="J5" s="148"/>
      <c r="K5" s="89"/>
      <c r="L5" s="89"/>
      <c r="N5" s="77"/>
      <c r="O5" s="1" t="s">
        <v>127</v>
      </c>
    </row>
    <row r="6" spans="1:17" x14ac:dyDescent="0.25">
      <c r="A6" s="25">
        <v>2</v>
      </c>
      <c r="B6" s="23" t="s">
        <v>31</v>
      </c>
      <c r="C6" s="73">
        <v>3</v>
      </c>
      <c r="D6" s="107">
        <v>5</v>
      </c>
      <c r="E6" s="107">
        <v>6</v>
      </c>
      <c r="F6" s="97"/>
      <c r="G6" s="116">
        <v>4.67</v>
      </c>
      <c r="H6" s="74">
        <v>3.2</v>
      </c>
      <c r="I6" s="74">
        <v>4.33</v>
      </c>
      <c r="J6" s="117"/>
      <c r="K6" s="89"/>
      <c r="L6" s="89"/>
      <c r="N6" s="2"/>
      <c r="O6" s="1" t="s">
        <v>128</v>
      </c>
      <c r="Q6" s="24"/>
    </row>
    <row r="7" spans="1:17" x14ac:dyDescent="0.25">
      <c r="A7" s="25">
        <v>3</v>
      </c>
      <c r="B7" s="23" t="s">
        <v>24</v>
      </c>
      <c r="C7" s="73">
        <v>8</v>
      </c>
      <c r="D7" s="107">
        <v>5</v>
      </c>
      <c r="E7" s="107">
        <v>2</v>
      </c>
      <c r="F7" s="97"/>
      <c r="G7" s="116">
        <v>4.13</v>
      </c>
      <c r="H7" s="74">
        <v>3.8</v>
      </c>
      <c r="I7" s="74">
        <v>3</v>
      </c>
      <c r="J7" s="117"/>
      <c r="K7" s="89"/>
      <c r="L7" s="89"/>
      <c r="Q7" s="24"/>
    </row>
    <row r="8" spans="1:17" x14ac:dyDescent="0.25">
      <c r="A8" s="25">
        <v>4</v>
      </c>
      <c r="B8" s="23" t="s">
        <v>113</v>
      </c>
      <c r="C8" s="73"/>
      <c r="D8" s="107">
        <v>4</v>
      </c>
      <c r="E8" s="107">
        <v>9</v>
      </c>
      <c r="F8" s="97"/>
      <c r="G8" s="116"/>
      <c r="H8" s="74">
        <v>3.75</v>
      </c>
      <c r="I8" s="74">
        <v>4.22</v>
      </c>
      <c r="J8" s="117"/>
      <c r="K8" s="89"/>
      <c r="L8" s="89"/>
      <c r="N8" s="27"/>
      <c r="O8" s="24"/>
      <c r="Q8" s="24"/>
    </row>
    <row r="9" spans="1:17" x14ac:dyDescent="0.25">
      <c r="A9" s="25">
        <v>5</v>
      </c>
      <c r="B9" s="8" t="s">
        <v>75</v>
      </c>
      <c r="C9" s="45"/>
      <c r="D9" s="4">
        <v>1</v>
      </c>
      <c r="E9" s="4"/>
      <c r="F9" s="98"/>
      <c r="G9" s="118"/>
      <c r="H9" s="51">
        <v>2</v>
      </c>
      <c r="I9" s="51"/>
      <c r="J9" s="119"/>
      <c r="K9" s="90"/>
      <c r="L9" s="90"/>
      <c r="N9" s="27"/>
      <c r="O9" s="24"/>
      <c r="Q9" s="24"/>
    </row>
    <row r="10" spans="1:17" x14ac:dyDescent="0.25">
      <c r="A10" s="25">
        <v>6</v>
      </c>
      <c r="B10" s="8" t="s">
        <v>76</v>
      </c>
      <c r="C10" s="45">
        <v>4</v>
      </c>
      <c r="D10" s="4">
        <v>1</v>
      </c>
      <c r="E10" s="4">
        <v>5</v>
      </c>
      <c r="F10" s="98"/>
      <c r="G10" s="118">
        <v>4</v>
      </c>
      <c r="H10" s="51">
        <v>4</v>
      </c>
      <c r="I10" s="51">
        <v>3.8</v>
      </c>
      <c r="J10" s="119"/>
      <c r="K10" s="90"/>
      <c r="L10" s="90"/>
      <c r="N10" s="27"/>
      <c r="O10" s="24"/>
      <c r="Q10" s="24"/>
    </row>
    <row r="11" spans="1:17" x14ac:dyDescent="0.25">
      <c r="A11" s="25">
        <v>7</v>
      </c>
      <c r="B11" s="8" t="s">
        <v>33</v>
      </c>
      <c r="C11" s="45">
        <v>5</v>
      </c>
      <c r="D11" s="4">
        <v>8</v>
      </c>
      <c r="E11" s="4">
        <v>3</v>
      </c>
      <c r="F11" s="98"/>
      <c r="G11" s="118">
        <v>4.2</v>
      </c>
      <c r="H11" s="51">
        <v>3.63</v>
      </c>
      <c r="I11" s="51">
        <v>4.33</v>
      </c>
      <c r="J11" s="119"/>
      <c r="K11" s="90"/>
      <c r="L11" s="90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46"/>
      <c r="D12" s="6">
        <v>1</v>
      </c>
      <c r="E12" s="6">
        <v>1</v>
      </c>
      <c r="F12" s="99"/>
      <c r="G12" s="132"/>
      <c r="H12" s="76">
        <v>4</v>
      </c>
      <c r="I12" s="76">
        <v>2</v>
      </c>
      <c r="J12" s="133"/>
      <c r="K12" s="90"/>
      <c r="L12" s="90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 t="shared" ref="C13:F13" si="2">SUM(C14:C25)</f>
        <v>27</v>
      </c>
      <c r="D13" s="13">
        <f t="shared" si="2"/>
        <v>26</v>
      </c>
      <c r="E13" s="13">
        <f t="shared" si="2"/>
        <v>35</v>
      </c>
      <c r="F13" s="100">
        <f t="shared" si="2"/>
        <v>0</v>
      </c>
      <c r="G13" s="149">
        <f t="shared" ref="G13:I13" si="3">AVERAGE(G14:G25)</f>
        <v>3.9512499999999999</v>
      </c>
      <c r="H13" s="150">
        <f t="shared" si="3"/>
        <v>3.5420000000000003</v>
      </c>
      <c r="I13" s="150">
        <f t="shared" si="3"/>
        <v>3.6757142857142853</v>
      </c>
      <c r="J13" s="151" t="e">
        <f>AVERAGE(J14:J25)</f>
        <v>#DIV/0!</v>
      </c>
      <c r="K13" s="91"/>
      <c r="L13" s="91"/>
      <c r="N13" s="27"/>
      <c r="O13" s="24"/>
      <c r="Q13" s="24"/>
    </row>
    <row r="14" spans="1:17" x14ac:dyDescent="0.25">
      <c r="A14" s="22">
        <v>1</v>
      </c>
      <c r="B14" s="16" t="s">
        <v>0</v>
      </c>
      <c r="C14" s="54">
        <v>7</v>
      </c>
      <c r="D14" s="108">
        <v>4</v>
      </c>
      <c r="E14" s="108">
        <v>8</v>
      </c>
      <c r="F14" s="101"/>
      <c r="G14" s="152">
        <v>3.86</v>
      </c>
      <c r="H14" s="153">
        <v>3.5</v>
      </c>
      <c r="I14" s="153">
        <v>3.5</v>
      </c>
      <c r="J14" s="154"/>
      <c r="K14" s="92"/>
      <c r="L14" s="92"/>
      <c r="N14" s="24"/>
      <c r="O14" s="24"/>
      <c r="Q14" s="24"/>
    </row>
    <row r="15" spans="1:17" x14ac:dyDescent="0.25">
      <c r="A15" s="25">
        <v>2</v>
      </c>
      <c r="B15" s="16" t="s">
        <v>2</v>
      </c>
      <c r="C15" s="54"/>
      <c r="D15" s="108">
        <v>2</v>
      </c>
      <c r="E15" s="108">
        <v>6</v>
      </c>
      <c r="F15" s="101"/>
      <c r="G15" s="121"/>
      <c r="H15" s="56">
        <v>3.5</v>
      </c>
      <c r="I15" s="56">
        <v>4.33</v>
      </c>
      <c r="J15" s="122"/>
      <c r="K15" s="92"/>
      <c r="L15" s="92"/>
      <c r="N15" s="24"/>
      <c r="O15" s="24"/>
      <c r="Q15" s="24"/>
    </row>
    <row r="16" spans="1:17" x14ac:dyDescent="0.25">
      <c r="A16" s="25">
        <v>3</v>
      </c>
      <c r="B16" s="16" t="s">
        <v>5</v>
      </c>
      <c r="C16" s="54">
        <v>8</v>
      </c>
      <c r="D16" s="108">
        <v>4</v>
      </c>
      <c r="E16" s="108">
        <v>3</v>
      </c>
      <c r="F16" s="101"/>
      <c r="G16" s="121">
        <v>4</v>
      </c>
      <c r="H16" s="56">
        <v>3.75</v>
      </c>
      <c r="I16" s="56">
        <v>3.33</v>
      </c>
      <c r="J16" s="122"/>
      <c r="K16" s="92"/>
      <c r="L16" s="92"/>
      <c r="N16" s="24"/>
      <c r="O16" s="24"/>
      <c r="Q16" s="24"/>
    </row>
    <row r="17" spans="1:17" x14ac:dyDescent="0.25">
      <c r="A17" s="25">
        <v>4</v>
      </c>
      <c r="B17" s="16" t="s">
        <v>1</v>
      </c>
      <c r="C17" s="54">
        <v>2</v>
      </c>
      <c r="D17" s="108">
        <v>2</v>
      </c>
      <c r="E17" s="108">
        <v>4</v>
      </c>
      <c r="F17" s="101"/>
      <c r="G17" s="121">
        <v>4</v>
      </c>
      <c r="H17" s="56">
        <v>4</v>
      </c>
      <c r="I17" s="56">
        <v>3.5</v>
      </c>
      <c r="J17" s="122"/>
      <c r="K17" s="92"/>
      <c r="L17" s="92"/>
      <c r="N17" s="24"/>
      <c r="O17" s="24"/>
      <c r="Q17" s="24"/>
    </row>
    <row r="18" spans="1:17" x14ac:dyDescent="0.25">
      <c r="A18" s="25">
        <v>5</v>
      </c>
      <c r="B18" s="16" t="s">
        <v>3</v>
      </c>
      <c r="C18" s="54">
        <v>1</v>
      </c>
      <c r="D18" s="108">
        <v>3</v>
      </c>
      <c r="E18" s="108">
        <v>5</v>
      </c>
      <c r="F18" s="101"/>
      <c r="G18" s="121">
        <v>3</v>
      </c>
      <c r="H18" s="56">
        <v>2.67</v>
      </c>
      <c r="I18" s="56">
        <v>3.4</v>
      </c>
      <c r="J18" s="122"/>
      <c r="K18" s="92"/>
      <c r="L18" s="92"/>
      <c r="N18" s="24"/>
      <c r="O18" s="24"/>
      <c r="Q18" s="24"/>
    </row>
    <row r="19" spans="1:17" x14ac:dyDescent="0.25">
      <c r="A19" s="25">
        <v>6</v>
      </c>
      <c r="B19" s="8" t="s">
        <v>79</v>
      </c>
      <c r="C19" s="50">
        <v>2</v>
      </c>
      <c r="D19" s="26">
        <v>6</v>
      </c>
      <c r="E19" s="26"/>
      <c r="F19" s="71"/>
      <c r="G19" s="123">
        <v>4.5</v>
      </c>
      <c r="H19" s="52">
        <v>4</v>
      </c>
      <c r="I19" s="52"/>
      <c r="J19" s="124"/>
      <c r="K19" s="81"/>
      <c r="L19" s="81"/>
      <c r="N19" s="24"/>
      <c r="O19" s="24"/>
      <c r="Q19" s="24"/>
    </row>
    <row r="20" spans="1:17" x14ac:dyDescent="0.25">
      <c r="A20" s="25">
        <v>7</v>
      </c>
      <c r="B20" s="16" t="s">
        <v>78</v>
      </c>
      <c r="C20" s="54"/>
      <c r="D20" s="108">
        <v>1</v>
      </c>
      <c r="E20" s="108">
        <v>6</v>
      </c>
      <c r="F20" s="101"/>
      <c r="G20" s="121"/>
      <c r="H20" s="56">
        <v>4</v>
      </c>
      <c r="I20" s="56">
        <v>4</v>
      </c>
      <c r="J20" s="122"/>
      <c r="K20" s="92"/>
      <c r="L20" s="92"/>
      <c r="N20" s="24"/>
      <c r="O20" s="24"/>
      <c r="Q20" s="24"/>
    </row>
    <row r="21" spans="1:17" x14ac:dyDescent="0.25">
      <c r="A21" s="25">
        <v>8</v>
      </c>
      <c r="B21" s="16" t="s">
        <v>4</v>
      </c>
      <c r="C21" s="54"/>
      <c r="D21" s="108"/>
      <c r="E21" s="108"/>
      <c r="F21" s="101"/>
      <c r="G21" s="121"/>
      <c r="H21" s="56"/>
      <c r="I21" s="56"/>
      <c r="J21" s="122"/>
      <c r="K21" s="92"/>
      <c r="L21" s="92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54">
        <v>2</v>
      </c>
      <c r="D22" s="108"/>
      <c r="E22" s="108"/>
      <c r="F22" s="101"/>
      <c r="G22" s="121">
        <v>3</v>
      </c>
      <c r="H22" s="56"/>
      <c r="I22" s="56"/>
      <c r="J22" s="122"/>
      <c r="K22" s="92"/>
      <c r="L22" s="92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54"/>
      <c r="D23" s="108">
        <v>1</v>
      </c>
      <c r="E23" s="108"/>
      <c r="F23" s="101"/>
      <c r="G23" s="121"/>
      <c r="H23" s="56">
        <v>2</v>
      </c>
      <c r="I23" s="56"/>
      <c r="J23" s="122"/>
      <c r="K23" s="92"/>
      <c r="L23" s="92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62">
        <v>4</v>
      </c>
      <c r="D24" s="109">
        <v>2</v>
      </c>
      <c r="E24" s="109">
        <v>3</v>
      </c>
      <c r="F24" s="102"/>
      <c r="G24" s="125">
        <v>4.25</v>
      </c>
      <c r="H24" s="63">
        <v>4</v>
      </c>
      <c r="I24" s="63">
        <v>3.67</v>
      </c>
      <c r="J24" s="126"/>
      <c r="K24" s="93"/>
      <c r="L24" s="93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54">
        <v>1</v>
      </c>
      <c r="D25" s="108">
        <v>1</v>
      </c>
      <c r="E25" s="108"/>
      <c r="F25" s="101"/>
      <c r="G25" s="155">
        <v>5</v>
      </c>
      <c r="H25" s="156">
        <v>4</v>
      </c>
      <c r="I25" s="156"/>
      <c r="J25" s="157"/>
      <c r="K25" s="92"/>
      <c r="L25" s="92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39</v>
      </c>
      <c r="D26" s="48">
        <f>SUM(D27:D43)</f>
        <v>24</v>
      </c>
      <c r="E26" s="48">
        <f t="shared" ref="E26:F26" si="4">SUM(E27:E43)</f>
        <v>33</v>
      </c>
      <c r="F26" s="103">
        <f t="shared" si="4"/>
        <v>0</v>
      </c>
      <c r="G26" s="158">
        <f>AVERAGE(G27:G43)</f>
        <v>3.6524999999999999</v>
      </c>
      <c r="H26" s="159">
        <f>AVERAGE(H27:H43)</f>
        <v>3.7307692307692308</v>
      </c>
      <c r="I26" s="159">
        <f>AVERAGE(I27:I43)</f>
        <v>3.7807692307692311</v>
      </c>
      <c r="J26" s="160" t="e">
        <f>AVERAGE(J27:J43)</f>
        <v>#DIV/0!</v>
      </c>
      <c r="K26" s="94"/>
      <c r="L26" s="94"/>
      <c r="N26" s="24"/>
      <c r="O26" s="24"/>
      <c r="Q26" s="24"/>
    </row>
    <row r="27" spans="1:17" x14ac:dyDescent="0.25">
      <c r="A27" s="22">
        <v>1</v>
      </c>
      <c r="B27" s="7" t="s">
        <v>29</v>
      </c>
      <c r="C27" s="64">
        <v>7</v>
      </c>
      <c r="D27" s="110">
        <v>1</v>
      </c>
      <c r="E27" s="110">
        <v>5</v>
      </c>
      <c r="F27" s="69"/>
      <c r="G27" s="127">
        <v>4</v>
      </c>
      <c r="H27" s="55">
        <v>4</v>
      </c>
      <c r="I27" s="55">
        <v>3.8</v>
      </c>
      <c r="J27" s="161"/>
      <c r="K27" s="81"/>
      <c r="L27" s="81"/>
      <c r="N27" s="24"/>
      <c r="O27" s="24"/>
      <c r="Q27" s="24"/>
    </row>
    <row r="28" spans="1:17" x14ac:dyDescent="0.25">
      <c r="A28" s="25">
        <v>2</v>
      </c>
      <c r="B28" s="10" t="s">
        <v>61</v>
      </c>
      <c r="C28" s="65"/>
      <c r="D28" s="111">
        <v>4</v>
      </c>
      <c r="E28" s="111">
        <v>2</v>
      </c>
      <c r="F28" s="70"/>
      <c r="G28" s="128"/>
      <c r="H28" s="52">
        <v>3.5</v>
      </c>
      <c r="I28" s="52">
        <v>4.5</v>
      </c>
      <c r="J28" s="124"/>
      <c r="K28" s="81"/>
      <c r="L28" s="81"/>
      <c r="N28" s="24"/>
      <c r="O28" s="24"/>
      <c r="Q28" s="24"/>
    </row>
    <row r="29" spans="1:17" x14ac:dyDescent="0.25">
      <c r="A29" s="43">
        <v>3</v>
      </c>
      <c r="B29" s="8" t="s">
        <v>41</v>
      </c>
      <c r="C29" s="50">
        <v>4</v>
      </c>
      <c r="D29" s="26">
        <v>1</v>
      </c>
      <c r="E29" s="26">
        <v>4</v>
      </c>
      <c r="F29" s="71"/>
      <c r="G29" s="123">
        <v>3.75</v>
      </c>
      <c r="H29" s="52">
        <v>3</v>
      </c>
      <c r="I29" s="52">
        <v>4.5</v>
      </c>
      <c r="J29" s="124"/>
      <c r="K29" s="81"/>
      <c r="L29" s="81"/>
      <c r="N29" s="24"/>
      <c r="O29" s="24"/>
      <c r="Q29" s="24"/>
    </row>
    <row r="30" spans="1:17" x14ac:dyDescent="0.25">
      <c r="A30" s="25">
        <v>4</v>
      </c>
      <c r="B30" s="8" t="s">
        <v>82</v>
      </c>
      <c r="C30" s="65">
        <v>4</v>
      </c>
      <c r="D30" s="111">
        <v>3</v>
      </c>
      <c r="E30" s="111">
        <v>5</v>
      </c>
      <c r="F30" s="70"/>
      <c r="G30" s="128">
        <v>4.25</v>
      </c>
      <c r="H30" s="52">
        <v>3</v>
      </c>
      <c r="I30" s="52">
        <v>3.6</v>
      </c>
      <c r="J30" s="124"/>
      <c r="K30" s="81"/>
      <c r="L30" s="81"/>
      <c r="N30" s="24"/>
      <c r="O30" s="24"/>
      <c r="Q30" s="24"/>
    </row>
    <row r="31" spans="1:17" x14ac:dyDescent="0.25">
      <c r="A31" s="25">
        <v>5</v>
      </c>
      <c r="B31" s="16" t="s">
        <v>34</v>
      </c>
      <c r="C31" s="54">
        <v>1</v>
      </c>
      <c r="D31" s="108">
        <v>3</v>
      </c>
      <c r="E31" s="108">
        <v>1</v>
      </c>
      <c r="F31" s="101"/>
      <c r="G31" s="121">
        <v>4</v>
      </c>
      <c r="H31" s="56">
        <v>3</v>
      </c>
      <c r="I31" s="56">
        <v>3</v>
      </c>
      <c r="J31" s="122"/>
      <c r="K31" s="92"/>
      <c r="L31" s="92"/>
      <c r="N31" s="24"/>
      <c r="O31" s="24"/>
      <c r="Q31" s="24"/>
    </row>
    <row r="32" spans="1:17" x14ac:dyDescent="0.25">
      <c r="A32" s="25">
        <v>6</v>
      </c>
      <c r="B32" s="8" t="s">
        <v>6</v>
      </c>
      <c r="C32" s="50">
        <v>1</v>
      </c>
      <c r="D32" s="26"/>
      <c r="E32" s="26"/>
      <c r="F32" s="71"/>
      <c r="G32" s="123">
        <v>3</v>
      </c>
      <c r="H32" s="52"/>
      <c r="I32" s="52"/>
      <c r="J32" s="124"/>
      <c r="K32" s="81"/>
      <c r="L32" s="81"/>
      <c r="N32" s="24"/>
      <c r="O32" s="24"/>
      <c r="Q32" s="24"/>
    </row>
    <row r="33" spans="1:17" x14ac:dyDescent="0.25">
      <c r="A33" s="25">
        <v>7</v>
      </c>
      <c r="B33" s="8" t="s">
        <v>83</v>
      </c>
      <c r="C33" s="50"/>
      <c r="D33" s="26">
        <v>1</v>
      </c>
      <c r="E33" s="26">
        <v>1</v>
      </c>
      <c r="F33" s="71"/>
      <c r="G33" s="123"/>
      <c r="H33" s="52">
        <v>5</v>
      </c>
      <c r="I33" s="52">
        <v>4</v>
      </c>
      <c r="J33" s="124"/>
      <c r="K33" s="81"/>
      <c r="L33" s="81"/>
      <c r="N33" s="24"/>
      <c r="O33" s="24"/>
      <c r="Q33" s="24"/>
    </row>
    <row r="34" spans="1:17" x14ac:dyDescent="0.25">
      <c r="A34" s="25">
        <v>8</v>
      </c>
      <c r="B34" s="8" t="s">
        <v>7</v>
      </c>
      <c r="C34" s="50">
        <v>2</v>
      </c>
      <c r="D34" s="26">
        <v>1</v>
      </c>
      <c r="E34" s="26">
        <v>2</v>
      </c>
      <c r="F34" s="71"/>
      <c r="G34" s="123">
        <v>4</v>
      </c>
      <c r="H34" s="52">
        <v>4</v>
      </c>
      <c r="I34" s="52">
        <v>4</v>
      </c>
      <c r="J34" s="124"/>
      <c r="K34" s="81"/>
      <c r="L34" s="81"/>
      <c r="N34" s="24"/>
      <c r="O34" s="24"/>
      <c r="Q34" s="24"/>
    </row>
    <row r="35" spans="1:17" x14ac:dyDescent="0.25">
      <c r="A35" s="25">
        <v>9</v>
      </c>
      <c r="B35" s="8" t="s">
        <v>8</v>
      </c>
      <c r="C35" s="50">
        <v>1</v>
      </c>
      <c r="D35" s="26">
        <v>2</v>
      </c>
      <c r="E35" s="26">
        <v>1</v>
      </c>
      <c r="F35" s="71"/>
      <c r="G35" s="123">
        <v>3</v>
      </c>
      <c r="H35" s="52">
        <v>4</v>
      </c>
      <c r="I35" s="52">
        <v>4</v>
      </c>
      <c r="J35" s="124"/>
      <c r="K35" s="81"/>
      <c r="L35" s="81"/>
      <c r="N35" s="24"/>
      <c r="O35" s="24"/>
      <c r="Q35" s="24"/>
    </row>
    <row r="36" spans="1:17" x14ac:dyDescent="0.25">
      <c r="A36" s="25">
        <v>10</v>
      </c>
      <c r="B36" s="8" t="s">
        <v>84</v>
      </c>
      <c r="C36" s="50">
        <v>1</v>
      </c>
      <c r="D36" s="26"/>
      <c r="E36" s="26"/>
      <c r="F36" s="71"/>
      <c r="G36" s="123">
        <v>3</v>
      </c>
      <c r="H36" s="52"/>
      <c r="I36" s="52"/>
      <c r="J36" s="124"/>
      <c r="K36" s="81"/>
      <c r="L36" s="81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54">
        <v>1</v>
      </c>
      <c r="D37" s="108">
        <v>1</v>
      </c>
      <c r="E37" s="108">
        <v>2</v>
      </c>
      <c r="F37" s="101"/>
      <c r="G37" s="121">
        <v>3</v>
      </c>
      <c r="H37" s="56">
        <v>4</v>
      </c>
      <c r="I37" s="56">
        <v>4</v>
      </c>
      <c r="J37" s="122"/>
      <c r="K37" s="92"/>
      <c r="L37" s="92"/>
      <c r="N37" s="24"/>
      <c r="O37" s="24"/>
      <c r="Q37" s="24"/>
    </row>
    <row r="38" spans="1:17" x14ac:dyDescent="0.25">
      <c r="A38" s="25">
        <v>12</v>
      </c>
      <c r="B38" s="16" t="s">
        <v>9</v>
      </c>
      <c r="C38" s="54">
        <v>1</v>
      </c>
      <c r="D38" s="108">
        <v>2</v>
      </c>
      <c r="E38" s="108">
        <v>2</v>
      </c>
      <c r="F38" s="101"/>
      <c r="G38" s="121">
        <v>5</v>
      </c>
      <c r="H38" s="56">
        <v>3.5</v>
      </c>
      <c r="I38" s="56">
        <v>3.5</v>
      </c>
      <c r="J38" s="122"/>
      <c r="K38" s="92"/>
      <c r="L38" s="92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54"/>
      <c r="D39" s="108">
        <v>2</v>
      </c>
      <c r="E39" s="108">
        <v>3</v>
      </c>
      <c r="F39" s="101"/>
      <c r="G39" s="121"/>
      <c r="H39" s="56">
        <v>3.5</v>
      </c>
      <c r="I39" s="56">
        <v>4</v>
      </c>
      <c r="J39" s="122"/>
      <c r="K39" s="92"/>
      <c r="L39" s="92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54"/>
      <c r="D40" s="108"/>
      <c r="E40" s="108"/>
      <c r="F40" s="101"/>
      <c r="G40" s="121"/>
      <c r="H40" s="56"/>
      <c r="I40" s="56"/>
      <c r="J40" s="122"/>
      <c r="K40" s="92"/>
      <c r="L40" s="92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54">
        <v>10</v>
      </c>
      <c r="D41" s="108"/>
      <c r="E41" s="108"/>
      <c r="F41" s="101"/>
      <c r="G41" s="121">
        <v>3</v>
      </c>
      <c r="H41" s="56"/>
      <c r="I41" s="56"/>
      <c r="J41" s="122"/>
      <c r="K41" s="92"/>
      <c r="L41" s="92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54">
        <v>6</v>
      </c>
      <c r="D42" s="108">
        <v>2</v>
      </c>
      <c r="E42" s="108">
        <v>4</v>
      </c>
      <c r="F42" s="101"/>
      <c r="G42" s="121">
        <v>3.83</v>
      </c>
      <c r="H42" s="56">
        <v>4</v>
      </c>
      <c r="I42" s="56">
        <v>3.25</v>
      </c>
      <c r="J42" s="122"/>
      <c r="K42" s="92"/>
      <c r="L42" s="92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54"/>
      <c r="D43" s="108">
        <v>1</v>
      </c>
      <c r="E43" s="108">
        <v>1</v>
      </c>
      <c r="F43" s="101"/>
      <c r="G43" s="155"/>
      <c r="H43" s="156">
        <v>4</v>
      </c>
      <c r="I43" s="156">
        <v>3</v>
      </c>
      <c r="J43" s="157"/>
      <c r="K43" s="92"/>
      <c r="L43" s="92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>SUM(C45:C64)</f>
        <v>47</v>
      </c>
      <c r="D44" s="48">
        <f t="shared" ref="D44:F44" si="5">SUM(D45:D64)</f>
        <v>55</v>
      </c>
      <c r="E44" s="48">
        <f t="shared" si="5"/>
        <v>47</v>
      </c>
      <c r="F44" s="103">
        <f t="shared" si="5"/>
        <v>0</v>
      </c>
      <c r="G44" s="158">
        <f>AVERAGE(G45:G64)</f>
        <v>4.0038461538461538</v>
      </c>
      <c r="H44" s="159">
        <f>AVERAGE(H45:H64)</f>
        <v>3.4656249999999997</v>
      </c>
      <c r="I44" s="159">
        <f>AVERAGE(I45:I64)</f>
        <v>3.8407142857142857</v>
      </c>
      <c r="J44" s="160" t="e">
        <f>AVERAGE(J45:J64)</f>
        <v>#DIV/0!</v>
      </c>
      <c r="K44" s="94"/>
      <c r="L44" s="94"/>
      <c r="N44" s="24"/>
      <c r="O44" s="24"/>
      <c r="Q44" s="24"/>
    </row>
    <row r="45" spans="1:17" x14ac:dyDescent="0.25">
      <c r="A45" s="22">
        <v>1</v>
      </c>
      <c r="B45" s="8" t="s">
        <v>32</v>
      </c>
      <c r="C45" s="50">
        <v>6</v>
      </c>
      <c r="D45" s="26">
        <v>8</v>
      </c>
      <c r="E45" s="26">
        <v>8</v>
      </c>
      <c r="F45" s="71"/>
      <c r="G45" s="127">
        <v>4</v>
      </c>
      <c r="H45" s="55">
        <v>3.38</v>
      </c>
      <c r="I45" s="55">
        <v>4.25</v>
      </c>
      <c r="J45" s="161"/>
      <c r="K45" s="81"/>
      <c r="L45" s="81"/>
      <c r="N45" s="24"/>
      <c r="O45" s="24"/>
      <c r="Q45" s="24"/>
    </row>
    <row r="46" spans="1:17" x14ac:dyDescent="0.25">
      <c r="A46" s="25">
        <v>2</v>
      </c>
      <c r="B46" s="8" t="s">
        <v>72</v>
      </c>
      <c r="C46" s="50">
        <v>5</v>
      </c>
      <c r="D46" s="26">
        <v>3</v>
      </c>
      <c r="E46" s="26">
        <v>4</v>
      </c>
      <c r="F46" s="71"/>
      <c r="G46" s="123">
        <v>4</v>
      </c>
      <c r="H46" s="52">
        <v>3.67</v>
      </c>
      <c r="I46" s="52">
        <v>4</v>
      </c>
      <c r="J46" s="124"/>
      <c r="K46" s="81"/>
      <c r="L46" s="81"/>
      <c r="N46" s="24"/>
      <c r="O46" s="24"/>
      <c r="Q46" s="24"/>
    </row>
    <row r="47" spans="1:17" x14ac:dyDescent="0.25">
      <c r="A47" s="25">
        <v>3</v>
      </c>
      <c r="B47" s="8" t="s">
        <v>25</v>
      </c>
      <c r="C47" s="50">
        <v>5</v>
      </c>
      <c r="D47" s="26">
        <v>7</v>
      </c>
      <c r="E47" s="26">
        <v>11</v>
      </c>
      <c r="F47" s="71"/>
      <c r="G47" s="123">
        <v>4.4000000000000004</v>
      </c>
      <c r="H47" s="52">
        <v>3.57</v>
      </c>
      <c r="I47" s="52">
        <v>4.09</v>
      </c>
      <c r="J47" s="124"/>
      <c r="K47" s="81"/>
      <c r="L47" s="81"/>
      <c r="N47" s="24"/>
      <c r="O47" s="24"/>
      <c r="Q47" s="24"/>
    </row>
    <row r="48" spans="1:17" x14ac:dyDescent="0.25">
      <c r="A48" s="25">
        <v>4</v>
      </c>
      <c r="B48" s="8" t="s">
        <v>44</v>
      </c>
      <c r="C48" s="50">
        <v>3</v>
      </c>
      <c r="D48" s="26">
        <v>5</v>
      </c>
      <c r="E48" s="26">
        <v>3</v>
      </c>
      <c r="F48" s="71"/>
      <c r="G48" s="123">
        <v>4.67</v>
      </c>
      <c r="H48" s="52">
        <v>3.4</v>
      </c>
      <c r="I48" s="52">
        <v>4.33</v>
      </c>
      <c r="J48" s="124"/>
      <c r="K48" s="81"/>
      <c r="L48" s="81"/>
      <c r="N48" s="24"/>
      <c r="O48" s="24"/>
      <c r="Q48" s="24"/>
    </row>
    <row r="49" spans="1:17" x14ac:dyDescent="0.25">
      <c r="A49" s="25">
        <v>5</v>
      </c>
      <c r="B49" s="8" t="s">
        <v>12</v>
      </c>
      <c r="C49" s="50">
        <v>6</v>
      </c>
      <c r="D49" s="26">
        <v>2</v>
      </c>
      <c r="E49" s="26">
        <v>2</v>
      </c>
      <c r="F49" s="71"/>
      <c r="G49" s="123">
        <v>4.17</v>
      </c>
      <c r="H49" s="52">
        <v>3.5</v>
      </c>
      <c r="I49" s="52">
        <v>4.5</v>
      </c>
      <c r="J49" s="124"/>
      <c r="K49" s="81"/>
      <c r="L49" s="81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50"/>
      <c r="D50" s="26">
        <v>2</v>
      </c>
      <c r="E50" s="26">
        <v>2</v>
      </c>
      <c r="F50" s="71"/>
      <c r="G50" s="123"/>
      <c r="H50" s="52">
        <v>4</v>
      </c>
      <c r="I50" s="52">
        <v>3.5</v>
      </c>
      <c r="J50" s="124"/>
      <c r="K50" s="81"/>
      <c r="L50" s="81"/>
      <c r="N50" s="24"/>
      <c r="O50" s="24"/>
      <c r="Q50" s="24"/>
    </row>
    <row r="51" spans="1:17" x14ac:dyDescent="0.25">
      <c r="A51" s="25">
        <v>7</v>
      </c>
      <c r="B51" s="8" t="s">
        <v>89</v>
      </c>
      <c r="C51" s="50"/>
      <c r="D51" s="26"/>
      <c r="E51" s="26"/>
      <c r="F51" s="71"/>
      <c r="G51" s="123"/>
      <c r="H51" s="52"/>
      <c r="I51" s="52"/>
      <c r="J51" s="124"/>
      <c r="K51" s="81"/>
      <c r="L51" s="81"/>
      <c r="N51" s="24"/>
      <c r="O51" s="24"/>
      <c r="Q51" s="24"/>
    </row>
    <row r="52" spans="1:17" x14ac:dyDescent="0.25">
      <c r="A52" s="25">
        <v>8</v>
      </c>
      <c r="B52" s="8" t="s">
        <v>115</v>
      </c>
      <c r="C52" s="50">
        <v>1</v>
      </c>
      <c r="D52" s="26">
        <v>4</v>
      </c>
      <c r="E52" s="26">
        <v>3</v>
      </c>
      <c r="F52" s="71"/>
      <c r="G52" s="123">
        <v>5</v>
      </c>
      <c r="H52" s="52">
        <v>3.5</v>
      </c>
      <c r="I52" s="52">
        <v>4</v>
      </c>
      <c r="J52" s="124"/>
      <c r="K52" s="81"/>
      <c r="L52" s="81"/>
      <c r="N52" s="24"/>
      <c r="O52" s="24"/>
      <c r="Q52" s="24"/>
    </row>
    <row r="53" spans="1:17" x14ac:dyDescent="0.25">
      <c r="A53" s="25">
        <v>9</v>
      </c>
      <c r="B53" s="8" t="s">
        <v>39</v>
      </c>
      <c r="C53" s="50"/>
      <c r="D53" s="26"/>
      <c r="E53" s="26"/>
      <c r="F53" s="71"/>
      <c r="G53" s="123"/>
      <c r="H53" s="52"/>
      <c r="I53" s="52"/>
      <c r="J53" s="124"/>
      <c r="K53" s="81"/>
      <c r="L53" s="81"/>
      <c r="N53" s="24"/>
      <c r="O53" s="24"/>
      <c r="Q53" s="24"/>
    </row>
    <row r="54" spans="1:17" x14ac:dyDescent="0.25">
      <c r="A54" s="25">
        <v>10</v>
      </c>
      <c r="B54" s="8" t="s">
        <v>40</v>
      </c>
      <c r="C54" s="50">
        <v>2</v>
      </c>
      <c r="D54" s="26">
        <v>2</v>
      </c>
      <c r="E54" s="26">
        <v>1</v>
      </c>
      <c r="F54" s="71"/>
      <c r="G54" s="123">
        <v>4.5</v>
      </c>
      <c r="H54" s="52">
        <v>4</v>
      </c>
      <c r="I54" s="52">
        <v>5</v>
      </c>
      <c r="J54" s="124"/>
      <c r="K54" s="81"/>
      <c r="L54" s="81"/>
      <c r="N54" s="24"/>
      <c r="O54" s="24"/>
      <c r="Q54" s="24"/>
    </row>
    <row r="55" spans="1:17" x14ac:dyDescent="0.25">
      <c r="A55" s="25">
        <v>11</v>
      </c>
      <c r="B55" s="8" t="s">
        <v>15</v>
      </c>
      <c r="C55" s="50">
        <v>2</v>
      </c>
      <c r="D55" s="26"/>
      <c r="E55" s="26">
        <v>2</v>
      </c>
      <c r="F55" s="71"/>
      <c r="G55" s="123">
        <v>4</v>
      </c>
      <c r="H55" s="52"/>
      <c r="I55" s="52">
        <v>2.5</v>
      </c>
      <c r="J55" s="124"/>
      <c r="K55" s="81"/>
      <c r="L55" s="81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54">
        <v>1</v>
      </c>
      <c r="D56" s="108">
        <v>2</v>
      </c>
      <c r="E56" s="108"/>
      <c r="F56" s="101"/>
      <c r="G56" s="121">
        <v>3</v>
      </c>
      <c r="H56" s="56">
        <v>3.5</v>
      </c>
      <c r="I56" s="56"/>
      <c r="J56" s="122"/>
      <c r="K56" s="92"/>
      <c r="L56" s="92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50">
        <v>7</v>
      </c>
      <c r="D57" s="26">
        <v>4</v>
      </c>
      <c r="E57" s="26">
        <v>5</v>
      </c>
      <c r="F57" s="71"/>
      <c r="G57" s="123">
        <v>3.71</v>
      </c>
      <c r="H57" s="52">
        <v>3</v>
      </c>
      <c r="I57" s="52">
        <v>3.6</v>
      </c>
      <c r="J57" s="124"/>
      <c r="K57" s="81"/>
      <c r="L57" s="81"/>
      <c r="N57" s="24"/>
      <c r="O57" s="24"/>
      <c r="Q57" s="24"/>
    </row>
    <row r="58" spans="1:17" x14ac:dyDescent="0.25">
      <c r="A58" s="25">
        <v>14</v>
      </c>
      <c r="B58" s="8" t="s">
        <v>37</v>
      </c>
      <c r="C58" s="50">
        <v>2</v>
      </c>
      <c r="D58" s="26">
        <v>5</v>
      </c>
      <c r="E58" s="26">
        <v>2</v>
      </c>
      <c r="F58" s="71"/>
      <c r="G58" s="123">
        <v>3.5</v>
      </c>
      <c r="H58" s="52">
        <v>3.6</v>
      </c>
      <c r="I58" s="52">
        <v>3.5</v>
      </c>
      <c r="J58" s="124"/>
      <c r="K58" s="81"/>
      <c r="L58" s="81"/>
      <c r="N58" s="24"/>
      <c r="O58" s="24"/>
      <c r="Q58" s="24"/>
    </row>
    <row r="59" spans="1:17" x14ac:dyDescent="0.25">
      <c r="A59" s="25">
        <v>15</v>
      </c>
      <c r="B59" s="8" t="s">
        <v>88</v>
      </c>
      <c r="C59" s="50"/>
      <c r="D59" s="26">
        <v>4</v>
      </c>
      <c r="E59" s="26">
        <v>1</v>
      </c>
      <c r="F59" s="71"/>
      <c r="G59" s="123"/>
      <c r="H59" s="52">
        <v>3.5</v>
      </c>
      <c r="I59" s="52">
        <v>4</v>
      </c>
      <c r="J59" s="124"/>
      <c r="K59" s="81"/>
      <c r="L59" s="81"/>
      <c r="N59" s="24"/>
      <c r="O59" s="24"/>
      <c r="Q59" s="24"/>
    </row>
    <row r="60" spans="1:17" x14ac:dyDescent="0.25">
      <c r="A60" s="25">
        <v>16</v>
      </c>
      <c r="B60" s="9" t="s">
        <v>17</v>
      </c>
      <c r="C60" s="57"/>
      <c r="D60" s="33">
        <v>1</v>
      </c>
      <c r="E60" s="33"/>
      <c r="F60" s="80"/>
      <c r="G60" s="129"/>
      <c r="H60" s="58">
        <v>4</v>
      </c>
      <c r="I60" s="58"/>
      <c r="J60" s="130"/>
      <c r="K60" s="95"/>
      <c r="L60" s="95"/>
      <c r="N60" s="24"/>
      <c r="O60" s="24"/>
      <c r="Q60" s="24"/>
    </row>
    <row r="61" spans="1:17" x14ac:dyDescent="0.25">
      <c r="A61" s="25">
        <v>17</v>
      </c>
      <c r="B61" s="8" t="s">
        <v>35</v>
      </c>
      <c r="C61" s="50">
        <v>5</v>
      </c>
      <c r="D61" s="26"/>
      <c r="E61" s="26"/>
      <c r="F61" s="71"/>
      <c r="G61" s="123">
        <v>3.6</v>
      </c>
      <c r="H61" s="52"/>
      <c r="I61" s="52"/>
      <c r="J61" s="124"/>
      <c r="K61" s="81"/>
      <c r="L61" s="81"/>
      <c r="N61" s="24"/>
      <c r="O61" s="24"/>
      <c r="Q61" s="24"/>
    </row>
    <row r="62" spans="1:17" x14ac:dyDescent="0.25">
      <c r="A62" s="25">
        <v>18</v>
      </c>
      <c r="B62" s="8" t="s">
        <v>18</v>
      </c>
      <c r="C62" s="50">
        <v>2</v>
      </c>
      <c r="D62" s="26">
        <v>3</v>
      </c>
      <c r="E62" s="26">
        <v>1</v>
      </c>
      <c r="F62" s="71"/>
      <c r="G62" s="123">
        <v>3.5</v>
      </c>
      <c r="H62" s="52">
        <v>3.33</v>
      </c>
      <c r="I62" s="52">
        <v>3</v>
      </c>
      <c r="J62" s="124"/>
      <c r="K62" s="81"/>
      <c r="L62" s="81"/>
      <c r="N62" s="24"/>
      <c r="O62" s="24"/>
      <c r="Q62" s="24"/>
    </row>
    <row r="63" spans="1:17" x14ac:dyDescent="0.25">
      <c r="A63" s="28">
        <v>19</v>
      </c>
      <c r="B63" s="8" t="s">
        <v>14</v>
      </c>
      <c r="C63" s="50"/>
      <c r="D63" s="26">
        <v>2</v>
      </c>
      <c r="E63" s="26"/>
      <c r="F63" s="71"/>
      <c r="G63" s="123"/>
      <c r="H63" s="52">
        <v>2.5</v>
      </c>
      <c r="I63" s="52"/>
      <c r="J63" s="124"/>
      <c r="K63" s="81"/>
      <c r="L63" s="81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50"/>
      <c r="D64" s="26">
        <v>1</v>
      </c>
      <c r="E64" s="26">
        <v>2</v>
      </c>
      <c r="F64" s="71"/>
      <c r="G64" s="162"/>
      <c r="H64" s="72">
        <v>3</v>
      </c>
      <c r="I64" s="72">
        <v>3.5</v>
      </c>
      <c r="J64" s="163"/>
      <c r="K64" s="81"/>
      <c r="L64" s="81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31</v>
      </c>
      <c r="D65" s="13">
        <f>SUM(D66:D79)</f>
        <v>45</v>
      </c>
      <c r="E65" s="13">
        <f t="shared" ref="E65:F65" si="6">SUM(E66:E79)</f>
        <v>50</v>
      </c>
      <c r="F65" s="100">
        <f t="shared" si="6"/>
        <v>0</v>
      </c>
      <c r="G65" s="149">
        <f>AVERAGE(G66:G79)</f>
        <v>4.0383333333333331</v>
      </c>
      <c r="H65" s="150">
        <f>AVERAGE(H66:H79)</f>
        <v>3.6409999999999996</v>
      </c>
      <c r="I65" s="150">
        <f>AVERAGE(I66:I79)</f>
        <v>3.9111111111111105</v>
      </c>
      <c r="J65" s="151" t="e">
        <f>AVERAGE(J66:J79)</f>
        <v>#DIV/0!</v>
      </c>
      <c r="K65" s="91"/>
      <c r="L65" s="91"/>
      <c r="N65" s="24"/>
      <c r="O65" s="24"/>
      <c r="Q65" s="24"/>
    </row>
    <row r="66" spans="1:17" x14ac:dyDescent="0.25">
      <c r="A66" s="35">
        <v>1</v>
      </c>
      <c r="B66" s="8" t="s">
        <v>28</v>
      </c>
      <c r="C66" s="50">
        <v>2</v>
      </c>
      <c r="D66" s="26">
        <v>2</v>
      </c>
      <c r="E66" s="26">
        <v>4</v>
      </c>
      <c r="F66" s="71"/>
      <c r="G66" s="127">
        <v>4</v>
      </c>
      <c r="H66" s="55">
        <v>4.5</v>
      </c>
      <c r="I66" s="55">
        <v>4.5</v>
      </c>
      <c r="J66" s="161"/>
      <c r="K66" s="81"/>
      <c r="L66" s="81"/>
      <c r="N66" s="24"/>
      <c r="O66" s="24"/>
      <c r="Q66" s="24"/>
    </row>
    <row r="67" spans="1:17" x14ac:dyDescent="0.25">
      <c r="A67" s="25">
        <v>2</v>
      </c>
      <c r="B67" s="8" t="s">
        <v>30</v>
      </c>
      <c r="C67" s="50">
        <v>7</v>
      </c>
      <c r="D67" s="26">
        <v>7</v>
      </c>
      <c r="E67" s="26">
        <v>6</v>
      </c>
      <c r="F67" s="71"/>
      <c r="G67" s="123">
        <v>4.29</v>
      </c>
      <c r="H67" s="52">
        <v>3.29</v>
      </c>
      <c r="I67" s="52">
        <v>4.5</v>
      </c>
      <c r="J67" s="124"/>
      <c r="K67" s="81"/>
      <c r="L67" s="81"/>
      <c r="N67" s="24"/>
      <c r="O67" s="24"/>
      <c r="Q67" s="24"/>
    </row>
    <row r="68" spans="1:17" x14ac:dyDescent="0.25">
      <c r="A68" s="25">
        <v>3</v>
      </c>
      <c r="B68" s="8" t="s">
        <v>94</v>
      </c>
      <c r="C68" s="50"/>
      <c r="D68" s="26"/>
      <c r="E68" s="26"/>
      <c r="F68" s="71"/>
      <c r="G68" s="123"/>
      <c r="H68" s="52"/>
      <c r="I68" s="52"/>
      <c r="J68" s="124"/>
      <c r="K68" s="81"/>
      <c r="L68" s="81"/>
      <c r="N68" s="24"/>
      <c r="O68" s="24"/>
      <c r="Q68" s="24"/>
    </row>
    <row r="69" spans="1:17" x14ac:dyDescent="0.25">
      <c r="A69" s="25">
        <v>4</v>
      </c>
      <c r="B69" s="8" t="s">
        <v>90</v>
      </c>
      <c r="C69" s="50">
        <v>1</v>
      </c>
      <c r="D69" s="26">
        <v>2</v>
      </c>
      <c r="E69" s="26">
        <v>7</v>
      </c>
      <c r="F69" s="71"/>
      <c r="G69" s="123">
        <v>5</v>
      </c>
      <c r="H69" s="52">
        <v>3</v>
      </c>
      <c r="I69" s="52">
        <v>3.86</v>
      </c>
      <c r="J69" s="124"/>
      <c r="K69" s="81"/>
      <c r="L69" s="81"/>
      <c r="N69" s="24"/>
      <c r="O69" s="24"/>
      <c r="Q69" s="24"/>
    </row>
    <row r="70" spans="1:17" x14ac:dyDescent="0.25">
      <c r="A70" s="25">
        <v>5</v>
      </c>
      <c r="B70" s="8" t="s">
        <v>45</v>
      </c>
      <c r="C70" s="50">
        <v>2</v>
      </c>
      <c r="D70" s="26"/>
      <c r="E70" s="26">
        <v>5</v>
      </c>
      <c r="F70" s="71"/>
      <c r="G70" s="123">
        <v>4</v>
      </c>
      <c r="H70" s="52"/>
      <c r="I70" s="52">
        <v>4</v>
      </c>
      <c r="J70" s="124"/>
      <c r="K70" s="81"/>
      <c r="L70" s="81"/>
      <c r="N70" s="24"/>
      <c r="O70" s="24"/>
      <c r="Q70" s="24"/>
    </row>
    <row r="71" spans="1:17" x14ac:dyDescent="0.25">
      <c r="A71" s="25">
        <v>6</v>
      </c>
      <c r="B71" s="42" t="s">
        <v>91</v>
      </c>
      <c r="C71" s="62">
        <v>2</v>
      </c>
      <c r="D71" s="109">
        <v>10</v>
      </c>
      <c r="E71" s="109">
        <v>2</v>
      </c>
      <c r="F71" s="102"/>
      <c r="G71" s="125">
        <v>4</v>
      </c>
      <c r="H71" s="63">
        <v>3.8</v>
      </c>
      <c r="I71" s="63">
        <v>3</v>
      </c>
      <c r="J71" s="126"/>
      <c r="K71" s="93"/>
      <c r="L71" s="93"/>
      <c r="N71" s="24"/>
      <c r="O71" s="24"/>
      <c r="Q71" s="24"/>
    </row>
    <row r="72" spans="1:17" x14ac:dyDescent="0.25">
      <c r="A72" s="25">
        <v>7</v>
      </c>
      <c r="B72" s="16" t="s">
        <v>92</v>
      </c>
      <c r="C72" s="54"/>
      <c r="D72" s="108">
        <v>1</v>
      </c>
      <c r="E72" s="108"/>
      <c r="F72" s="101"/>
      <c r="G72" s="121"/>
      <c r="H72" s="56">
        <v>4</v>
      </c>
      <c r="I72" s="56"/>
      <c r="J72" s="122"/>
      <c r="K72" s="92"/>
      <c r="L72" s="92"/>
      <c r="N72" s="24"/>
      <c r="O72" s="24"/>
      <c r="Q72" s="24"/>
    </row>
    <row r="73" spans="1:17" x14ac:dyDescent="0.25">
      <c r="A73" s="25">
        <v>8</v>
      </c>
      <c r="B73" s="8" t="s">
        <v>93</v>
      </c>
      <c r="C73" s="50">
        <v>1</v>
      </c>
      <c r="D73" s="26"/>
      <c r="E73" s="26"/>
      <c r="F73" s="71"/>
      <c r="G73" s="123">
        <v>4</v>
      </c>
      <c r="H73" s="52"/>
      <c r="I73" s="52"/>
      <c r="J73" s="124"/>
      <c r="K73" s="81"/>
      <c r="L73" s="81"/>
      <c r="N73" s="24"/>
      <c r="O73" s="24"/>
      <c r="Q73" s="24"/>
    </row>
    <row r="74" spans="1:17" x14ac:dyDescent="0.25">
      <c r="A74" s="25">
        <v>9</v>
      </c>
      <c r="B74" s="8" t="s">
        <v>19</v>
      </c>
      <c r="C74" s="50">
        <v>1</v>
      </c>
      <c r="D74" s="26">
        <v>1</v>
      </c>
      <c r="E74" s="26"/>
      <c r="F74" s="71"/>
      <c r="G74" s="123">
        <v>5</v>
      </c>
      <c r="H74" s="52">
        <v>3</v>
      </c>
      <c r="I74" s="52"/>
      <c r="J74" s="124"/>
      <c r="K74" s="81"/>
      <c r="L74" s="81"/>
      <c r="N74" s="24"/>
      <c r="O74" s="24"/>
      <c r="Q74" s="24"/>
    </row>
    <row r="75" spans="1:17" x14ac:dyDescent="0.25">
      <c r="A75" s="25">
        <v>10</v>
      </c>
      <c r="B75" s="8" t="s">
        <v>95</v>
      </c>
      <c r="C75" s="50">
        <v>3</v>
      </c>
      <c r="D75" s="26">
        <v>7</v>
      </c>
      <c r="E75" s="26">
        <v>8</v>
      </c>
      <c r="F75" s="71"/>
      <c r="G75" s="123">
        <v>3.67</v>
      </c>
      <c r="H75" s="52">
        <v>3.71</v>
      </c>
      <c r="I75" s="52">
        <v>3.88</v>
      </c>
      <c r="J75" s="124"/>
      <c r="K75" s="81"/>
      <c r="L75" s="81"/>
      <c r="N75" s="24"/>
      <c r="O75" s="24"/>
      <c r="Q75" s="24"/>
    </row>
    <row r="76" spans="1:17" x14ac:dyDescent="0.25">
      <c r="A76" s="25">
        <v>11</v>
      </c>
      <c r="B76" s="8" t="s">
        <v>96</v>
      </c>
      <c r="C76" s="50">
        <v>2</v>
      </c>
      <c r="D76" s="26">
        <v>3</v>
      </c>
      <c r="E76" s="26">
        <v>6</v>
      </c>
      <c r="F76" s="71"/>
      <c r="G76" s="123">
        <v>3</v>
      </c>
      <c r="H76" s="52">
        <v>3.67</v>
      </c>
      <c r="I76" s="52">
        <v>4</v>
      </c>
      <c r="J76" s="124"/>
      <c r="K76" s="81"/>
      <c r="L76" s="81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54">
        <v>2</v>
      </c>
      <c r="D77" s="108"/>
      <c r="E77" s="108"/>
      <c r="F77" s="101"/>
      <c r="G77" s="121">
        <v>3.5</v>
      </c>
      <c r="H77" s="56"/>
      <c r="I77" s="56"/>
      <c r="J77" s="122"/>
      <c r="K77" s="92"/>
      <c r="L77" s="92"/>
      <c r="N77" s="24"/>
      <c r="O77" s="24"/>
      <c r="Q77" s="24"/>
    </row>
    <row r="78" spans="1:17" x14ac:dyDescent="0.25">
      <c r="A78" s="25">
        <v>13</v>
      </c>
      <c r="B78" s="8" t="s">
        <v>46</v>
      </c>
      <c r="C78" s="50">
        <v>2</v>
      </c>
      <c r="D78" s="26">
        <v>3</v>
      </c>
      <c r="E78" s="26">
        <v>7</v>
      </c>
      <c r="F78" s="71"/>
      <c r="G78" s="123">
        <v>4.5</v>
      </c>
      <c r="H78" s="52">
        <v>4</v>
      </c>
      <c r="I78" s="52">
        <v>3.86</v>
      </c>
      <c r="J78" s="124"/>
      <c r="K78" s="81"/>
      <c r="L78" s="81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50">
        <v>6</v>
      </c>
      <c r="D79" s="26">
        <v>9</v>
      </c>
      <c r="E79" s="26">
        <v>5</v>
      </c>
      <c r="F79" s="71"/>
      <c r="G79" s="162">
        <v>3.5</v>
      </c>
      <c r="H79" s="72">
        <v>3.44</v>
      </c>
      <c r="I79" s="72">
        <v>3.6</v>
      </c>
      <c r="J79" s="163"/>
      <c r="K79" s="81"/>
      <c r="L79" s="81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>SUM(C81:C112)</f>
        <v>116</v>
      </c>
      <c r="D80" s="13">
        <f t="shared" ref="D80:F80" si="7">SUM(D81:D112)</f>
        <v>113</v>
      </c>
      <c r="E80" s="13">
        <f t="shared" si="7"/>
        <v>128</v>
      </c>
      <c r="F80" s="100">
        <f t="shared" si="7"/>
        <v>0</v>
      </c>
      <c r="G80" s="149">
        <f>AVERAGE(G81:G112)</f>
        <v>3.8245833333333334</v>
      </c>
      <c r="H80" s="150">
        <f t="shared" ref="H80:J80" si="8">AVERAGE(H81:H112)</f>
        <v>3.7151851851851849</v>
      </c>
      <c r="I80" s="150">
        <f t="shared" si="8"/>
        <v>3.6866666666666665</v>
      </c>
      <c r="J80" s="151" t="e">
        <f t="shared" si="8"/>
        <v>#DIV/0!</v>
      </c>
      <c r="K80" s="91"/>
      <c r="L80" s="91"/>
      <c r="N80" s="24"/>
      <c r="O80" s="24"/>
      <c r="Q80" s="24"/>
    </row>
    <row r="81" spans="1:17" x14ac:dyDescent="0.25">
      <c r="A81" s="22">
        <v>1</v>
      </c>
      <c r="B81" s="8" t="s">
        <v>107</v>
      </c>
      <c r="C81" s="45">
        <v>4</v>
      </c>
      <c r="D81" s="4">
        <v>1</v>
      </c>
      <c r="E81" s="4">
        <v>11</v>
      </c>
      <c r="F81" s="98"/>
      <c r="G81" s="131">
        <v>3</v>
      </c>
      <c r="H81" s="53">
        <v>4</v>
      </c>
      <c r="I81" s="53">
        <v>3.27</v>
      </c>
      <c r="J81" s="164"/>
      <c r="K81" s="90"/>
      <c r="L81" s="90"/>
      <c r="N81" s="24"/>
      <c r="O81" s="24"/>
      <c r="Q81" s="24"/>
    </row>
    <row r="82" spans="1:17" x14ac:dyDescent="0.25">
      <c r="A82" s="25">
        <v>2</v>
      </c>
      <c r="B82" s="8" t="s">
        <v>20</v>
      </c>
      <c r="C82" s="45"/>
      <c r="D82" s="4"/>
      <c r="E82" s="4"/>
      <c r="F82" s="98"/>
      <c r="G82" s="118"/>
      <c r="H82" s="51"/>
      <c r="I82" s="51"/>
      <c r="J82" s="119"/>
      <c r="K82" s="90"/>
      <c r="L82" s="90"/>
      <c r="N82" s="24"/>
      <c r="O82" s="24"/>
      <c r="Q82" s="24"/>
    </row>
    <row r="83" spans="1:17" x14ac:dyDescent="0.25">
      <c r="A83" s="25">
        <v>3</v>
      </c>
      <c r="B83" s="8" t="s">
        <v>101</v>
      </c>
      <c r="C83" s="45">
        <v>4</v>
      </c>
      <c r="D83" s="4">
        <v>2</v>
      </c>
      <c r="E83" s="4">
        <v>8</v>
      </c>
      <c r="F83" s="98"/>
      <c r="G83" s="118">
        <v>4</v>
      </c>
      <c r="H83" s="51">
        <v>4</v>
      </c>
      <c r="I83" s="51">
        <v>3.75</v>
      </c>
      <c r="J83" s="119"/>
      <c r="K83" s="90"/>
      <c r="L83" s="90"/>
      <c r="N83" s="24"/>
      <c r="O83" s="24"/>
      <c r="Q83" s="24"/>
    </row>
    <row r="84" spans="1:17" x14ac:dyDescent="0.25">
      <c r="A84" s="25">
        <v>4</v>
      </c>
      <c r="B84" s="8" t="s">
        <v>98</v>
      </c>
      <c r="C84" s="45">
        <v>7</v>
      </c>
      <c r="D84" s="4">
        <v>3</v>
      </c>
      <c r="E84" s="4">
        <v>3</v>
      </c>
      <c r="F84" s="98"/>
      <c r="G84" s="118">
        <v>3.57</v>
      </c>
      <c r="H84" s="51">
        <v>3.33</v>
      </c>
      <c r="I84" s="51">
        <v>3.33</v>
      </c>
      <c r="J84" s="119"/>
      <c r="K84" s="90"/>
      <c r="L84" s="90"/>
      <c r="N84" s="24"/>
      <c r="O84" s="24"/>
      <c r="Q84" s="24"/>
    </row>
    <row r="85" spans="1:17" x14ac:dyDescent="0.25">
      <c r="A85" s="25">
        <v>5</v>
      </c>
      <c r="B85" s="8" t="s">
        <v>103</v>
      </c>
      <c r="C85" s="45">
        <v>12</v>
      </c>
      <c r="D85" s="4">
        <v>4</v>
      </c>
      <c r="E85" s="4">
        <v>2</v>
      </c>
      <c r="F85" s="98"/>
      <c r="G85" s="118">
        <v>3.42</v>
      </c>
      <c r="H85" s="51">
        <v>3.75</v>
      </c>
      <c r="I85" s="51">
        <v>3</v>
      </c>
      <c r="J85" s="119"/>
      <c r="K85" s="90"/>
      <c r="L85" s="90"/>
      <c r="N85" s="24"/>
      <c r="O85" s="24"/>
      <c r="Q85" s="24"/>
    </row>
    <row r="86" spans="1:17" x14ac:dyDescent="0.25">
      <c r="A86" s="25">
        <v>6</v>
      </c>
      <c r="B86" s="8" t="s">
        <v>102</v>
      </c>
      <c r="C86" s="45">
        <v>6</v>
      </c>
      <c r="D86" s="4">
        <v>12</v>
      </c>
      <c r="E86" s="4">
        <v>5</v>
      </c>
      <c r="F86" s="98"/>
      <c r="G86" s="118">
        <v>3.67</v>
      </c>
      <c r="H86" s="51">
        <v>3.58</v>
      </c>
      <c r="I86" s="51">
        <v>3.4</v>
      </c>
      <c r="J86" s="119"/>
      <c r="K86" s="90"/>
      <c r="L86" s="90"/>
      <c r="N86" s="24"/>
      <c r="O86" s="24"/>
      <c r="Q86" s="24"/>
    </row>
    <row r="87" spans="1:17" x14ac:dyDescent="0.25">
      <c r="A87" s="25">
        <v>7</v>
      </c>
      <c r="B87" s="8" t="s">
        <v>21</v>
      </c>
      <c r="C87" s="45"/>
      <c r="D87" s="4"/>
      <c r="E87" s="4">
        <v>1</v>
      </c>
      <c r="F87" s="98"/>
      <c r="G87" s="118"/>
      <c r="H87" s="51"/>
      <c r="I87" s="51">
        <v>5</v>
      </c>
      <c r="J87" s="119"/>
      <c r="K87" s="90"/>
      <c r="L87" s="90"/>
      <c r="N87" s="24"/>
      <c r="O87" s="24"/>
      <c r="Q87" s="24"/>
    </row>
    <row r="88" spans="1:17" x14ac:dyDescent="0.25">
      <c r="A88" s="25">
        <v>8</v>
      </c>
      <c r="B88" s="8" t="s">
        <v>100</v>
      </c>
      <c r="C88" s="45">
        <v>3</v>
      </c>
      <c r="D88" s="4">
        <v>4</v>
      </c>
      <c r="E88" s="4"/>
      <c r="F88" s="98"/>
      <c r="G88" s="118">
        <v>4</v>
      </c>
      <c r="H88" s="51">
        <v>3.25</v>
      </c>
      <c r="I88" s="51"/>
      <c r="J88" s="119"/>
      <c r="K88" s="90"/>
      <c r="L88" s="90"/>
      <c r="N88" s="24"/>
      <c r="O88" s="24"/>
      <c r="Q88" s="24"/>
    </row>
    <row r="89" spans="1:17" x14ac:dyDescent="0.25">
      <c r="A89" s="25">
        <v>9</v>
      </c>
      <c r="B89" s="8" t="s">
        <v>99</v>
      </c>
      <c r="C89" s="45">
        <v>6</v>
      </c>
      <c r="D89" s="4">
        <v>5</v>
      </c>
      <c r="E89" s="4">
        <v>3</v>
      </c>
      <c r="F89" s="98"/>
      <c r="G89" s="118">
        <v>3.5</v>
      </c>
      <c r="H89" s="51">
        <v>3.4</v>
      </c>
      <c r="I89" s="51">
        <v>3.33</v>
      </c>
      <c r="J89" s="119"/>
      <c r="K89" s="90"/>
      <c r="L89" s="90"/>
      <c r="N89" s="24"/>
      <c r="O89" s="24"/>
      <c r="Q89" s="24"/>
    </row>
    <row r="90" spans="1:17" x14ac:dyDescent="0.25">
      <c r="A90" s="25">
        <v>10</v>
      </c>
      <c r="B90" s="8" t="s">
        <v>97</v>
      </c>
      <c r="C90" s="45">
        <v>1</v>
      </c>
      <c r="D90" s="4">
        <v>5</v>
      </c>
      <c r="E90" s="4"/>
      <c r="F90" s="98"/>
      <c r="G90" s="118">
        <v>5</v>
      </c>
      <c r="H90" s="51">
        <v>4</v>
      </c>
      <c r="I90" s="51"/>
      <c r="J90" s="119"/>
      <c r="K90" s="90"/>
      <c r="L90" s="90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45"/>
      <c r="D91" s="4">
        <v>1</v>
      </c>
      <c r="E91" s="4">
        <v>3</v>
      </c>
      <c r="F91" s="98"/>
      <c r="G91" s="118"/>
      <c r="H91" s="51">
        <v>4</v>
      </c>
      <c r="I91" s="51">
        <v>3.67</v>
      </c>
      <c r="J91" s="119"/>
      <c r="K91" s="90"/>
      <c r="L91" s="90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45">
        <v>3</v>
      </c>
      <c r="D92" s="4">
        <v>1</v>
      </c>
      <c r="E92" s="4">
        <v>4</v>
      </c>
      <c r="F92" s="98"/>
      <c r="G92" s="118">
        <v>2.67</v>
      </c>
      <c r="H92" s="51">
        <v>3</v>
      </c>
      <c r="I92" s="51">
        <v>4.25</v>
      </c>
      <c r="J92" s="119"/>
      <c r="K92" s="90"/>
      <c r="L92" s="90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45">
        <v>6</v>
      </c>
      <c r="D93" s="4">
        <v>8</v>
      </c>
      <c r="E93" s="4">
        <v>4</v>
      </c>
      <c r="F93" s="98"/>
      <c r="G93" s="118">
        <v>4</v>
      </c>
      <c r="H93" s="51">
        <v>4</v>
      </c>
      <c r="I93" s="51">
        <v>3.5</v>
      </c>
      <c r="J93" s="119"/>
      <c r="K93" s="90"/>
      <c r="L93" s="90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46">
        <v>2</v>
      </c>
      <c r="D94" s="6">
        <v>2</v>
      </c>
      <c r="E94" s="6">
        <v>1</v>
      </c>
      <c r="F94" s="99"/>
      <c r="G94" s="120">
        <v>4</v>
      </c>
      <c r="H94" s="51">
        <v>3</v>
      </c>
      <c r="I94" s="51">
        <v>3</v>
      </c>
      <c r="J94" s="119"/>
      <c r="K94" s="90"/>
      <c r="L94" s="90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45"/>
      <c r="D95" s="4">
        <v>4</v>
      </c>
      <c r="E95" s="4">
        <v>1</v>
      </c>
      <c r="F95" s="98"/>
      <c r="G95" s="118"/>
      <c r="H95" s="51">
        <v>3.75</v>
      </c>
      <c r="I95" s="51">
        <v>3</v>
      </c>
      <c r="J95" s="119"/>
      <c r="K95" s="90"/>
      <c r="L95" s="90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45">
        <v>3</v>
      </c>
      <c r="D96" s="4">
        <v>2</v>
      </c>
      <c r="E96" s="4">
        <v>1</v>
      </c>
      <c r="F96" s="98"/>
      <c r="G96" s="118">
        <v>4</v>
      </c>
      <c r="H96" s="51">
        <v>4</v>
      </c>
      <c r="I96" s="51">
        <v>3</v>
      </c>
      <c r="J96" s="119"/>
      <c r="K96" s="90"/>
      <c r="L96" s="90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45">
        <v>2</v>
      </c>
      <c r="D97" s="4">
        <v>2</v>
      </c>
      <c r="E97" s="4"/>
      <c r="F97" s="98"/>
      <c r="G97" s="118">
        <v>3.5</v>
      </c>
      <c r="H97" s="51">
        <v>3</v>
      </c>
      <c r="I97" s="51"/>
      <c r="J97" s="119"/>
      <c r="K97" s="90"/>
      <c r="L97" s="90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45">
        <v>1</v>
      </c>
      <c r="D98" s="4">
        <v>1</v>
      </c>
      <c r="E98" s="4">
        <v>1</v>
      </c>
      <c r="F98" s="98"/>
      <c r="G98" s="118">
        <v>4</v>
      </c>
      <c r="H98" s="51">
        <v>3</v>
      </c>
      <c r="I98" s="51">
        <v>5</v>
      </c>
      <c r="J98" s="119"/>
      <c r="K98" s="90"/>
      <c r="L98" s="90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45">
        <v>1</v>
      </c>
      <c r="D99" s="4">
        <v>1</v>
      </c>
      <c r="E99" s="4">
        <v>7</v>
      </c>
      <c r="F99" s="98"/>
      <c r="G99" s="118">
        <v>5</v>
      </c>
      <c r="H99" s="51">
        <v>4</v>
      </c>
      <c r="I99" s="51">
        <v>3.71</v>
      </c>
      <c r="J99" s="119"/>
      <c r="K99" s="90"/>
      <c r="L99" s="90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45">
        <v>10</v>
      </c>
      <c r="D100" s="4">
        <v>8</v>
      </c>
      <c r="E100" s="4">
        <v>3</v>
      </c>
      <c r="F100" s="98"/>
      <c r="G100" s="118">
        <v>3.9</v>
      </c>
      <c r="H100" s="51">
        <v>3.75</v>
      </c>
      <c r="I100" s="51">
        <v>4</v>
      </c>
      <c r="J100" s="119"/>
      <c r="K100" s="90"/>
      <c r="L100" s="90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45"/>
      <c r="D101" s="4">
        <v>2</v>
      </c>
      <c r="E101" s="4">
        <v>4</v>
      </c>
      <c r="F101" s="98"/>
      <c r="G101" s="118"/>
      <c r="H101" s="51">
        <v>4.5</v>
      </c>
      <c r="I101" s="51">
        <v>4</v>
      </c>
      <c r="J101" s="119"/>
      <c r="K101" s="90"/>
      <c r="L101" s="90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45">
        <v>1</v>
      </c>
      <c r="D102" s="4">
        <v>4</v>
      </c>
      <c r="E102" s="4">
        <v>8</v>
      </c>
      <c r="F102" s="98"/>
      <c r="G102" s="118">
        <v>4</v>
      </c>
      <c r="H102" s="51">
        <v>4.5</v>
      </c>
      <c r="I102" s="51">
        <v>4.25</v>
      </c>
      <c r="J102" s="119"/>
      <c r="K102" s="90"/>
      <c r="L102" s="90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45">
        <v>1</v>
      </c>
      <c r="D103" s="4"/>
      <c r="E103" s="4">
        <v>8</v>
      </c>
      <c r="F103" s="98"/>
      <c r="G103" s="118">
        <v>3</v>
      </c>
      <c r="H103" s="51"/>
      <c r="I103" s="51">
        <v>3.38</v>
      </c>
      <c r="J103" s="119"/>
      <c r="K103" s="90"/>
      <c r="L103" s="90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45">
        <v>11</v>
      </c>
      <c r="D104" s="4">
        <v>11</v>
      </c>
      <c r="E104" s="4">
        <v>5</v>
      </c>
      <c r="F104" s="98"/>
      <c r="G104" s="118">
        <v>4</v>
      </c>
      <c r="H104" s="51">
        <v>3.82</v>
      </c>
      <c r="I104" s="51">
        <v>3.8</v>
      </c>
      <c r="J104" s="119"/>
      <c r="K104" s="90"/>
      <c r="L104" s="90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45">
        <v>14</v>
      </c>
      <c r="D105" s="4">
        <v>12</v>
      </c>
      <c r="E105" s="4">
        <v>9</v>
      </c>
      <c r="F105" s="98"/>
      <c r="G105" s="118">
        <v>3.79</v>
      </c>
      <c r="H105" s="51">
        <v>4.08</v>
      </c>
      <c r="I105" s="51">
        <v>3.89</v>
      </c>
      <c r="J105" s="119"/>
      <c r="K105" s="90"/>
      <c r="L105" s="90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45">
        <v>5</v>
      </c>
      <c r="D106" s="4">
        <v>6</v>
      </c>
      <c r="E106" s="4">
        <v>1</v>
      </c>
      <c r="F106" s="98"/>
      <c r="G106" s="118">
        <v>4.4000000000000004</v>
      </c>
      <c r="H106" s="51">
        <v>4</v>
      </c>
      <c r="I106" s="51">
        <v>4</v>
      </c>
      <c r="J106" s="119"/>
      <c r="K106" s="90"/>
      <c r="L106" s="90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45"/>
      <c r="D107" s="4">
        <v>1</v>
      </c>
      <c r="E107" s="4">
        <v>12</v>
      </c>
      <c r="F107" s="98"/>
      <c r="G107" s="118"/>
      <c r="H107" s="51">
        <v>5</v>
      </c>
      <c r="I107" s="51">
        <v>4.58</v>
      </c>
      <c r="J107" s="119"/>
      <c r="K107" s="90"/>
      <c r="L107" s="90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45">
        <v>2</v>
      </c>
      <c r="D108" s="4">
        <v>5</v>
      </c>
      <c r="E108" s="4">
        <v>10</v>
      </c>
      <c r="F108" s="98"/>
      <c r="G108" s="118">
        <v>4.5</v>
      </c>
      <c r="H108" s="51">
        <v>3.6</v>
      </c>
      <c r="I108" s="51">
        <v>3.8</v>
      </c>
      <c r="J108" s="119"/>
      <c r="K108" s="90"/>
      <c r="L108" s="90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45">
        <v>5</v>
      </c>
      <c r="D109" s="4">
        <v>3</v>
      </c>
      <c r="E109" s="4">
        <v>4</v>
      </c>
      <c r="F109" s="98"/>
      <c r="G109" s="118">
        <v>3.2</v>
      </c>
      <c r="H109" s="51">
        <v>3.33</v>
      </c>
      <c r="I109" s="51">
        <v>3.25</v>
      </c>
      <c r="J109" s="119"/>
      <c r="K109" s="90"/>
      <c r="L109" s="90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45">
        <v>6</v>
      </c>
      <c r="D110" s="4">
        <v>3</v>
      </c>
      <c r="E110" s="4">
        <v>8</v>
      </c>
      <c r="F110" s="98"/>
      <c r="G110" s="118">
        <v>3.67</v>
      </c>
      <c r="H110" s="51">
        <v>2.67</v>
      </c>
      <c r="I110" s="51">
        <v>4.38</v>
      </c>
      <c r="J110" s="119"/>
      <c r="K110" s="90"/>
      <c r="L110" s="90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45"/>
      <c r="D111" s="4"/>
      <c r="E111" s="4">
        <v>1</v>
      </c>
      <c r="F111" s="98"/>
      <c r="G111" s="118"/>
      <c r="H111" s="51"/>
      <c r="I111" s="51">
        <v>2</v>
      </c>
      <c r="J111" s="119"/>
      <c r="K111" s="90"/>
      <c r="L111" s="90"/>
      <c r="N111" s="24"/>
      <c r="O111" s="24"/>
      <c r="Q111" s="24"/>
    </row>
    <row r="112" spans="1:17" ht="15.75" thickBot="1" x14ac:dyDescent="0.3">
      <c r="A112" s="84">
        <v>32</v>
      </c>
      <c r="B112" s="8" t="s">
        <v>123</v>
      </c>
      <c r="C112" s="85"/>
      <c r="D112" s="17"/>
      <c r="E112" s="17"/>
      <c r="F112" s="78"/>
      <c r="G112" s="165"/>
      <c r="H112" s="76"/>
      <c r="I112" s="76"/>
      <c r="J112" s="133"/>
      <c r="K112" s="90"/>
      <c r="L112" s="90"/>
      <c r="N112" s="24"/>
      <c r="O112" s="24"/>
      <c r="Q112" s="24"/>
    </row>
    <row r="113" spans="1:17" ht="15.75" thickBot="1" x14ac:dyDescent="0.3">
      <c r="A113" s="36"/>
      <c r="B113" s="29" t="s">
        <v>57</v>
      </c>
      <c r="C113" s="30">
        <f>SUM(C114:C122)</f>
        <v>21</v>
      </c>
      <c r="D113" s="13">
        <f t="shared" ref="D113:F113" si="9">SUM(D114:D122)</f>
        <v>36</v>
      </c>
      <c r="E113" s="13">
        <f t="shared" si="9"/>
        <v>29</v>
      </c>
      <c r="F113" s="100">
        <f t="shared" si="9"/>
        <v>0</v>
      </c>
      <c r="G113" s="143">
        <f>AVERAGE(G114:G122)</f>
        <v>4.2749999999999995</v>
      </c>
      <c r="H113" s="144">
        <f>AVERAGE(H114:H122)</f>
        <v>3.7150000000000007</v>
      </c>
      <c r="I113" s="144">
        <f>AVERAGE(I114:I122)</f>
        <v>3.8614285714285717</v>
      </c>
      <c r="J113" s="145" t="e">
        <f>AVERAGE(J114:J122)</f>
        <v>#DIV/0!</v>
      </c>
      <c r="K113" s="91"/>
      <c r="L113" s="91"/>
      <c r="N113" s="24"/>
      <c r="O113" s="24"/>
      <c r="Q113" s="24"/>
    </row>
    <row r="114" spans="1:17" x14ac:dyDescent="0.25">
      <c r="A114" s="22">
        <v>1</v>
      </c>
      <c r="B114" s="67" t="s">
        <v>27</v>
      </c>
      <c r="C114" s="47"/>
      <c r="D114" s="3"/>
      <c r="E114" s="3"/>
      <c r="F114" s="104"/>
      <c r="G114" s="131"/>
      <c r="H114" s="51"/>
      <c r="I114" s="51"/>
      <c r="J114" s="119"/>
      <c r="K114" s="90"/>
      <c r="L114" s="90"/>
      <c r="N114" s="24"/>
      <c r="O114" s="24"/>
      <c r="Q114" s="24"/>
    </row>
    <row r="115" spans="1:17" ht="15" customHeight="1" x14ac:dyDescent="0.25">
      <c r="A115" s="25">
        <v>2</v>
      </c>
      <c r="B115" s="66" t="s">
        <v>48</v>
      </c>
      <c r="C115" s="45">
        <v>2</v>
      </c>
      <c r="D115" s="4">
        <v>5</v>
      </c>
      <c r="E115" s="4"/>
      <c r="F115" s="98"/>
      <c r="G115" s="118">
        <v>4</v>
      </c>
      <c r="H115" s="51">
        <v>4.2</v>
      </c>
      <c r="I115" s="51"/>
      <c r="J115" s="119"/>
      <c r="K115" s="90"/>
      <c r="L115" s="90"/>
      <c r="N115" s="24"/>
      <c r="O115" s="24"/>
      <c r="Q115" s="24"/>
    </row>
    <row r="116" spans="1:17" x14ac:dyDescent="0.25">
      <c r="A116" s="35">
        <v>3</v>
      </c>
      <c r="B116" s="66" t="s">
        <v>26</v>
      </c>
      <c r="C116" s="45">
        <v>2</v>
      </c>
      <c r="D116" s="4">
        <v>3</v>
      </c>
      <c r="E116" s="4">
        <v>4</v>
      </c>
      <c r="F116" s="98"/>
      <c r="G116" s="118">
        <v>4.5</v>
      </c>
      <c r="H116" s="51">
        <v>4.33</v>
      </c>
      <c r="I116" s="51">
        <v>3.5</v>
      </c>
      <c r="J116" s="119"/>
      <c r="K116" s="90"/>
      <c r="L116" s="90"/>
      <c r="N116" s="24"/>
      <c r="O116" s="24"/>
      <c r="Q116" s="24"/>
    </row>
    <row r="117" spans="1:17" x14ac:dyDescent="0.25">
      <c r="A117" s="35">
        <v>4</v>
      </c>
      <c r="B117" s="66" t="s">
        <v>38</v>
      </c>
      <c r="C117" s="45"/>
      <c r="D117" s="4">
        <v>6</v>
      </c>
      <c r="E117" s="4">
        <v>1</v>
      </c>
      <c r="F117" s="98"/>
      <c r="G117" s="118"/>
      <c r="H117" s="51">
        <v>3.67</v>
      </c>
      <c r="I117" s="51">
        <v>3</v>
      </c>
      <c r="J117" s="119"/>
      <c r="K117" s="90"/>
      <c r="L117" s="90"/>
      <c r="N117" s="24"/>
      <c r="O117" s="24"/>
      <c r="Q117" s="24"/>
    </row>
    <row r="118" spans="1:17" x14ac:dyDescent="0.25">
      <c r="A118" s="35">
        <v>5</v>
      </c>
      <c r="B118" s="66" t="s">
        <v>60</v>
      </c>
      <c r="C118" s="45">
        <v>2</v>
      </c>
      <c r="D118" s="4">
        <v>1</v>
      </c>
      <c r="E118" s="4">
        <v>5</v>
      </c>
      <c r="F118" s="98"/>
      <c r="G118" s="118">
        <v>5</v>
      </c>
      <c r="H118" s="51">
        <v>5</v>
      </c>
      <c r="I118" s="51">
        <v>4.2</v>
      </c>
      <c r="J118" s="119"/>
      <c r="K118" s="90"/>
      <c r="L118" s="90"/>
      <c r="N118" s="24"/>
      <c r="O118" s="24"/>
      <c r="Q118" s="24"/>
    </row>
    <row r="119" spans="1:17" x14ac:dyDescent="0.25">
      <c r="A119" s="35">
        <v>6</v>
      </c>
      <c r="B119" s="66" t="s">
        <v>36</v>
      </c>
      <c r="C119" s="45"/>
      <c r="D119" s="4">
        <v>4</v>
      </c>
      <c r="E119" s="4">
        <v>2</v>
      </c>
      <c r="F119" s="98"/>
      <c r="G119" s="118"/>
      <c r="H119" s="51">
        <v>2.75</v>
      </c>
      <c r="I119" s="51">
        <v>4.5</v>
      </c>
      <c r="J119" s="119"/>
      <c r="K119" s="90"/>
      <c r="L119" s="90"/>
      <c r="N119" s="24"/>
      <c r="O119" s="24"/>
      <c r="Q119" s="24"/>
    </row>
    <row r="120" spans="1:17" x14ac:dyDescent="0.25">
      <c r="A120" s="35">
        <v>7</v>
      </c>
      <c r="B120" s="66" t="s">
        <v>42</v>
      </c>
      <c r="C120" s="45">
        <v>1</v>
      </c>
      <c r="D120" s="4">
        <v>2</v>
      </c>
      <c r="E120" s="4">
        <v>2</v>
      </c>
      <c r="F120" s="98"/>
      <c r="G120" s="118">
        <v>4</v>
      </c>
      <c r="H120" s="51">
        <v>3</v>
      </c>
      <c r="I120" s="51">
        <v>4</v>
      </c>
      <c r="J120" s="119"/>
      <c r="K120" s="90"/>
      <c r="L120" s="90"/>
      <c r="N120" s="24"/>
      <c r="O120" s="24"/>
      <c r="Q120" s="24"/>
    </row>
    <row r="121" spans="1:17" x14ac:dyDescent="0.25">
      <c r="A121" s="35">
        <v>8</v>
      </c>
      <c r="B121" s="66" t="s">
        <v>70</v>
      </c>
      <c r="C121" s="45">
        <v>10</v>
      </c>
      <c r="D121" s="4">
        <v>9</v>
      </c>
      <c r="E121" s="4">
        <v>12</v>
      </c>
      <c r="F121" s="98"/>
      <c r="G121" s="118">
        <v>3.9</v>
      </c>
      <c r="H121" s="51">
        <v>3.44</v>
      </c>
      <c r="I121" s="51">
        <v>3.5</v>
      </c>
      <c r="J121" s="119"/>
      <c r="K121" s="90"/>
      <c r="L121" s="90"/>
      <c r="O121" s="24"/>
    </row>
    <row r="122" spans="1:17" ht="15.75" thickBot="1" x14ac:dyDescent="0.3">
      <c r="A122" s="34">
        <v>9</v>
      </c>
      <c r="B122" s="68" t="s">
        <v>66</v>
      </c>
      <c r="C122" s="75">
        <v>4</v>
      </c>
      <c r="D122" s="5">
        <v>6</v>
      </c>
      <c r="E122" s="5">
        <v>3</v>
      </c>
      <c r="F122" s="105"/>
      <c r="G122" s="132">
        <v>4.25</v>
      </c>
      <c r="H122" s="76">
        <v>3.33</v>
      </c>
      <c r="I122" s="76">
        <v>4.33</v>
      </c>
      <c r="J122" s="133"/>
      <c r="K122" s="90"/>
      <c r="L122" s="90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>
        <f>AVERAGE(G5:G12,G14:G25,G27:G43,G45:G64,G66:G79,G81:G112,G114:G122)</f>
        <v>3.9298749999999991</v>
      </c>
      <c r="H123" s="39">
        <f t="shared" ref="H123:J123" si="10">AVERAGE(H5:H12,H14:H25,H27:H43,H45:H64,H66:H79,H81:H112,H114:H122)</f>
        <v>3.6433695652173914</v>
      </c>
      <c r="I123" s="39">
        <f t="shared" si="10"/>
        <v>3.7630952380952385</v>
      </c>
      <c r="J123" s="39" t="e">
        <f t="shared" si="10"/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14" priority="1">
      <formula>LEN(TRIM(G3))=0</formula>
    </cfRule>
    <cfRule type="cellIs" dxfId="13" priority="2" operator="lessThan">
      <formula>3.5001</formula>
    </cfRule>
    <cfRule type="cellIs" dxfId="12" priority="3" operator="between">
      <formula>3.999</formula>
      <formula>3.499</formula>
    </cfRule>
    <cfRule type="cellIs" dxfId="11" priority="4" operator="between">
      <formula>4.4999</formula>
      <formula>4</formula>
    </cfRule>
    <cfRule type="cellIs" dxfId="10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255" t="s">
        <v>23</v>
      </c>
      <c r="B1" s="257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  <c r="L1" s="86"/>
    </row>
    <row r="2" spans="1:17" ht="27" customHeight="1" thickBot="1" x14ac:dyDescent="0.3">
      <c r="A2" s="256"/>
      <c r="B2" s="258"/>
      <c r="C2" s="59" t="s">
        <v>50</v>
      </c>
      <c r="D2" s="106" t="s">
        <v>50</v>
      </c>
      <c r="E2" s="106" t="s">
        <v>50</v>
      </c>
      <c r="F2" s="106" t="s">
        <v>50</v>
      </c>
      <c r="G2" s="134" t="s">
        <v>49</v>
      </c>
      <c r="H2" s="135" t="s">
        <v>49</v>
      </c>
      <c r="I2" s="135" t="s">
        <v>49</v>
      </c>
      <c r="J2" s="136" t="s">
        <v>49</v>
      </c>
      <c r="K2" s="79"/>
      <c r="L2" s="79"/>
    </row>
    <row r="3" spans="1:17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0</v>
      </c>
      <c r="D3" s="60">
        <f t="shared" ref="D3:F3" si="0">D4+D13+D26+D44+D65+D80+D113</f>
        <v>0</v>
      </c>
      <c r="E3" s="60">
        <f>E4+E13+E26+E44+E65+E80+E113</f>
        <v>1301</v>
      </c>
      <c r="F3" s="49">
        <f t="shared" si="0"/>
        <v>0</v>
      </c>
      <c r="G3" s="137" t="e">
        <f>AVERAGE(G4,G13,G26,G44,G65,G80,G113)</f>
        <v>#DIV/0!</v>
      </c>
      <c r="H3" s="138" t="e">
        <f>AVERAGE(H4,H13,H26,H44,H65,H80,H113)</f>
        <v>#DIV/0!</v>
      </c>
      <c r="I3" s="138">
        <f>AVERAGE(I4,I13,I26,I44,I65,I80,I113)</f>
        <v>3.9364357864357871</v>
      </c>
      <c r="J3" s="139" t="e">
        <f>AVERAGE(J4,J13,J26,J44,J65,J80,J113)</f>
        <v>#DIV/0!</v>
      </c>
      <c r="K3" s="87"/>
      <c r="L3" s="87"/>
      <c r="N3" s="15"/>
      <c r="O3" s="1" t="s">
        <v>129</v>
      </c>
    </row>
    <row r="4" spans="1:17" ht="15" customHeight="1" thickBot="1" x14ac:dyDescent="0.3">
      <c r="A4" s="20"/>
      <c r="B4" s="21" t="s">
        <v>51</v>
      </c>
      <c r="C4" s="44">
        <f>SUM(C5:C12)</f>
        <v>0</v>
      </c>
      <c r="D4" s="12">
        <f t="shared" ref="D4:F4" si="1">SUM(D5:D12)</f>
        <v>0</v>
      </c>
      <c r="E4" s="12">
        <f t="shared" si="1"/>
        <v>85</v>
      </c>
      <c r="F4" s="96">
        <f t="shared" si="1"/>
        <v>0</v>
      </c>
      <c r="G4" s="140" t="e">
        <f>AVERAGE(G5:G12)</f>
        <v>#DIV/0!</v>
      </c>
      <c r="H4" s="141" t="e">
        <f>AVERAGE(H5:H12)</f>
        <v>#DIV/0!</v>
      </c>
      <c r="I4" s="141">
        <f>AVERAGE(I5:I12)</f>
        <v>3.9266666666666663</v>
      </c>
      <c r="J4" s="142" t="e">
        <f>AVERAGE(J5:J12)</f>
        <v>#DIV/0!</v>
      </c>
      <c r="K4" s="88"/>
      <c r="L4" s="88"/>
      <c r="N4" s="14"/>
      <c r="O4" s="1" t="s">
        <v>126</v>
      </c>
    </row>
    <row r="5" spans="1:17" ht="15" customHeight="1" x14ac:dyDescent="0.25">
      <c r="A5" s="22">
        <v>1</v>
      </c>
      <c r="B5" s="23" t="s">
        <v>74</v>
      </c>
      <c r="C5" s="198"/>
      <c r="D5" s="199"/>
      <c r="E5" s="199">
        <v>28</v>
      </c>
      <c r="F5" s="200"/>
      <c r="G5" s="201"/>
      <c r="H5" s="202"/>
      <c r="I5" s="202">
        <v>4.43</v>
      </c>
      <c r="J5" s="203"/>
      <c r="K5" s="89"/>
      <c r="L5" s="89"/>
      <c r="N5" s="77"/>
      <c r="O5" s="1" t="s">
        <v>127</v>
      </c>
    </row>
    <row r="6" spans="1:17" x14ac:dyDescent="0.25">
      <c r="A6" s="25">
        <v>2</v>
      </c>
      <c r="B6" s="23" t="s">
        <v>31</v>
      </c>
      <c r="C6" s="198"/>
      <c r="D6" s="199"/>
      <c r="E6" s="199"/>
      <c r="F6" s="200"/>
      <c r="G6" s="204"/>
      <c r="H6" s="205"/>
      <c r="I6" s="205"/>
      <c r="J6" s="206"/>
      <c r="K6" s="89"/>
      <c r="L6" s="89"/>
      <c r="N6" s="2"/>
      <c r="O6" s="1" t="s">
        <v>128</v>
      </c>
      <c r="Q6" s="24"/>
    </row>
    <row r="7" spans="1:17" x14ac:dyDescent="0.25">
      <c r="A7" s="25">
        <v>3</v>
      </c>
      <c r="B7" s="23" t="s">
        <v>24</v>
      </c>
      <c r="C7" s="198"/>
      <c r="D7" s="199"/>
      <c r="E7" s="199">
        <v>29</v>
      </c>
      <c r="F7" s="200"/>
      <c r="G7" s="204"/>
      <c r="H7" s="205"/>
      <c r="I7" s="205">
        <v>4.17</v>
      </c>
      <c r="J7" s="206"/>
      <c r="K7" s="89"/>
      <c r="L7" s="89"/>
      <c r="Q7" s="24"/>
    </row>
    <row r="8" spans="1:17" x14ac:dyDescent="0.25">
      <c r="A8" s="25">
        <v>4</v>
      </c>
      <c r="B8" s="23" t="s">
        <v>113</v>
      </c>
      <c r="C8" s="198"/>
      <c r="D8" s="199"/>
      <c r="E8" s="199"/>
      <c r="F8" s="200"/>
      <c r="G8" s="204"/>
      <c r="H8" s="205"/>
      <c r="I8" s="205"/>
      <c r="J8" s="206"/>
      <c r="K8" s="89"/>
      <c r="L8" s="89"/>
      <c r="N8" s="27"/>
      <c r="O8" s="24"/>
      <c r="Q8" s="24"/>
    </row>
    <row r="9" spans="1:17" x14ac:dyDescent="0.25">
      <c r="A9" s="25">
        <v>5</v>
      </c>
      <c r="B9" s="8" t="s">
        <v>75</v>
      </c>
      <c r="C9" s="170"/>
      <c r="D9" s="182"/>
      <c r="E9" s="182"/>
      <c r="F9" s="207"/>
      <c r="G9" s="177"/>
      <c r="H9" s="197"/>
      <c r="I9" s="197"/>
      <c r="J9" s="208"/>
      <c r="K9" s="90"/>
      <c r="L9" s="90"/>
      <c r="N9" s="27"/>
      <c r="O9" s="24"/>
      <c r="Q9" s="24"/>
    </row>
    <row r="10" spans="1:17" x14ac:dyDescent="0.25">
      <c r="A10" s="25">
        <v>6</v>
      </c>
      <c r="B10" s="8" t="s">
        <v>76</v>
      </c>
      <c r="C10" s="170"/>
      <c r="D10" s="182"/>
      <c r="E10" s="182"/>
      <c r="F10" s="207"/>
      <c r="G10" s="177"/>
      <c r="H10" s="197"/>
      <c r="I10" s="197"/>
      <c r="J10" s="208"/>
      <c r="K10" s="90"/>
      <c r="L10" s="90"/>
      <c r="N10" s="27"/>
      <c r="O10" s="24"/>
      <c r="Q10" s="24"/>
    </row>
    <row r="11" spans="1:17" x14ac:dyDescent="0.25">
      <c r="A11" s="25">
        <v>7</v>
      </c>
      <c r="B11" s="8" t="s">
        <v>33</v>
      </c>
      <c r="C11" s="170"/>
      <c r="D11" s="182"/>
      <c r="E11" s="182">
        <v>28</v>
      </c>
      <c r="F11" s="207"/>
      <c r="G11" s="177"/>
      <c r="H11" s="197"/>
      <c r="I11" s="197">
        <v>3.18</v>
      </c>
      <c r="J11" s="208"/>
      <c r="K11" s="90"/>
      <c r="L11" s="90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195"/>
      <c r="D12" s="191"/>
      <c r="E12" s="191"/>
      <c r="F12" s="209"/>
      <c r="G12" s="185"/>
      <c r="H12" s="174"/>
      <c r="I12" s="174"/>
      <c r="J12" s="210"/>
      <c r="K12" s="90"/>
      <c r="L12" s="90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>SUM(C14:C25)</f>
        <v>0</v>
      </c>
      <c r="D13" s="13">
        <f t="shared" ref="D13:F13" si="2">SUM(D14:D25)</f>
        <v>0</v>
      </c>
      <c r="E13" s="13">
        <f t="shared" si="2"/>
        <v>48</v>
      </c>
      <c r="F13" s="100">
        <f t="shared" si="2"/>
        <v>0</v>
      </c>
      <c r="G13" s="149" t="e">
        <f>AVERAGE(G14:G25)</f>
        <v>#DIV/0!</v>
      </c>
      <c r="H13" s="150" t="e">
        <f>AVERAGE(H14:H25)</f>
        <v>#DIV/0!</v>
      </c>
      <c r="I13" s="150">
        <f>AVERAGE(I14:I25)</f>
        <v>4.0650000000000004</v>
      </c>
      <c r="J13" s="151" t="e">
        <f>AVERAGE(J14:J25)</f>
        <v>#DIV/0!</v>
      </c>
      <c r="K13" s="91"/>
      <c r="L13" s="91"/>
      <c r="N13" s="27"/>
      <c r="O13" s="24"/>
      <c r="Q13" s="24"/>
    </row>
    <row r="14" spans="1:17" x14ac:dyDescent="0.25">
      <c r="A14" s="22">
        <v>1</v>
      </c>
      <c r="B14" s="16" t="s">
        <v>0</v>
      </c>
      <c r="C14" s="169"/>
      <c r="D14" s="181"/>
      <c r="E14" s="181"/>
      <c r="F14" s="211"/>
      <c r="G14" s="212"/>
      <c r="H14" s="213"/>
      <c r="I14" s="213"/>
      <c r="J14" s="214"/>
      <c r="K14" s="92"/>
      <c r="L14" s="92"/>
      <c r="N14" s="24"/>
      <c r="O14" s="24"/>
      <c r="Q14" s="24"/>
    </row>
    <row r="15" spans="1:17" x14ac:dyDescent="0.25">
      <c r="A15" s="25">
        <v>2</v>
      </c>
      <c r="B15" s="16" t="s">
        <v>2</v>
      </c>
      <c r="C15" s="169"/>
      <c r="D15" s="181"/>
      <c r="E15" s="181"/>
      <c r="F15" s="211"/>
      <c r="G15" s="175"/>
      <c r="H15" s="180"/>
      <c r="I15" s="180"/>
      <c r="J15" s="215"/>
      <c r="K15" s="92"/>
      <c r="L15" s="92"/>
      <c r="N15" s="24"/>
      <c r="O15" s="24"/>
      <c r="Q15" s="24"/>
    </row>
    <row r="16" spans="1:17" x14ac:dyDescent="0.25">
      <c r="A16" s="25">
        <v>3</v>
      </c>
      <c r="B16" s="16" t="s">
        <v>5</v>
      </c>
      <c r="C16" s="169"/>
      <c r="D16" s="181"/>
      <c r="E16" s="181">
        <v>22</v>
      </c>
      <c r="F16" s="211"/>
      <c r="G16" s="175"/>
      <c r="H16" s="180"/>
      <c r="I16" s="180">
        <v>4.3600000000000003</v>
      </c>
      <c r="J16" s="215"/>
      <c r="K16" s="92"/>
      <c r="L16" s="92"/>
      <c r="N16" s="24"/>
      <c r="O16" s="24"/>
      <c r="Q16" s="24"/>
    </row>
    <row r="17" spans="1:17" x14ac:dyDescent="0.25">
      <c r="A17" s="25">
        <v>4</v>
      </c>
      <c r="B17" s="16" t="s">
        <v>1</v>
      </c>
      <c r="C17" s="169"/>
      <c r="D17" s="181"/>
      <c r="E17" s="181"/>
      <c r="F17" s="211"/>
      <c r="G17" s="175"/>
      <c r="H17" s="180"/>
      <c r="I17" s="180"/>
      <c r="J17" s="215"/>
      <c r="K17" s="92"/>
      <c r="L17" s="92"/>
      <c r="N17" s="24"/>
      <c r="O17" s="24"/>
      <c r="Q17" s="24"/>
    </row>
    <row r="18" spans="1:17" x14ac:dyDescent="0.25">
      <c r="A18" s="25">
        <v>5</v>
      </c>
      <c r="B18" s="16" t="s">
        <v>3</v>
      </c>
      <c r="C18" s="169"/>
      <c r="D18" s="181"/>
      <c r="E18" s="181">
        <v>26</v>
      </c>
      <c r="F18" s="211"/>
      <c r="G18" s="175"/>
      <c r="H18" s="180"/>
      <c r="I18" s="180">
        <v>3.77</v>
      </c>
      <c r="J18" s="215"/>
      <c r="K18" s="92"/>
      <c r="L18" s="92"/>
      <c r="N18" s="24"/>
      <c r="O18" s="24"/>
      <c r="Q18" s="24"/>
    </row>
    <row r="19" spans="1:17" x14ac:dyDescent="0.25">
      <c r="A19" s="25">
        <v>6</v>
      </c>
      <c r="B19" s="8" t="s">
        <v>79</v>
      </c>
      <c r="C19" s="170"/>
      <c r="D19" s="182"/>
      <c r="E19" s="182"/>
      <c r="F19" s="207"/>
      <c r="G19" s="177"/>
      <c r="H19" s="197"/>
      <c r="I19" s="197"/>
      <c r="J19" s="208"/>
      <c r="K19" s="81"/>
      <c r="L19" s="81"/>
      <c r="N19" s="24"/>
      <c r="O19" s="24"/>
      <c r="Q19" s="24"/>
    </row>
    <row r="20" spans="1:17" x14ac:dyDescent="0.25">
      <c r="A20" s="25">
        <v>7</v>
      </c>
      <c r="B20" s="16" t="s">
        <v>78</v>
      </c>
      <c r="C20" s="169"/>
      <c r="D20" s="181"/>
      <c r="E20" s="181"/>
      <c r="F20" s="211"/>
      <c r="G20" s="175"/>
      <c r="H20" s="180"/>
      <c r="I20" s="180"/>
      <c r="J20" s="215"/>
      <c r="K20" s="92"/>
      <c r="L20" s="92"/>
      <c r="N20" s="24"/>
      <c r="O20" s="24"/>
      <c r="Q20" s="24"/>
    </row>
    <row r="21" spans="1:17" x14ac:dyDescent="0.25">
      <c r="A21" s="25">
        <v>8</v>
      </c>
      <c r="B21" s="16" t="s">
        <v>4</v>
      </c>
      <c r="C21" s="169"/>
      <c r="D21" s="181"/>
      <c r="E21" s="181"/>
      <c r="F21" s="211"/>
      <c r="G21" s="175"/>
      <c r="H21" s="180"/>
      <c r="I21" s="180"/>
      <c r="J21" s="215"/>
      <c r="K21" s="92"/>
      <c r="L21" s="92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169"/>
      <c r="D22" s="181"/>
      <c r="E22" s="181"/>
      <c r="F22" s="211"/>
      <c r="G22" s="175"/>
      <c r="H22" s="180"/>
      <c r="I22" s="180"/>
      <c r="J22" s="215"/>
      <c r="K22" s="92"/>
      <c r="L22" s="92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169"/>
      <c r="D23" s="181"/>
      <c r="E23" s="181"/>
      <c r="F23" s="211"/>
      <c r="G23" s="175"/>
      <c r="H23" s="180"/>
      <c r="I23" s="180"/>
      <c r="J23" s="215"/>
      <c r="K23" s="92"/>
      <c r="L23" s="92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192"/>
      <c r="D24" s="193"/>
      <c r="E24" s="193"/>
      <c r="F24" s="216"/>
      <c r="G24" s="189"/>
      <c r="H24" s="190"/>
      <c r="I24" s="190"/>
      <c r="J24" s="217"/>
      <c r="K24" s="93"/>
      <c r="L24" s="93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169"/>
      <c r="D25" s="181"/>
      <c r="E25" s="181"/>
      <c r="F25" s="211"/>
      <c r="G25" s="218"/>
      <c r="H25" s="219"/>
      <c r="I25" s="219"/>
      <c r="J25" s="220"/>
      <c r="K25" s="92"/>
      <c r="L25" s="92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0</v>
      </c>
      <c r="D26" s="48">
        <f>SUM(D27:D43)</f>
        <v>0</v>
      </c>
      <c r="E26" s="48">
        <f t="shared" ref="E26:F26" si="3">SUM(E27:E43)</f>
        <v>132</v>
      </c>
      <c r="F26" s="103">
        <f t="shared" si="3"/>
        <v>0</v>
      </c>
      <c r="G26" s="158" t="e">
        <f>AVERAGE(G27:G43)</f>
        <v>#DIV/0!</v>
      </c>
      <c r="H26" s="159" t="e">
        <f>AVERAGE(H27:H43)</f>
        <v>#DIV/0!</v>
      </c>
      <c r="I26" s="159">
        <f>AVERAGE(I27:I43)</f>
        <v>3.7650000000000001</v>
      </c>
      <c r="J26" s="160" t="e">
        <f>AVERAGE(J27:J43)</f>
        <v>#DIV/0!</v>
      </c>
      <c r="K26" s="94"/>
      <c r="L26" s="94"/>
      <c r="N26" s="24"/>
      <c r="O26" s="24"/>
      <c r="Q26" s="24"/>
    </row>
    <row r="27" spans="1:17" x14ac:dyDescent="0.25">
      <c r="A27" s="22">
        <v>1</v>
      </c>
      <c r="B27" s="7" t="s">
        <v>29</v>
      </c>
      <c r="C27" s="172"/>
      <c r="D27" s="187"/>
      <c r="E27" s="187">
        <v>25</v>
      </c>
      <c r="F27" s="244"/>
      <c r="G27" s="183"/>
      <c r="H27" s="196"/>
      <c r="I27" s="196">
        <v>4.12</v>
      </c>
      <c r="J27" s="237"/>
      <c r="K27" s="81"/>
      <c r="L27" s="81"/>
      <c r="N27" s="24"/>
      <c r="O27" s="24"/>
      <c r="Q27" s="24"/>
    </row>
    <row r="28" spans="1:17" x14ac:dyDescent="0.25">
      <c r="A28" s="25">
        <v>2</v>
      </c>
      <c r="B28" s="10" t="s">
        <v>61</v>
      </c>
      <c r="C28" s="171"/>
      <c r="D28" s="252"/>
      <c r="E28" s="252">
        <v>23</v>
      </c>
      <c r="F28" s="253"/>
      <c r="G28" s="176"/>
      <c r="H28" s="197"/>
      <c r="I28" s="197">
        <v>3.78</v>
      </c>
      <c r="J28" s="208"/>
      <c r="K28" s="81"/>
      <c r="L28" s="81"/>
      <c r="N28" s="24"/>
      <c r="O28" s="24"/>
      <c r="Q28" s="24"/>
    </row>
    <row r="29" spans="1:17" x14ac:dyDescent="0.25">
      <c r="A29" s="43">
        <v>3</v>
      </c>
      <c r="B29" s="8" t="s">
        <v>41</v>
      </c>
      <c r="C29" s="170"/>
      <c r="D29" s="182"/>
      <c r="E29" s="182">
        <v>29</v>
      </c>
      <c r="F29" s="207"/>
      <c r="G29" s="177"/>
      <c r="H29" s="197"/>
      <c r="I29" s="197">
        <v>3.48</v>
      </c>
      <c r="J29" s="208"/>
      <c r="K29" s="81"/>
      <c r="L29" s="81"/>
      <c r="N29" s="24"/>
      <c r="O29" s="24"/>
      <c r="Q29" s="24"/>
    </row>
    <row r="30" spans="1:17" x14ac:dyDescent="0.25">
      <c r="A30" s="25">
        <v>4</v>
      </c>
      <c r="B30" s="8" t="s">
        <v>82</v>
      </c>
      <c r="C30" s="171"/>
      <c r="D30" s="252"/>
      <c r="E30" s="252"/>
      <c r="F30" s="253"/>
      <c r="G30" s="176"/>
      <c r="H30" s="197"/>
      <c r="I30" s="197"/>
      <c r="J30" s="208"/>
      <c r="K30" s="81"/>
      <c r="L30" s="81"/>
      <c r="N30" s="24"/>
      <c r="O30" s="24"/>
      <c r="Q30" s="24"/>
    </row>
    <row r="31" spans="1:17" x14ac:dyDescent="0.25">
      <c r="A31" s="25">
        <v>5</v>
      </c>
      <c r="B31" s="16" t="s">
        <v>34</v>
      </c>
      <c r="C31" s="169"/>
      <c r="D31" s="181"/>
      <c r="E31" s="181"/>
      <c r="F31" s="211"/>
      <c r="G31" s="175"/>
      <c r="H31" s="180"/>
      <c r="I31" s="180"/>
      <c r="J31" s="215"/>
      <c r="K31" s="92"/>
      <c r="L31" s="92"/>
      <c r="N31" s="24"/>
      <c r="O31" s="24"/>
      <c r="Q31" s="24"/>
    </row>
    <row r="32" spans="1:17" x14ac:dyDescent="0.25">
      <c r="A32" s="25">
        <v>6</v>
      </c>
      <c r="B32" s="8" t="s">
        <v>6</v>
      </c>
      <c r="C32" s="170"/>
      <c r="D32" s="182"/>
      <c r="E32" s="182"/>
      <c r="F32" s="207"/>
      <c r="G32" s="177"/>
      <c r="H32" s="197"/>
      <c r="I32" s="197"/>
      <c r="J32" s="208"/>
      <c r="K32" s="81"/>
      <c r="L32" s="81"/>
      <c r="N32" s="24"/>
      <c r="O32" s="24"/>
      <c r="Q32" s="24"/>
    </row>
    <row r="33" spans="1:17" x14ac:dyDescent="0.25">
      <c r="A33" s="25">
        <v>7</v>
      </c>
      <c r="B33" s="8" t="s">
        <v>83</v>
      </c>
      <c r="C33" s="170"/>
      <c r="D33" s="182"/>
      <c r="E33" s="182"/>
      <c r="F33" s="207"/>
      <c r="G33" s="177"/>
      <c r="H33" s="197"/>
      <c r="I33" s="197"/>
      <c r="J33" s="208"/>
      <c r="K33" s="81"/>
      <c r="L33" s="81"/>
      <c r="N33" s="24"/>
      <c r="O33" s="24"/>
      <c r="Q33" s="24"/>
    </row>
    <row r="34" spans="1:17" x14ac:dyDescent="0.25">
      <c r="A34" s="25">
        <v>8</v>
      </c>
      <c r="B34" s="8" t="s">
        <v>7</v>
      </c>
      <c r="C34" s="170"/>
      <c r="D34" s="182"/>
      <c r="E34" s="182"/>
      <c r="F34" s="207"/>
      <c r="G34" s="177"/>
      <c r="H34" s="197"/>
      <c r="I34" s="197"/>
      <c r="J34" s="208"/>
      <c r="K34" s="81"/>
      <c r="L34" s="81"/>
      <c r="N34" s="24"/>
      <c r="O34" s="24"/>
      <c r="Q34" s="24"/>
    </row>
    <row r="35" spans="1:17" x14ac:dyDescent="0.25">
      <c r="A35" s="25">
        <v>9</v>
      </c>
      <c r="B35" s="8" t="s">
        <v>8</v>
      </c>
      <c r="C35" s="170"/>
      <c r="D35" s="182"/>
      <c r="E35" s="182"/>
      <c r="F35" s="207"/>
      <c r="G35" s="177"/>
      <c r="H35" s="197"/>
      <c r="I35" s="197"/>
      <c r="J35" s="208"/>
      <c r="K35" s="81"/>
      <c r="L35" s="81"/>
      <c r="N35" s="24"/>
      <c r="O35" s="24"/>
      <c r="Q35" s="24"/>
    </row>
    <row r="36" spans="1:17" x14ac:dyDescent="0.25">
      <c r="A36" s="25">
        <v>10</v>
      </c>
      <c r="B36" s="8" t="s">
        <v>84</v>
      </c>
      <c r="C36" s="170"/>
      <c r="D36" s="182"/>
      <c r="E36" s="182"/>
      <c r="F36" s="207"/>
      <c r="G36" s="177"/>
      <c r="H36" s="197"/>
      <c r="I36" s="197"/>
      <c r="J36" s="208"/>
      <c r="K36" s="81"/>
      <c r="L36" s="81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169"/>
      <c r="D37" s="181"/>
      <c r="E37" s="181">
        <v>20</v>
      </c>
      <c r="F37" s="211"/>
      <c r="G37" s="175"/>
      <c r="H37" s="180"/>
      <c r="I37" s="180">
        <v>3</v>
      </c>
      <c r="J37" s="215"/>
      <c r="K37" s="92"/>
      <c r="L37" s="92"/>
      <c r="N37" s="24"/>
      <c r="O37" s="24"/>
      <c r="Q37" s="24"/>
    </row>
    <row r="38" spans="1:17" x14ac:dyDescent="0.25">
      <c r="A38" s="25">
        <v>12</v>
      </c>
      <c r="B38" s="16" t="s">
        <v>9</v>
      </c>
      <c r="C38" s="169"/>
      <c r="D38" s="181"/>
      <c r="E38" s="181">
        <v>24</v>
      </c>
      <c r="F38" s="211"/>
      <c r="G38" s="175"/>
      <c r="H38" s="180"/>
      <c r="I38" s="180">
        <v>4.12</v>
      </c>
      <c r="J38" s="215"/>
      <c r="K38" s="92"/>
      <c r="L38" s="92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169"/>
      <c r="D39" s="181"/>
      <c r="E39" s="181"/>
      <c r="F39" s="211"/>
      <c r="G39" s="175"/>
      <c r="H39" s="180"/>
      <c r="I39" s="180"/>
      <c r="J39" s="215"/>
      <c r="K39" s="92"/>
      <c r="L39" s="92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169"/>
      <c r="D40" s="181"/>
      <c r="E40" s="181"/>
      <c r="F40" s="211"/>
      <c r="G40" s="175"/>
      <c r="H40" s="180"/>
      <c r="I40" s="180"/>
      <c r="J40" s="215"/>
      <c r="K40" s="92"/>
      <c r="L40" s="92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169"/>
      <c r="D41" s="181"/>
      <c r="E41" s="181">
        <v>11</v>
      </c>
      <c r="F41" s="211"/>
      <c r="G41" s="175"/>
      <c r="H41" s="180"/>
      <c r="I41" s="180">
        <v>4.09</v>
      </c>
      <c r="J41" s="215"/>
      <c r="K41" s="92"/>
      <c r="L41" s="92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169"/>
      <c r="D42" s="181"/>
      <c r="E42" s="181"/>
      <c r="F42" s="211"/>
      <c r="G42" s="175"/>
      <c r="H42" s="180"/>
      <c r="I42" s="180"/>
      <c r="J42" s="215"/>
      <c r="K42" s="92"/>
      <c r="L42" s="92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169"/>
      <c r="D43" s="181"/>
      <c r="E43" s="181"/>
      <c r="F43" s="211"/>
      <c r="G43" s="218"/>
      <c r="H43" s="219"/>
      <c r="I43" s="219"/>
      <c r="J43" s="220"/>
      <c r="K43" s="92"/>
      <c r="L43" s="92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>SUM(C45:C64)</f>
        <v>0</v>
      </c>
      <c r="D44" s="48">
        <f t="shared" ref="D44:F44" si="4">SUM(D45:D64)</f>
        <v>0</v>
      </c>
      <c r="E44" s="48">
        <f t="shared" si="4"/>
        <v>285</v>
      </c>
      <c r="F44" s="103">
        <f t="shared" si="4"/>
        <v>0</v>
      </c>
      <c r="G44" s="158" t="e">
        <f>AVERAGE(G45:G64)</f>
        <v>#DIV/0!</v>
      </c>
      <c r="H44" s="159" t="e">
        <f>AVERAGE(H45:H64)</f>
        <v>#DIV/0!</v>
      </c>
      <c r="I44" s="159">
        <f>AVERAGE(I45:I64)</f>
        <v>3.917272727272727</v>
      </c>
      <c r="J44" s="160" t="e">
        <f>AVERAGE(J45:J64)</f>
        <v>#DIV/0!</v>
      </c>
      <c r="K44" s="94"/>
      <c r="L44" s="94"/>
      <c r="N44" s="24"/>
      <c r="O44" s="24"/>
      <c r="Q44" s="24"/>
    </row>
    <row r="45" spans="1:17" x14ac:dyDescent="0.25">
      <c r="A45" s="22">
        <v>1</v>
      </c>
      <c r="B45" s="8" t="s">
        <v>32</v>
      </c>
      <c r="C45" s="170"/>
      <c r="D45" s="182"/>
      <c r="E45" s="182">
        <v>53</v>
      </c>
      <c r="F45" s="207"/>
      <c r="G45" s="183"/>
      <c r="H45" s="196"/>
      <c r="I45" s="196">
        <v>4.53</v>
      </c>
      <c r="J45" s="237"/>
      <c r="K45" s="81"/>
      <c r="L45" s="81"/>
      <c r="N45" s="24"/>
      <c r="O45" s="24"/>
      <c r="Q45" s="24"/>
    </row>
    <row r="46" spans="1:17" x14ac:dyDescent="0.25">
      <c r="A46" s="25">
        <v>2</v>
      </c>
      <c r="B46" s="8" t="s">
        <v>72</v>
      </c>
      <c r="C46" s="170"/>
      <c r="D46" s="182"/>
      <c r="E46" s="182">
        <v>25</v>
      </c>
      <c r="F46" s="207"/>
      <c r="G46" s="177"/>
      <c r="H46" s="197"/>
      <c r="I46" s="197">
        <v>4.24</v>
      </c>
      <c r="J46" s="208"/>
      <c r="K46" s="81"/>
      <c r="L46" s="81"/>
      <c r="N46" s="24"/>
      <c r="O46" s="24"/>
      <c r="Q46" s="24"/>
    </row>
    <row r="47" spans="1:17" x14ac:dyDescent="0.25">
      <c r="A47" s="25">
        <v>3</v>
      </c>
      <c r="B47" s="8" t="s">
        <v>25</v>
      </c>
      <c r="C47" s="170"/>
      <c r="D47" s="182"/>
      <c r="E47" s="182">
        <v>23</v>
      </c>
      <c r="F47" s="207"/>
      <c r="G47" s="177"/>
      <c r="H47" s="197"/>
      <c r="I47" s="197">
        <v>4.43</v>
      </c>
      <c r="J47" s="208"/>
      <c r="K47" s="81"/>
      <c r="L47" s="81"/>
      <c r="N47" s="24"/>
      <c r="O47" s="24"/>
      <c r="Q47" s="24"/>
    </row>
    <row r="48" spans="1:17" x14ac:dyDescent="0.25">
      <c r="A48" s="25">
        <v>4</v>
      </c>
      <c r="B48" s="8" t="s">
        <v>44</v>
      </c>
      <c r="C48" s="170"/>
      <c r="D48" s="182"/>
      <c r="E48" s="182">
        <v>30</v>
      </c>
      <c r="F48" s="207"/>
      <c r="G48" s="177"/>
      <c r="H48" s="197"/>
      <c r="I48" s="197">
        <v>4.17</v>
      </c>
      <c r="J48" s="208"/>
      <c r="K48" s="81"/>
      <c r="L48" s="81"/>
      <c r="N48" s="24"/>
      <c r="O48" s="24"/>
      <c r="Q48" s="24"/>
    </row>
    <row r="49" spans="1:17" x14ac:dyDescent="0.25">
      <c r="A49" s="25">
        <v>5</v>
      </c>
      <c r="B49" s="8" t="s">
        <v>12</v>
      </c>
      <c r="C49" s="170"/>
      <c r="D49" s="182"/>
      <c r="E49" s="182">
        <v>22</v>
      </c>
      <c r="F49" s="207"/>
      <c r="G49" s="177"/>
      <c r="H49" s="197"/>
      <c r="I49" s="197">
        <v>3.73</v>
      </c>
      <c r="J49" s="208"/>
      <c r="K49" s="81"/>
      <c r="L49" s="81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170"/>
      <c r="D50" s="182"/>
      <c r="E50" s="182">
        <v>22</v>
      </c>
      <c r="F50" s="207"/>
      <c r="G50" s="177"/>
      <c r="H50" s="197"/>
      <c r="I50" s="197">
        <v>3.82</v>
      </c>
      <c r="J50" s="208"/>
      <c r="K50" s="81"/>
      <c r="L50" s="81"/>
      <c r="N50" s="24"/>
      <c r="O50" s="24"/>
      <c r="Q50" s="24"/>
    </row>
    <row r="51" spans="1:17" x14ac:dyDescent="0.25">
      <c r="A51" s="25">
        <v>7</v>
      </c>
      <c r="B51" s="8" t="s">
        <v>89</v>
      </c>
      <c r="C51" s="170"/>
      <c r="D51" s="182"/>
      <c r="E51" s="182">
        <v>11</v>
      </c>
      <c r="F51" s="207"/>
      <c r="G51" s="177"/>
      <c r="H51" s="197"/>
      <c r="I51" s="197">
        <v>2.91</v>
      </c>
      <c r="J51" s="208"/>
      <c r="K51" s="81"/>
      <c r="L51" s="81"/>
      <c r="N51" s="24"/>
      <c r="O51" s="24"/>
      <c r="Q51" s="24"/>
    </row>
    <row r="52" spans="1:17" x14ac:dyDescent="0.25">
      <c r="A52" s="25">
        <v>8</v>
      </c>
      <c r="B52" s="8" t="s">
        <v>115</v>
      </c>
      <c r="C52" s="170"/>
      <c r="D52" s="182"/>
      <c r="E52" s="182"/>
      <c r="F52" s="207"/>
      <c r="G52" s="177"/>
      <c r="H52" s="197"/>
      <c r="I52" s="197"/>
      <c r="J52" s="208"/>
      <c r="K52" s="81"/>
      <c r="L52" s="81"/>
      <c r="N52" s="24"/>
      <c r="O52" s="24"/>
      <c r="Q52" s="24"/>
    </row>
    <row r="53" spans="1:17" x14ac:dyDescent="0.25">
      <c r="A53" s="25">
        <v>9</v>
      </c>
      <c r="B53" s="8" t="s">
        <v>39</v>
      </c>
      <c r="C53" s="170"/>
      <c r="D53" s="182"/>
      <c r="E53" s="182">
        <v>22</v>
      </c>
      <c r="F53" s="207"/>
      <c r="G53" s="177"/>
      <c r="H53" s="197"/>
      <c r="I53" s="197">
        <v>3.77</v>
      </c>
      <c r="J53" s="208"/>
      <c r="K53" s="81"/>
      <c r="L53" s="81"/>
      <c r="N53" s="24"/>
      <c r="O53" s="24"/>
      <c r="Q53" s="24"/>
    </row>
    <row r="54" spans="1:17" x14ac:dyDescent="0.25">
      <c r="A54" s="25">
        <v>10</v>
      </c>
      <c r="B54" s="8" t="s">
        <v>40</v>
      </c>
      <c r="C54" s="170"/>
      <c r="D54" s="182"/>
      <c r="E54" s="182"/>
      <c r="F54" s="207"/>
      <c r="G54" s="177"/>
      <c r="H54" s="197"/>
      <c r="I54" s="197"/>
      <c r="J54" s="208"/>
      <c r="K54" s="81"/>
      <c r="L54" s="81"/>
      <c r="N54" s="24"/>
      <c r="O54" s="24"/>
      <c r="Q54" s="24"/>
    </row>
    <row r="55" spans="1:17" x14ac:dyDescent="0.25">
      <c r="A55" s="25">
        <v>11</v>
      </c>
      <c r="B55" s="8" t="s">
        <v>15</v>
      </c>
      <c r="C55" s="170"/>
      <c r="D55" s="182"/>
      <c r="E55" s="182"/>
      <c r="F55" s="207"/>
      <c r="G55" s="177"/>
      <c r="H55" s="197"/>
      <c r="I55" s="197"/>
      <c r="J55" s="208"/>
      <c r="K55" s="81"/>
      <c r="L55" s="81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169"/>
      <c r="D56" s="181"/>
      <c r="E56" s="181"/>
      <c r="F56" s="211"/>
      <c r="G56" s="175"/>
      <c r="H56" s="180"/>
      <c r="I56" s="180"/>
      <c r="J56" s="215"/>
      <c r="K56" s="92"/>
      <c r="L56" s="92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170"/>
      <c r="D57" s="182"/>
      <c r="E57" s="182">
        <v>28</v>
      </c>
      <c r="F57" s="207"/>
      <c r="G57" s="177"/>
      <c r="H57" s="197"/>
      <c r="I57" s="197">
        <v>3.79</v>
      </c>
      <c r="J57" s="208"/>
      <c r="K57" s="81"/>
      <c r="L57" s="81"/>
      <c r="N57" s="24"/>
      <c r="O57" s="24"/>
      <c r="Q57" s="24"/>
    </row>
    <row r="58" spans="1:17" x14ac:dyDescent="0.25">
      <c r="A58" s="25">
        <v>14</v>
      </c>
      <c r="B58" s="8" t="s">
        <v>37</v>
      </c>
      <c r="C58" s="170"/>
      <c r="D58" s="182"/>
      <c r="E58" s="182"/>
      <c r="F58" s="207"/>
      <c r="G58" s="177"/>
      <c r="H58" s="197"/>
      <c r="I58" s="197"/>
      <c r="J58" s="208"/>
      <c r="K58" s="81"/>
      <c r="L58" s="81"/>
      <c r="N58" s="24"/>
      <c r="O58" s="24"/>
      <c r="Q58" s="24"/>
    </row>
    <row r="59" spans="1:17" x14ac:dyDescent="0.25">
      <c r="A59" s="25">
        <v>15</v>
      </c>
      <c r="B59" s="8" t="s">
        <v>88</v>
      </c>
      <c r="C59" s="170"/>
      <c r="D59" s="182"/>
      <c r="E59" s="182"/>
      <c r="F59" s="207"/>
      <c r="G59" s="177"/>
      <c r="H59" s="197"/>
      <c r="I59" s="197"/>
      <c r="J59" s="208"/>
      <c r="K59" s="81"/>
      <c r="L59" s="81"/>
      <c r="N59" s="24"/>
      <c r="O59" s="24"/>
      <c r="Q59" s="24"/>
    </row>
    <row r="60" spans="1:17" x14ac:dyDescent="0.25">
      <c r="A60" s="25">
        <v>16</v>
      </c>
      <c r="B60" s="9" t="s">
        <v>17</v>
      </c>
      <c r="C60" s="173"/>
      <c r="D60" s="178"/>
      <c r="E60" s="178">
        <v>25</v>
      </c>
      <c r="F60" s="238"/>
      <c r="G60" s="184"/>
      <c r="H60" s="179"/>
      <c r="I60" s="179">
        <v>4.16</v>
      </c>
      <c r="J60" s="239"/>
      <c r="K60" s="95"/>
      <c r="L60" s="95"/>
      <c r="N60" s="24"/>
      <c r="O60" s="24"/>
      <c r="Q60" s="24"/>
    </row>
    <row r="61" spans="1:17" x14ac:dyDescent="0.25">
      <c r="A61" s="25">
        <v>17</v>
      </c>
      <c r="B61" s="8" t="s">
        <v>35</v>
      </c>
      <c r="C61" s="170"/>
      <c r="D61" s="182"/>
      <c r="E61" s="182"/>
      <c r="F61" s="207"/>
      <c r="G61" s="177"/>
      <c r="H61" s="197"/>
      <c r="I61" s="197"/>
      <c r="J61" s="208"/>
      <c r="K61" s="81"/>
      <c r="L61" s="81"/>
      <c r="N61" s="24"/>
      <c r="O61" s="24"/>
      <c r="Q61" s="24"/>
    </row>
    <row r="62" spans="1:17" x14ac:dyDescent="0.25">
      <c r="A62" s="25">
        <v>18</v>
      </c>
      <c r="B62" s="8" t="s">
        <v>18</v>
      </c>
      <c r="C62" s="170"/>
      <c r="D62" s="182"/>
      <c r="E62" s="182"/>
      <c r="F62" s="207"/>
      <c r="G62" s="177"/>
      <c r="H62" s="197"/>
      <c r="I62" s="197"/>
      <c r="J62" s="208"/>
      <c r="K62" s="81"/>
      <c r="L62" s="81"/>
      <c r="N62" s="24"/>
      <c r="O62" s="24"/>
      <c r="Q62" s="24"/>
    </row>
    <row r="63" spans="1:17" x14ac:dyDescent="0.25">
      <c r="A63" s="28">
        <v>19</v>
      </c>
      <c r="B63" s="8" t="s">
        <v>14</v>
      </c>
      <c r="C63" s="170"/>
      <c r="D63" s="182"/>
      <c r="E63" s="182"/>
      <c r="F63" s="207"/>
      <c r="G63" s="177"/>
      <c r="H63" s="197"/>
      <c r="I63" s="197"/>
      <c r="J63" s="208"/>
      <c r="K63" s="81"/>
      <c r="L63" s="81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170"/>
      <c r="D64" s="182"/>
      <c r="E64" s="182">
        <v>24</v>
      </c>
      <c r="F64" s="207"/>
      <c r="G64" s="185"/>
      <c r="H64" s="174"/>
      <c r="I64" s="174">
        <v>3.54</v>
      </c>
      <c r="J64" s="210"/>
      <c r="K64" s="81"/>
      <c r="L64" s="81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0</v>
      </c>
      <c r="D65" s="13">
        <f>SUM(D66:D79)</f>
        <v>0</v>
      </c>
      <c r="E65" s="13">
        <f t="shared" ref="E65:F65" si="5">SUM(E66:E79)</f>
        <v>130</v>
      </c>
      <c r="F65" s="100">
        <f t="shared" si="5"/>
        <v>0</v>
      </c>
      <c r="G65" s="149" t="e">
        <f>AVERAGE(G66:G79)</f>
        <v>#DIV/0!</v>
      </c>
      <c r="H65" s="150" t="e">
        <f>AVERAGE(H66:H79)</f>
        <v>#DIV/0!</v>
      </c>
      <c r="I65" s="150">
        <f>AVERAGE(I66:I79)</f>
        <v>3.9016666666666668</v>
      </c>
      <c r="J65" s="151" t="e">
        <f>AVERAGE(J66:J79)</f>
        <v>#DIV/0!</v>
      </c>
      <c r="K65" s="91"/>
      <c r="L65" s="91"/>
      <c r="N65" s="24"/>
      <c r="O65" s="24"/>
      <c r="Q65" s="24"/>
    </row>
    <row r="66" spans="1:17" x14ac:dyDescent="0.25">
      <c r="A66" s="35">
        <v>1</v>
      </c>
      <c r="B66" s="8" t="s">
        <v>28</v>
      </c>
      <c r="C66" s="170"/>
      <c r="D66" s="182"/>
      <c r="E66" s="182"/>
      <c r="F66" s="207"/>
      <c r="G66" s="183"/>
      <c r="H66" s="196"/>
      <c r="I66" s="196"/>
      <c r="J66" s="237"/>
      <c r="K66" s="81"/>
      <c r="L66" s="81"/>
      <c r="N66" s="24"/>
      <c r="O66" s="24"/>
      <c r="Q66" s="24"/>
    </row>
    <row r="67" spans="1:17" x14ac:dyDescent="0.25">
      <c r="A67" s="25">
        <v>2</v>
      </c>
      <c r="B67" s="8" t="s">
        <v>30</v>
      </c>
      <c r="C67" s="170"/>
      <c r="D67" s="182"/>
      <c r="E67" s="182"/>
      <c r="F67" s="207"/>
      <c r="G67" s="177"/>
      <c r="H67" s="197"/>
      <c r="I67" s="197"/>
      <c r="J67" s="208"/>
      <c r="K67" s="81"/>
      <c r="L67" s="81"/>
      <c r="N67" s="24"/>
      <c r="O67" s="24"/>
      <c r="Q67" s="24"/>
    </row>
    <row r="68" spans="1:17" x14ac:dyDescent="0.25">
      <c r="A68" s="25">
        <v>3</v>
      </c>
      <c r="B68" s="8" t="s">
        <v>94</v>
      </c>
      <c r="C68" s="170"/>
      <c r="D68" s="182"/>
      <c r="E68" s="182"/>
      <c r="F68" s="207"/>
      <c r="G68" s="177"/>
      <c r="H68" s="197"/>
      <c r="I68" s="197"/>
      <c r="J68" s="208"/>
      <c r="K68" s="81"/>
      <c r="L68" s="81"/>
      <c r="N68" s="24"/>
      <c r="O68" s="24"/>
      <c r="Q68" s="24"/>
    </row>
    <row r="69" spans="1:17" x14ac:dyDescent="0.25">
      <c r="A69" s="25">
        <v>4</v>
      </c>
      <c r="B69" s="8" t="s">
        <v>90</v>
      </c>
      <c r="C69" s="170"/>
      <c r="D69" s="182"/>
      <c r="E69" s="182"/>
      <c r="F69" s="207"/>
      <c r="G69" s="177"/>
      <c r="H69" s="197"/>
      <c r="I69" s="197"/>
      <c r="J69" s="208"/>
      <c r="K69" s="81"/>
      <c r="L69" s="81"/>
      <c r="N69" s="24"/>
      <c r="O69" s="24"/>
      <c r="Q69" s="24"/>
    </row>
    <row r="70" spans="1:17" x14ac:dyDescent="0.25">
      <c r="A70" s="25">
        <v>5</v>
      </c>
      <c r="B70" s="8" t="s">
        <v>45</v>
      </c>
      <c r="C70" s="170"/>
      <c r="D70" s="182"/>
      <c r="E70" s="182">
        <v>27</v>
      </c>
      <c r="F70" s="207"/>
      <c r="G70" s="177"/>
      <c r="H70" s="197"/>
      <c r="I70" s="197">
        <v>3.93</v>
      </c>
      <c r="J70" s="208"/>
      <c r="K70" s="81"/>
      <c r="L70" s="81"/>
      <c r="N70" s="24"/>
      <c r="O70" s="24"/>
      <c r="Q70" s="24"/>
    </row>
    <row r="71" spans="1:17" x14ac:dyDescent="0.25">
      <c r="A71" s="25">
        <v>6</v>
      </c>
      <c r="B71" s="42" t="s">
        <v>91</v>
      </c>
      <c r="C71" s="192"/>
      <c r="D71" s="193"/>
      <c r="E71" s="193"/>
      <c r="F71" s="216"/>
      <c r="G71" s="189"/>
      <c r="H71" s="190"/>
      <c r="I71" s="190"/>
      <c r="J71" s="217"/>
      <c r="K71" s="93"/>
      <c r="L71" s="93"/>
      <c r="N71" s="24"/>
      <c r="O71" s="24"/>
      <c r="Q71" s="24"/>
    </row>
    <row r="72" spans="1:17" x14ac:dyDescent="0.25">
      <c r="A72" s="25">
        <v>7</v>
      </c>
      <c r="B72" s="16" t="s">
        <v>92</v>
      </c>
      <c r="C72" s="169"/>
      <c r="D72" s="181"/>
      <c r="E72" s="181">
        <v>26</v>
      </c>
      <c r="F72" s="211"/>
      <c r="G72" s="175"/>
      <c r="H72" s="180"/>
      <c r="I72" s="180">
        <v>4.2300000000000004</v>
      </c>
      <c r="J72" s="215"/>
      <c r="K72" s="92"/>
      <c r="L72" s="92"/>
      <c r="N72" s="24"/>
      <c r="O72" s="24"/>
      <c r="Q72" s="24"/>
    </row>
    <row r="73" spans="1:17" x14ac:dyDescent="0.25">
      <c r="A73" s="25">
        <v>8</v>
      </c>
      <c r="B73" s="8" t="s">
        <v>93</v>
      </c>
      <c r="C73" s="170"/>
      <c r="D73" s="182"/>
      <c r="E73" s="182">
        <v>26</v>
      </c>
      <c r="F73" s="207"/>
      <c r="G73" s="177"/>
      <c r="H73" s="197"/>
      <c r="I73" s="197">
        <v>4</v>
      </c>
      <c r="J73" s="208"/>
      <c r="K73" s="81"/>
      <c r="L73" s="81"/>
      <c r="N73" s="24"/>
      <c r="O73" s="24"/>
      <c r="Q73" s="24"/>
    </row>
    <row r="74" spans="1:17" x14ac:dyDescent="0.25">
      <c r="A74" s="25">
        <v>9</v>
      </c>
      <c r="B74" s="8" t="s">
        <v>19</v>
      </c>
      <c r="C74" s="170"/>
      <c r="D74" s="182"/>
      <c r="E74" s="182">
        <v>14</v>
      </c>
      <c r="F74" s="207"/>
      <c r="G74" s="177"/>
      <c r="H74" s="197"/>
      <c r="I74" s="197">
        <v>3.86</v>
      </c>
      <c r="J74" s="208"/>
      <c r="K74" s="81"/>
      <c r="L74" s="81"/>
      <c r="N74" s="24"/>
      <c r="O74" s="24"/>
      <c r="Q74" s="24"/>
    </row>
    <row r="75" spans="1:17" x14ac:dyDescent="0.25">
      <c r="A75" s="25">
        <v>10</v>
      </c>
      <c r="B75" s="8" t="s">
        <v>95</v>
      </c>
      <c r="C75" s="170"/>
      <c r="D75" s="182"/>
      <c r="E75" s="182"/>
      <c r="F75" s="207"/>
      <c r="G75" s="177"/>
      <c r="H75" s="197"/>
      <c r="I75" s="197"/>
      <c r="J75" s="208"/>
      <c r="K75" s="81"/>
      <c r="L75" s="81"/>
      <c r="N75" s="24"/>
      <c r="O75" s="24"/>
      <c r="Q75" s="24"/>
    </row>
    <row r="76" spans="1:17" x14ac:dyDescent="0.25">
      <c r="A76" s="25">
        <v>11</v>
      </c>
      <c r="B76" s="8" t="s">
        <v>96</v>
      </c>
      <c r="C76" s="170"/>
      <c r="D76" s="182"/>
      <c r="E76" s="182"/>
      <c r="F76" s="207"/>
      <c r="G76" s="177"/>
      <c r="H76" s="197"/>
      <c r="I76" s="197"/>
      <c r="J76" s="208"/>
      <c r="K76" s="81"/>
      <c r="L76" s="81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169"/>
      <c r="D77" s="181"/>
      <c r="E77" s="181"/>
      <c r="F77" s="211"/>
      <c r="G77" s="175"/>
      <c r="H77" s="180"/>
      <c r="I77" s="180"/>
      <c r="J77" s="215"/>
      <c r="K77" s="92"/>
      <c r="L77" s="92"/>
      <c r="N77" s="24"/>
      <c r="O77" s="24"/>
      <c r="Q77" s="24"/>
    </row>
    <row r="78" spans="1:17" x14ac:dyDescent="0.25">
      <c r="A78" s="25">
        <v>13</v>
      </c>
      <c r="B78" s="8" t="s">
        <v>46</v>
      </c>
      <c r="C78" s="170"/>
      <c r="D78" s="182"/>
      <c r="E78" s="182">
        <v>17</v>
      </c>
      <c r="F78" s="207"/>
      <c r="G78" s="177"/>
      <c r="H78" s="197"/>
      <c r="I78" s="197">
        <v>4.59</v>
      </c>
      <c r="J78" s="208"/>
      <c r="K78" s="81"/>
      <c r="L78" s="81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170"/>
      <c r="D79" s="182"/>
      <c r="E79" s="182">
        <v>20</v>
      </c>
      <c r="F79" s="207"/>
      <c r="G79" s="185"/>
      <c r="H79" s="174"/>
      <c r="I79" s="174">
        <v>2.8</v>
      </c>
      <c r="J79" s="210"/>
      <c r="K79" s="81"/>
      <c r="L79" s="81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>SUM(C81:C111)</f>
        <v>0</v>
      </c>
      <c r="D80" s="13">
        <f t="shared" ref="D80:F80" si="6">SUM(D81:D111)</f>
        <v>0</v>
      </c>
      <c r="E80" s="13">
        <f t="shared" si="6"/>
        <v>480</v>
      </c>
      <c r="F80" s="100">
        <f t="shared" si="6"/>
        <v>0</v>
      </c>
      <c r="G80" s="149" t="e">
        <f>AVERAGE(G81:G111)</f>
        <v>#DIV/0!</v>
      </c>
      <c r="H80" s="150" t="e">
        <f>AVERAGE(H81:H111)</f>
        <v>#DIV/0!</v>
      </c>
      <c r="I80" s="150">
        <f>AVERAGE(I81:I111)</f>
        <v>3.8427777777777785</v>
      </c>
      <c r="J80" s="151" t="e">
        <f>AVERAGE(J81:J111)</f>
        <v>#DIV/0!</v>
      </c>
      <c r="K80" s="91"/>
      <c r="L80" s="91"/>
      <c r="N80" s="24"/>
      <c r="O80" s="24"/>
      <c r="Q80" s="24"/>
    </row>
    <row r="81" spans="1:17" x14ac:dyDescent="0.25">
      <c r="A81" s="22">
        <v>1</v>
      </c>
      <c r="B81" s="8" t="s">
        <v>107</v>
      </c>
      <c r="C81" s="170"/>
      <c r="D81" s="182"/>
      <c r="E81" s="182">
        <v>28</v>
      </c>
      <c r="F81" s="207"/>
      <c r="G81" s="183"/>
      <c r="H81" s="196"/>
      <c r="I81" s="196">
        <v>4.32</v>
      </c>
      <c r="J81" s="237"/>
      <c r="K81" s="90"/>
      <c r="L81" s="90"/>
      <c r="N81" s="24"/>
      <c r="O81" s="24"/>
      <c r="Q81" s="24"/>
    </row>
    <row r="82" spans="1:17" x14ac:dyDescent="0.25">
      <c r="A82" s="25">
        <v>2</v>
      </c>
      <c r="B82" s="8" t="s">
        <v>20</v>
      </c>
      <c r="C82" s="170"/>
      <c r="D82" s="182"/>
      <c r="E82" s="182"/>
      <c r="F82" s="207"/>
      <c r="G82" s="177"/>
      <c r="H82" s="197"/>
      <c r="I82" s="197"/>
      <c r="J82" s="208"/>
      <c r="K82" s="90"/>
      <c r="L82" s="90"/>
      <c r="N82" s="24"/>
      <c r="O82" s="24"/>
      <c r="Q82" s="24"/>
    </row>
    <row r="83" spans="1:17" x14ac:dyDescent="0.25">
      <c r="A83" s="25">
        <v>3</v>
      </c>
      <c r="B83" s="8" t="s">
        <v>101</v>
      </c>
      <c r="C83" s="170"/>
      <c r="D83" s="182"/>
      <c r="E83" s="182">
        <v>26</v>
      </c>
      <c r="F83" s="207"/>
      <c r="G83" s="177"/>
      <c r="H83" s="197"/>
      <c r="I83" s="197">
        <v>4.08</v>
      </c>
      <c r="J83" s="208"/>
      <c r="K83" s="90"/>
      <c r="L83" s="90"/>
      <c r="N83" s="24"/>
      <c r="O83" s="24"/>
      <c r="Q83" s="24"/>
    </row>
    <row r="84" spans="1:17" x14ac:dyDescent="0.25">
      <c r="A84" s="25">
        <v>4</v>
      </c>
      <c r="B84" s="8" t="s">
        <v>98</v>
      </c>
      <c r="C84" s="170"/>
      <c r="D84" s="182"/>
      <c r="E84" s="182">
        <v>26</v>
      </c>
      <c r="F84" s="207"/>
      <c r="G84" s="177"/>
      <c r="H84" s="197"/>
      <c r="I84" s="197">
        <v>3.5</v>
      </c>
      <c r="J84" s="208"/>
      <c r="K84" s="90"/>
      <c r="L84" s="90"/>
      <c r="N84" s="24"/>
      <c r="O84" s="24"/>
      <c r="Q84" s="24"/>
    </row>
    <row r="85" spans="1:17" x14ac:dyDescent="0.25">
      <c r="A85" s="25">
        <v>5</v>
      </c>
      <c r="B85" s="8" t="s">
        <v>103</v>
      </c>
      <c r="C85" s="170"/>
      <c r="D85" s="182"/>
      <c r="E85" s="182"/>
      <c r="F85" s="207"/>
      <c r="G85" s="177"/>
      <c r="H85" s="197"/>
      <c r="I85" s="197"/>
      <c r="J85" s="208"/>
      <c r="K85" s="90"/>
      <c r="L85" s="90"/>
      <c r="N85" s="24"/>
      <c r="O85" s="24"/>
      <c r="Q85" s="24"/>
    </row>
    <row r="86" spans="1:17" x14ac:dyDescent="0.25">
      <c r="A86" s="25">
        <v>6</v>
      </c>
      <c r="B86" s="8" t="s">
        <v>102</v>
      </c>
      <c r="C86" s="170"/>
      <c r="D86" s="182"/>
      <c r="E86" s="182"/>
      <c r="F86" s="207"/>
      <c r="G86" s="177"/>
      <c r="H86" s="197"/>
      <c r="I86" s="197"/>
      <c r="J86" s="208"/>
      <c r="K86" s="90"/>
      <c r="L86" s="90"/>
      <c r="N86" s="24"/>
      <c r="O86" s="24"/>
      <c r="Q86" s="24"/>
    </row>
    <row r="87" spans="1:17" x14ac:dyDescent="0.25">
      <c r="A87" s="25">
        <v>7</v>
      </c>
      <c r="B87" s="8" t="s">
        <v>21</v>
      </c>
      <c r="C87" s="170"/>
      <c r="D87" s="182"/>
      <c r="E87" s="182"/>
      <c r="F87" s="207"/>
      <c r="G87" s="177"/>
      <c r="H87" s="197"/>
      <c r="I87" s="197"/>
      <c r="J87" s="208"/>
      <c r="K87" s="90"/>
      <c r="L87" s="90"/>
      <c r="N87" s="24"/>
      <c r="O87" s="24"/>
      <c r="Q87" s="24"/>
    </row>
    <row r="88" spans="1:17" x14ac:dyDescent="0.25">
      <c r="A88" s="25">
        <v>8</v>
      </c>
      <c r="B88" s="8" t="s">
        <v>100</v>
      </c>
      <c r="C88" s="170"/>
      <c r="D88" s="182"/>
      <c r="E88" s="182"/>
      <c r="F88" s="207"/>
      <c r="G88" s="177"/>
      <c r="H88" s="197"/>
      <c r="I88" s="197"/>
      <c r="J88" s="208"/>
      <c r="K88" s="90"/>
      <c r="L88" s="90"/>
      <c r="N88" s="24"/>
      <c r="O88" s="24"/>
      <c r="Q88" s="24"/>
    </row>
    <row r="89" spans="1:17" x14ac:dyDescent="0.25">
      <c r="A89" s="25">
        <v>9</v>
      </c>
      <c r="B89" s="8" t="s">
        <v>99</v>
      </c>
      <c r="C89" s="170"/>
      <c r="D89" s="182"/>
      <c r="E89" s="182"/>
      <c r="F89" s="207"/>
      <c r="G89" s="177"/>
      <c r="H89" s="197"/>
      <c r="I89" s="197"/>
      <c r="J89" s="208"/>
      <c r="K89" s="90"/>
      <c r="L89" s="90"/>
      <c r="N89" s="24"/>
      <c r="O89" s="24"/>
      <c r="Q89" s="24"/>
    </row>
    <row r="90" spans="1:17" x14ac:dyDescent="0.25">
      <c r="A90" s="25">
        <v>10</v>
      </c>
      <c r="B90" s="8" t="s">
        <v>97</v>
      </c>
      <c r="C90" s="170"/>
      <c r="D90" s="182"/>
      <c r="E90" s="182">
        <v>33</v>
      </c>
      <c r="F90" s="207"/>
      <c r="G90" s="177"/>
      <c r="H90" s="197"/>
      <c r="I90" s="197">
        <v>3.61</v>
      </c>
      <c r="J90" s="208"/>
      <c r="K90" s="90"/>
      <c r="L90" s="90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170"/>
      <c r="D91" s="182"/>
      <c r="E91" s="182"/>
      <c r="F91" s="207"/>
      <c r="G91" s="177"/>
      <c r="H91" s="197"/>
      <c r="I91" s="197"/>
      <c r="J91" s="208"/>
      <c r="K91" s="90"/>
      <c r="L91" s="90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170"/>
      <c r="D92" s="182"/>
      <c r="E92" s="182">
        <v>24</v>
      </c>
      <c r="F92" s="207"/>
      <c r="G92" s="177"/>
      <c r="H92" s="197"/>
      <c r="I92" s="197">
        <v>3.08</v>
      </c>
      <c r="J92" s="208"/>
      <c r="K92" s="90"/>
      <c r="L92" s="90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170"/>
      <c r="D93" s="182"/>
      <c r="E93" s="182">
        <v>20</v>
      </c>
      <c r="F93" s="207"/>
      <c r="G93" s="177"/>
      <c r="H93" s="197"/>
      <c r="I93" s="197">
        <v>3.75</v>
      </c>
      <c r="J93" s="208"/>
      <c r="K93" s="90"/>
      <c r="L93" s="90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195"/>
      <c r="D94" s="191"/>
      <c r="E94" s="191">
        <v>17</v>
      </c>
      <c r="F94" s="209"/>
      <c r="G94" s="194"/>
      <c r="H94" s="197"/>
      <c r="I94" s="197">
        <v>4.12</v>
      </c>
      <c r="J94" s="208"/>
      <c r="K94" s="90"/>
      <c r="L94" s="90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170"/>
      <c r="D95" s="182"/>
      <c r="E95" s="182"/>
      <c r="F95" s="207"/>
      <c r="G95" s="177"/>
      <c r="H95" s="197"/>
      <c r="I95" s="197"/>
      <c r="J95" s="208"/>
      <c r="K95" s="90"/>
      <c r="L95" s="90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170"/>
      <c r="D96" s="182"/>
      <c r="E96" s="182"/>
      <c r="F96" s="207"/>
      <c r="G96" s="177"/>
      <c r="H96" s="197"/>
      <c r="I96" s="197"/>
      <c r="J96" s="208"/>
      <c r="K96" s="90"/>
      <c r="L96" s="90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170"/>
      <c r="D97" s="182"/>
      <c r="E97" s="182"/>
      <c r="F97" s="207"/>
      <c r="G97" s="177"/>
      <c r="H97" s="197"/>
      <c r="I97" s="197"/>
      <c r="J97" s="208"/>
      <c r="K97" s="90"/>
      <c r="L97" s="90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170"/>
      <c r="D98" s="182"/>
      <c r="E98" s="182"/>
      <c r="F98" s="207"/>
      <c r="G98" s="177"/>
      <c r="H98" s="197"/>
      <c r="I98" s="197"/>
      <c r="J98" s="208"/>
      <c r="K98" s="90"/>
      <c r="L98" s="90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170"/>
      <c r="D99" s="182"/>
      <c r="E99" s="182"/>
      <c r="F99" s="207"/>
      <c r="G99" s="177"/>
      <c r="H99" s="197"/>
      <c r="I99" s="197"/>
      <c r="J99" s="208"/>
      <c r="K99" s="90"/>
      <c r="L99" s="90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170"/>
      <c r="D100" s="182"/>
      <c r="E100" s="182">
        <v>26</v>
      </c>
      <c r="F100" s="207"/>
      <c r="G100" s="177"/>
      <c r="H100" s="197"/>
      <c r="I100" s="197">
        <v>4.2300000000000004</v>
      </c>
      <c r="J100" s="208"/>
      <c r="K100" s="90"/>
      <c r="L100" s="90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170"/>
      <c r="D101" s="182"/>
      <c r="E101" s="182">
        <v>22</v>
      </c>
      <c r="F101" s="207"/>
      <c r="G101" s="177"/>
      <c r="H101" s="197"/>
      <c r="I101" s="197">
        <v>3.55</v>
      </c>
      <c r="J101" s="208"/>
      <c r="K101" s="90"/>
      <c r="L101" s="90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170"/>
      <c r="D102" s="182"/>
      <c r="E102" s="182">
        <v>27</v>
      </c>
      <c r="F102" s="207"/>
      <c r="G102" s="177"/>
      <c r="H102" s="197"/>
      <c r="I102" s="197">
        <v>4.26</v>
      </c>
      <c r="J102" s="208"/>
      <c r="K102" s="90"/>
      <c r="L102" s="90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170"/>
      <c r="D103" s="182"/>
      <c r="E103" s="182">
        <v>23</v>
      </c>
      <c r="F103" s="207"/>
      <c r="G103" s="177"/>
      <c r="H103" s="197"/>
      <c r="I103" s="197">
        <v>4.09</v>
      </c>
      <c r="J103" s="208"/>
      <c r="K103" s="90"/>
      <c r="L103" s="90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170"/>
      <c r="D104" s="182"/>
      <c r="E104" s="182">
        <v>29</v>
      </c>
      <c r="F104" s="207"/>
      <c r="G104" s="177"/>
      <c r="H104" s="197"/>
      <c r="I104" s="197">
        <v>3.28</v>
      </c>
      <c r="J104" s="208"/>
      <c r="K104" s="90"/>
      <c r="L104" s="90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170"/>
      <c r="D105" s="182"/>
      <c r="E105" s="182">
        <v>29</v>
      </c>
      <c r="F105" s="207"/>
      <c r="G105" s="177"/>
      <c r="H105" s="197"/>
      <c r="I105" s="197">
        <v>4.17</v>
      </c>
      <c r="J105" s="208"/>
      <c r="K105" s="90"/>
      <c r="L105" s="90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170"/>
      <c r="D106" s="182"/>
      <c r="E106" s="182">
        <v>50</v>
      </c>
      <c r="F106" s="207"/>
      <c r="G106" s="177"/>
      <c r="H106" s="197"/>
      <c r="I106" s="197">
        <v>3.74</v>
      </c>
      <c r="J106" s="208"/>
      <c r="K106" s="90"/>
      <c r="L106" s="90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170"/>
      <c r="D107" s="182"/>
      <c r="E107" s="182">
        <v>29</v>
      </c>
      <c r="F107" s="207"/>
      <c r="G107" s="177"/>
      <c r="H107" s="197"/>
      <c r="I107" s="197">
        <v>3.93</v>
      </c>
      <c r="J107" s="208"/>
      <c r="K107" s="90"/>
      <c r="L107" s="90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170"/>
      <c r="D108" s="182"/>
      <c r="E108" s="182">
        <v>28</v>
      </c>
      <c r="F108" s="207"/>
      <c r="G108" s="177"/>
      <c r="H108" s="197"/>
      <c r="I108" s="197">
        <v>3.46</v>
      </c>
      <c r="J108" s="208"/>
      <c r="K108" s="90"/>
      <c r="L108" s="90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170"/>
      <c r="D109" s="182"/>
      <c r="E109" s="182"/>
      <c r="F109" s="207"/>
      <c r="G109" s="177"/>
      <c r="H109" s="197"/>
      <c r="I109" s="197"/>
      <c r="J109" s="208"/>
      <c r="K109" s="90"/>
      <c r="L109" s="90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170"/>
      <c r="D110" s="182"/>
      <c r="E110" s="182">
        <v>22</v>
      </c>
      <c r="F110" s="207"/>
      <c r="G110" s="177"/>
      <c r="H110" s="197"/>
      <c r="I110" s="197">
        <v>4</v>
      </c>
      <c r="J110" s="208"/>
      <c r="K110" s="90"/>
      <c r="L110" s="90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170"/>
      <c r="D111" s="182"/>
      <c r="E111" s="182">
        <v>21</v>
      </c>
      <c r="F111" s="207"/>
      <c r="G111" s="177"/>
      <c r="H111" s="197"/>
      <c r="I111" s="197">
        <v>4</v>
      </c>
      <c r="J111" s="208"/>
      <c r="K111" s="90"/>
      <c r="L111" s="90"/>
      <c r="N111" s="24"/>
      <c r="O111" s="24"/>
      <c r="Q111" s="24"/>
    </row>
    <row r="112" spans="1:17" ht="15.75" thickBot="1" x14ac:dyDescent="0.3">
      <c r="A112" s="84">
        <v>32</v>
      </c>
      <c r="B112" s="8" t="s">
        <v>123</v>
      </c>
      <c r="C112" s="240"/>
      <c r="D112" s="241"/>
      <c r="E112" s="241"/>
      <c r="F112" s="242"/>
      <c r="G112" s="243"/>
      <c r="H112" s="174"/>
      <c r="I112" s="174"/>
      <c r="J112" s="210"/>
      <c r="K112" s="90"/>
      <c r="L112" s="90"/>
      <c r="N112" s="24"/>
      <c r="O112" s="24"/>
      <c r="Q112" s="24"/>
    </row>
    <row r="113" spans="1:17" ht="15.75" thickBot="1" x14ac:dyDescent="0.3">
      <c r="A113" s="246"/>
      <c r="B113" s="247" t="s">
        <v>57</v>
      </c>
      <c r="C113" s="248">
        <f>SUM(C114:C122)</f>
        <v>0</v>
      </c>
      <c r="D113" s="249">
        <f t="shared" ref="D113:F113" si="7">SUM(D114:D122)</f>
        <v>0</v>
      </c>
      <c r="E113" s="249">
        <f t="shared" si="7"/>
        <v>141</v>
      </c>
      <c r="F113" s="250">
        <f t="shared" si="7"/>
        <v>0</v>
      </c>
      <c r="G113" s="149" t="e">
        <f>AVERAGE(G114:G122)</f>
        <v>#DIV/0!</v>
      </c>
      <c r="H113" s="150" t="e">
        <f>AVERAGE(H114:H122)</f>
        <v>#DIV/0!</v>
      </c>
      <c r="I113" s="150">
        <f>AVERAGE(I114:I122)</f>
        <v>4.1366666666666658</v>
      </c>
      <c r="J113" s="151" t="e">
        <f>AVERAGE(J114:J122)</f>
        <v>#DIV/0!</v>
      </c>
      <c r="K113" s="91"/>
      <c r="L113" s="91"/>
      <c r="N113" s="24"/>
      <c r="O113" s="24"/>
      <c r="Q113" s="24"/>
    </row>
    <row r="114" spans="1:17" x14ac:dyDescent="0.25">
      <c r="A114" s="22">
        <v>1</v>
      </c>
      <c r="B114" s="67" t="s">
        <v>27</v>
      </c>
      <c r="C114" s="172"/>
      <c r="D114" s="187"/>
      <c r="E114" s="187">
        <v>21</v>
      </c>
      <c r="F114" s="244"/>
      <c r="G114" s="183"/>
      <c r="H114" s="196"/>
      <c r="I114" s="196">
        <v>5</v>
      </c>
      <c r="J114" s="237"/>
      <c r="K114" s="90"/>
      <c r="L114" s="90"/>
      <c r="N114" s="24"/>
      <c r="O114" s="24"/>
      <c r="Q114" s="24"/>
    </row>
    <row r="115" spans="1:17" ht="15" customHeight="1" x14ac:dyDescent="0.25">
      <c r="A115" s="25">
        <v>2</v>
      </c>
      <c r="B115" s="66" t="s">
        <v>48</v>
      </c>
      <c r="C115" s="170"/>
      <c r="D115" s="182"/>
      <c r="E115" s="182">
        <v>18</v>
      </c>
      <c r="F115" s="207"/>
      <c r="G115" s="177"/>
      <c r="H115" s="197"/>
      <c r="I115" s="197">
        <v>4.33</v>
      </c>
      <c r="J115" s="208"/>
      <c r="K115" s="90"/>
      <c r="L115" s="90"/>
      <c r="N115" s="24"/>
      <c r="O115" s="24"/>
      <c r="Q115" s="24"/>
    </row>
    <row r="116" spans="1:17" x14ac:dyDescent="0.25">
      <c r="A116" s="35">
        <v>3</v>
      </c>
      <c r="B116" s="66" t="s">
        <v>26</v>
      </c>
      <c r="C116" s="170"/>
      <c r="D116" s="182"/>
      <c r="E116" s="182">
        <v>25</v>
      </c>
      <c r="F116" s="207"/>
      <c r="G116" s="177"/>
      <c r="H116" s="197"/>
      <c r="I116" s="197">
        <v>3.8</v>
      </c>
      <c r="J116" s="208"/>
      <c r="K116" s="90"/>
      <c r="L116" s="90"/>
      <c r="N116" s="24"/>
      <c r="O116" s="24"/>
      <c r="Q116" s="24"/>
    </row>
    <row r="117" spans="1:17" x14ac:dyDescent="0.25">
      <c r="A117" s="35">
        <v>4</v>
      </c>
      <c r="B117" s="66" t="s">
        <v>38</v>
      </c>
      <c r="C117" s="170"/>
      <c r="D117" s="182"/>
      <c r="E117" s="182"/>
      <c r="F117" s="207"/>
      <c r="G117" s="177"/>
      <c r="H117" s="197"/>
      <c r="I117" s="197"/>
      <c r="J117" s="208"/>
      <c r="K117" s="90"/>
      <c r="L117" s="90"/>
      <c r="N117" s="24"/>
      <c r="O117" s="24"/>
      <c r="Q117" s="24"/>
    </row>
    <row r="118" spans="1:17" x14ac:dyDescent="0.25">
      <c r="A118" s="35">
        <v>5</v>
      </c>
      <c r="B118" s="66" t="s">
        <v>60</v>
      </c>
      <c r="C118" s="170"/>
      <c r="D118" s="182"/>
      <c r="E118" s="182">
        <v>27</v>
      </c>
      <c r="F118" s="207"/>
      <c r="G118" s="177"/>
      <c r="H118" s="197"/>
      <c r="I118" s="197">
        <v>4.04</v>
      </c>
      <c r="J118" s="208"/>
      <c r="K118" s="90"/>
      <c r="L118" s="90"/>
      <c r="N118" s="24"/>
      <c r="O118" s="24"/>
      <c r="Q118" s="24"/>
    </row>
    <row r="119" spans="1:17" x14ac:dyDescent="0.25">
      <c r="A119" s="35">
        <v>6</v>
      </c>
      <c r="B119" s="66" t="s">
        <v>36</v>
      </c>
      <c r="C119" s="170"/>
      <c r="D119" s="182"/>
      <c r="E119" s="182"/>
      <c r="F119" s="207"/>
      <c r="G119" s="177"/>
      <c r="H119" s="197"/>
      <c r="I119" s="197"/>
      <c r="J119" s="208"/>
      <c r="K119" s="90"/>
      <c r="L119" s="90"/>
      <c r="N119" s="24"/>
      <c r="O119" s="24"/>
      <c r="Q119" s="24"/>
    </row>
    <row r="120" spans="1:17" x14ac:dyDescent="0.25">
      <c r="A120" s="35">
        <v>7</v>
      </c>
      <c r="B120" s="66" t="s">
        <v>42</v>
      </c>
      <c r="C120" s="170"/>
      <c r="D120" s="182"/>
      <c r="E120" s="182"/>
      <c r="F120" s="207"/>
      <c r="G120" s="177"/>
      <c r="H120" s="197"/>
      <c r="I120" s="197"/>
      <c r="J120" s="208"/>
      <c r="K120" s="90"/>
      <c r="L120" s="90"/>
      <c r="N120" s="24"/>
      <c r="O120" s="24"/>
      <c r="Q120" s="24"/>
    </row>
    <row r="121" spans="1:17" x14ac:dyDescent="0.25">
      <c r="A121" s="35">
        <v>8</v>
      </c>
      <c r="B121" s="66" t="s">
        <v>66</v>
      </c>
      <c r="C121" s="170"/>
      <c r="D121" s="182"/>
      <c r="E121" s="182">
        <v>23</v>
      </c>
      <c r="F121" s="207"/>
      <c r="G121" s="177"/>
      <c r="H121" s="197"/>
      <c r="I121" s="197">
        <v>3.61</v>
      </c>
      <c r="J121" s="208"/>
      <c r="K121" s="90"/>
      <c r="L121" s="90"/>
      <c r="O121" s="24"/>
    </row>
    <row r="122" spans="1:17" ht="15.75" thickBot="1" x14ac:dyDescent="0.3">
      <c r="A122" s="34">
        <v>9</v>
      </c>
      <c r="B122" s="251" t="s">
        <v>70</v>
      </c>
      <c r="C122" s="186"/>
      <c r="D122" s="188"/>
      <c r="E122" s="188">
        <v>27</v>
      </c>
      <c r="F122" s="245"/>
      <c r="G122" s="185"/>
      <c r="H122" s="174"/>
      <c r="I122" s="174">
        <v>4.04</v>
      </c>
      <c r="J122" s="210"/>
      <c r="K122" s="90"/>
      <c r="L122" s="90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 t="e">
        <f>AVERAGE(G5:G12,G14:G25,G27:G43,G45:G64,G66:G79,G81:G111,G114:G122)</f>
        <v>#DIV/0!</v>
      </c>
      <c r="H123" s="39" t="e">
        <f>AVERAGE(H5:H12,H14:H25,H27:H43,H45:H64,H66:H79,H81:H111,H114:H122)</f>
        <v>#DIV/0!</v>
      </c>
      <c r="I123" s="39">
        <f>AVERAGE(I5:I12,I14:I25,I27:I43,I45:I64,I66:I79,I81:I111,I114:I122)</f>
        <v>3.9036538461538473</v>
      </c>
      <c r="J123" s="39" t="e">
        <f>AVERAGE(J5:J12,J14:J25,J27:J43,J45:J64,J66:J79,J81:J111,J114:J122)</f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9" priority="1">
      <formula>LEN(TRIM(G3))=0</formula>
    </cfRule>
    <cfRule type="cellIs" dxfId="8" priority="2" operator="lessThan">
      <formula>3.5001</formula>
    </cfRule>
    <cfRule type="cellIs" dxfId="7" priority="3" operator="between">
      <formula>3.999</formula>
      <formula>3.499</formula>
    </cfRule>
    <cfRule type="cellIs" dxfId="6" priority="4" operator="between">
      <formula>4.5</formula>
      <formula>4</formula>
    </cfRule>
    <cfRule type="cellIs" dxfId="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255" t="s">
        <v>23</v>
      </c>
      <c r="B1" s="257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  <c r="L1" s="86"/>
    </row>
    <row r="2" spans="1:17" ht="27" customHeight="1" thickBot="1" x14ac:dyDescent="0.3">
      <c r="A2" s="256"/>
      <c r="B2" s="258"/>
      <c r="C2" s="59" t="s">
        <v>50</v>
      </c>
      <c r="D2" s="106" t="s">
        <v>50</v>
      </c>
      <c r="E2" s="106" t="s">
        <v>50</v>
      </c>
      <c r="F2" s="106" t="s">
        <v>50</v>
      </c>
      <c r="G2" s="134" t="s">
        <v>49</v>
      </c>
      <c r="H2" s="135" t="s">
        <v>49</v>
      </c>
      <c r="I2" s="135" t="s">
        <v>49</v>
      </c>
      <c r="J2" s="136" t="s">
        <v>49</v>
      </c>
      <c r="K2" s="79"/>
      <c r="L2" s="79"/>
    </row>
    <row r="3" spans="1:17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735</v>
      </c>
      <c r="D3" s="60">
        <f t="shared" ref="D3:F3" si="0">D4+D13+D26+D44+D65+D80+D113</f>
        <v>600</v>
      </c>
      <c r="E3" s="60">
        <f>E4+E13+E26+E44+E65+E80+E113</f>
        <v>562</v>
      </c>
      <c r="F3" s="49">
        <f t="shared" si="0"/>
        <v>0</v>
      </c>
      <c r="G3" s="137">
        <f>AVERAGE(G4,G13,G26,G44,G65,G80,G113)</f>
        <v>53.862393929278163</v>
      </c>
      <c r="H3" s="138">
        <f>AVERAGE(H4,H13,H26,H44,H65,H80,H113)</f>
        <v>54.087216955158127</v>
      </c>
      <c r="I3" s="138">
        <f>AVERAGE(I4,I13,I26,I44,I65,I80,I113)</f>
        <v>57.921363535157653</v>
      </c>
      <c r="J3" s="139" t="e">
        <f>AVERAGE(J4,J13,J26,J44,J65,J80,J113)</f>
        <v>#DIV/0!</v>
      </c>
      <c r="K3" s="87"/>
      <c r="L3" s="87"/>
      <c r="N3" s="15"/>
      <c r="O3" s="1" t="s">
        <v>130</v>
      </c>
    </row>
    <row r="4" spans="1:17" ht="15" customHeight="1" thickBot="1" x14ac:dyDescent="0.3">
      <c r="A4" s="20"/>
      <c r="B4" s="21" t="s">
        <v>51</v>
      </c>
      <c r="C4" s="44">
        <f>SUM(C5:C12)</f>
        <v>46</v>
      </c>
      <c r="D4" s="12">
        <f t="shared" ref="D4:F4" si="1">SUM(D5:D12)</f>
        <v>46</v>
      </c>
      <c r="E4" s="12">
        <f t="shared" si="1"/>
        <v>38</v>
      </c>
      <c r="F4" s="96">
        <f t="shared" si="1"/>
        <v>0</v>
      </c>
      <c r="G4" s="140">
        <f>AVERAGE(G5:G12)</f>
        <v>59.857142857142854</v>
      </c>
      <c r="H4" s="141">
        <f>AVERAGE(H5:H12)</f>
        <v>52.984999999999999</v>
      </c>
      <c r="I4" s="141">
        <f>AVERAGE(I5:I12)</f>
        <v>62.057500000000005</v>
      </c>
      <c r="J4" s="142" t="e">
        <f>AVERAGE(J5:J12)</f>
        <v>#DIV/0!</v>
      </c>
      <c r="K4" s="88"/>
      <c r="L4" s="88"/>
      <c r="N4" s="14"/>
      <c r="O4" s="1" t="s">
        <v>131</v>
      </c>
    </row>
    <row r="5" spans="1:17" ht="15" customHeight="1" x14ac:dyDescent="0.25">
      <c r="A5" s="22">
        <v>1</v>
      </c>
      <c r="B5" s="23" t="s">
        <v>74</v>
      </c>
      <c r="C5" s="198">
        <v>8</v>
      </c>
      <c r="D5" s="199">
        <v>9</v>
      </c>
      <c r="E5" s="199">
        <v>7</v>
      </c>
      <c r="F5" s="200"/>
      <c r="G5" s="201">
        <v>58</v>
      </c>
      <c r="H5" s="202">
        <v>58.78</v>
      </c>
      <c r="I5" s="202">
        <v>55</v>
      </c>
      <c r="J5" s="203"/>
      <c r="K5" s="89"/>
      <c r="L5" s="89"/>
      <c r="N5" s="77"/>
      <c r="O5" s="1" t="s">
        <v>132</v>
      </c>
    </row>
    <row r="6" spans="1:17" x14ac:dyDescent="0.25">
      <c r="A6" s="25">
        <v>2</v>
      </c>
      <c r="B6" s="23" t="s">
        <v>31</v>
      </c>
      <c r="C6" s="198">
        <v>7</v>
      </c>
      <c r="D6" s="199">
        <v>5</v>
      </c>
      <c r="E6" s="199">
        <v>9</v>
      </c>
      <c r="F6" s="200"/>
      <c r="G6" s="204">
        <v>61.4</v>
      </c>
      <c r="H6" s="205">
        <v>43</v>
      </c>
      <c r="I6" s="205">
        <v>51</v>
      </c>
      <c r="J6" s="206"/>
      <c r="K6" s="89"/>
      <c r="L6" s="89"/>
      <c r="N6" s="2"/>
      <c r="O6" s="1" t="s">
        <v>133</v>
      </c>
      <c r="Q6" s="24"/>
    </row>
    <row r="7" spans="1:17" x14ac:dyDescent="0.25">
      <c r="A7" s="25">
        <v>3</v>
      </c>
      <c r="B7" s="23" t="s">
        <v>24</v>
      </c>
      <c r="C7" s="198">
        <v>7</v>
      </c>
      <c r="D7" s="199">
        <v>5</v>
      </c>
      <c r="E7" s="199">
        <v>10</v>
      </c>
      <c r="F7" s="200"/>
      <c r="G7" s="204">
        <v>63</v>
      </c>
      <c r="H7" s="205">
        <v>68.8</v>
      </c>
      <c r="I7" s="205">
        <v>73.5</v>
      </c>
      <c r="J7" s="206"/>
      <c r="K7" s="89"/>
      <c r="L7" s="89"/>
      <c r="Q7" s="24"/>
    </row>
    <row r="8" spans="1:17" x14ac:dyDescent="0.25">
      <c r="A8" s="25">
        <v>4</v>
      </c>
      <c r="B8" s="23" t="s">
        <v>113</v>
      </c>
      <c r="C8" s="198">
        <v>6</v>
      </c>
      <c r="D8" s="199">
        <v>6</v>
      </c>
      <c r="E8" s="199">
        <v>2</v>
      </c>
      <c r="F8" s="200"/>
      <c r="G8" s="204">
        <v>80.5</v>
      </c>
      <c r="H8" s="205">
        <v>52.67</v>
      </c>
      <c r="I8" s="205">
        <v>49</v>
      </c>
      <c r="J8" s="206"/>
      <c r="K8" s="89"/>
      <c r="L8" s="89"/>
      <c r="N8" s="27"/>
      <c r="O8" s="24"/>
      <c r="Q8" s="24"/>
    </row>
    <row r="9" spans="1:17" x14ac:dyDescent="0.25">
      <c r="A9" s="25">
        <v>5</v>
      </c>
      <c r="B9" s="8" t="s">
        <v>75</v>
      </c>
      <c r="C9" s="170">
        <v>7</v>
      </c>
      <c r="D9" s="182">
        <v>3</v>
      </c>
      <c r="E9" s="182">
        <v>3</v>
      </c>
      <c r="F9" s="207"/>
      <c r="G9" s="177">
        <v>55.1</v>
      </c>
      <c r="H9" s="197">
        <v>36.33</v>
      </c>
      <c r="I9" s="197">
        <v>63.3</v>
      </c>
      <c r="J9" s="208"/>
      <c r="K9" s="90"/>
      <c r="L9" s="90"/>
      <c r="N9" s="27"/>
      <c r="O9" s="24"/>
      <c r="Q9" s="24"/>
    </row>
    <row r="10" spans="1:17" x14ac:dyDescent="0.25">
      <c r="A10" s="25">
        <v>6</v>
      </c>
      <c r="B10" s="8" t="s">
        <v>76</v>
      </c>
      <c r="C10" s="170">
        <v>7</v>
      </c>
      <c r="D10" s="182">
        <v>10</v>
      </c>
      <c r="E10" s="182">
        <v>2</v>
      </c>
      <c r="F10" s="207"/>
      <c r="G10" s="177">
        <v>39</v>
      </c>
      <c r="H10" s="197">
        <v>55.3</v>
      </c>
      <c r="I10" s="197">
        <v>62</v>
      </c>
      <c r="J10" s="208"/>
      <c r="K10" s="90"/>
      <c r="L10" s="90"/>
      <c r="N10" s="27"/>
      <c r="O10" s="24"/>
      <c r="Q10" s="24"/>
    </row>
    <row r="11" spans="1:17" x14ac:dyDescent="0.25">
      <c r="A11" s="25">
        <v>7</v>
      </c>
      <c r="B11" s="8" t="s">
        <v>33</v>
      </c>
      <c r="C11" s="170">
        <v>4</v>
      </c>
      <c r="D11" s="182">
        <v>2</v>
      </c>
      <c r="E11" s="182">
        <v>3</v>
      </c>
      <c r="F11" s="207"/>
      <c r="G11" s="177">
        <v>62</v>
      </c>
      <c r="H11" s="197">
        <v>71</v>
      </c>
      <c r="I11" s="197">
        <v>81.66</v>
      </c>
      <c r="J11" s="208"/>
      <c r="K11" s="90"/>
      <c r="L11" s="90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195"/>
      <c r="D12" s="191">
        <v>6</v>
      </c>
      <c r="E12" s="191">
        <v>2</v>
      </c>
      <c r="F12" s="209"/>
      <c r="G12" s="185"/>
      <c r="H12" s="174">
        <v>38</v>
      </c>
      <c r="I12" s="174">
        <v>61</v>
      </c>
      <c r="J12" s="210"/>
      <c r="K12" s="90"/>
      <c r="L12" s="90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 t="shared" ref="C13:F13" si="2">SUM(C14:C25)</f>
        <v>68</v>
      </c>
      <c r="D13" s="13">
        <f t="shared" si="2"/>
        <v>63</v>
      </c>
      <c r="E13" s="13">
        <f t="shared" si="2"/>
        <v>44</v>
      </c>
      <c r="F13" s="100">
        <f t="shared" si="2"/>
        <v>0</v>
      </c>
      <c r="G13" s="149">
        <f t="shared" ref="G13:I13" si="3">AVERAGE(G14:G25)</f>
        <v>49.177777777777777</v>
      </c>
      <c r="H13" s="150">
        <f t="shared" si="3"/>
        <v>52.522222222222219</v>
      </c>
      <c r="I13" s="150">
        <f t="shared" si="3"/>
        <v>56.948</v>
      </c>
      <c r="J13" s="151" t="e">
        <f>AVERAGE(J14:J25)</f>
        <v>#DIV/0!</v>
      </c>
      <c r="K13" s="91"/>
      <c r="L13" s="91"/>
      <c r="N13" s="27"/>
      <c r="O13" s="24"/>
      <c r="Q13" s="24"/>
    </row>
    <row r="14" spans="1:17" x14ac:dyDescent="0.25">
      <c r="A14" s="22">
        <v>1</v>
      </c>
      <c r="B14" s="16" t="s">
        <v>0</v>
      </c>
      <c r="C14" s="169">
        <v>18</v>
      </c>
      <c r="D14" s="181">
        <v>8</v>
      </c>
      <c r="E14" s="181">
        <v>6</v>
      </c>
      <c r="F14" s="211"/>
      <c r="G14" s="212">
        <v>52.1</v>
      </c>
      <c r="H14" s="213">
        <v>68.599999999999994</v>
      </c>
      <c r="I14" s="213">
        <v>56.5</v>
      </c>
      <c r="J14" s="214"/>
      <c r="K14" s="92"/>
      <c r="L14" s="92"/>
      <c r="N14" s="24"/>
      <c r="O14" s="24"/>
      <c r="Q14" s="24"/>
    </row>
    <row r="15" spans="1:17" x14ac:dyDescent="0.25">
      <c r="A15" s="25">
        <v>2</v>
      </c>
      <c r="B15" s="16" t="s">
        <v>2</v>
      </c>
      <c r="C15" s="169">
        <v>4</v>
      </c>
      <c r="D15" s="181">
        <v>7</v>
      </c>
      <c r="E15" s="181">
        <v>2</v>
      </c>
      <c r="F15" s="211"/>
      <c r="G15" s="175">
        <v>57</v>
      </c>
      <c r="H15" s="180">
        <v>55</v>
      </c>
      <c r="I15" s="180">
        <v>83.5</v>
      </c>
      <c r="J15" s="215"/>
      <c r="K15" s="92"/>
      <c r="L15" s="92"/>
      <c r="N15" s="24"/>
      <c r="O15" s="24"/>
      <c r="Q15" s="24"/>
    </row>
    <row r="16" spans="1:17" x14ac:dyDescent="0.25">
      <c r="A16" s="25">
        <v>3</v>
      </c>
      <c r="B16" s="16" t="s">
        <v>5</v>
      </c>
      <c r="C16" s="169">
        <v>7</v>
      </c>
      <c r="D16" s="181">
        <v>12</v>
      </c>
      <c r="E16" s="181">
        <v>8</v>
      </c>
      <c r="F16" s="211"/>
      <c r="G16" s="175">
        <v>53.1</v>
      </c>
      <c r="H16" s="180">
        <v>61</v>
      </c>
      <c r="I16" s="180">
        <v>68.88</v>
      </c>
      <c r="J16" s="215"/>
      <c r="K16" s="92"/>
      <c r="L16" s="92"/>
      <c r="N16" s="24"/>
      <c r="O16" s="24"/>
      <c r="Q16" s="24"/>
    </row>
    <row r="17" spans="1:17" x14ac:dyDescent="0.25">
      <c r="A17" s="25">
        <v>4</v>
      </c>
      <c r="B17" s="16" t="s">
        <v>1</v>
      </c>
      <c r="C17" s="169">
        <v>12</v>
      </c>
      <c r="D17" s="181">
        <v>7</v>
      </c>
      <c r="E17" s="181">
        <v>7</v>
      </c>
      <c r="F17" s="211"/>
      <c r="G17" s="175">
        <v>57</v>
      </c>
      <c r="H17" s="180">
        <v>52</v>
      </c>
      <c r="I17" s="180">
        <v>60</v>
      </c>
      <c r="J17" s="215"/>
      <c r="K17" s="92"/>
      <c r="L17" s="92"/>
      <c r="N17" s="24"/>
      <c r="O17" s="24"/>
      <c r="Q17" s="24"/>
    </row>
    <row r="18" spans="1:17" x14ac:dyDescent="0.25">
      <c r="A18" s="25">
        <v>5</v>
      </c>
      <c r="B18" s="16" t="s">
        <v>3</v>
      </c>
      <c r="C18" s="169">
        <v>9</v>
      </c>
      <c r="D18" s="181">
        <v>6</v>
      </c>
      <c r="E18" s="181">
        <v>2</v>
      </c>
      <c r="F18" s="211"/>
      <c r="G18" s="175">
        <v>43.4</v>
      </c>
      <c r="H18" s="180">
        <v>57.8</v>
      </c>
      <c r="I18" s="180">
        <v>44</v>
      </c>
      <c r="J18" s="215"/>
      <c r="K18" s="92"/>
      <c r="L18" s="92"/>
      <c r="N18" s="24"/>
      <c r="O18" s="24"/>
      <c r="Q18" s="24"/>
    </row>
    <row r="19" spans="1:17" x14ac:dyDescent="0.25">
      <c r="A19" s="25">
        <v>6</v>
      </c>
      <c r="B19" s="8" t="s">
        <v>79</v>
      </c>
      <c r="C19" s="170">
        <v>4</v>
      </c>
      <c r="D19" s="182">
        <v>4</v>
      </c>
      <c r="E19" s="182">
        <v>2</v>
      </c>
      <c r="F19" s="207"/>
      <c r="G19" s="177">
        <v>43.5</v>
      </c>
      <c r="H19" s="197">
        <v>41.3</v>
      </c>
      <c r="I19" s="197">
        <v>66.5</v>
      </c>
      <c r="J19" s="208"/>
      <c r="K19" s="81"/>
      <c r="L19" s="81"/>
      <c r="N19" s="24"/>
      <c r="O19" s="24"/>
      <c r="Q19" s="24"/>
    </row>
    <row r="20" spans="1:17" x14ac:dyDescent="0.25">
      <c r="A20" s="25">
        <v>7</v>
      </c>
      <c r="B20" s="16" t="s">
        <v>78</v>
      </c>
      <c r="C20" s="169"/>
      <c r="D20" s="181">
        <v>8</v>
      </c>
      <c r="E20" s="181">
        <v>2</v>
      </c>
      <c r="F20" s="211"/>
      <c r="G20" s="175"/>
      <c r="H20" s="180">
        <v>37.799999999999997</v>
      </c>
      <c r="I20" s="180">
        <v>62.5</v>
      </c>
      <c r="J20" s="215"/>
      <c r="K20" s="92"/>
      <c r="L20" s="92"/>
      <c r="N20" s="24"/>
      <c r="O20" s="24"/>
      <c r="Q20" s="24"/>
    </row>
    <row r="21" spans="1:17" x14ac:dyDescent="0.25">
      <c r="A21" s="25">
        <v>8</v>
      </c>
      <c r="B21" s="16" t="s">
        <v>4</v>
      </c>
      <c r="C21" s="169"/>
      <c r="D21" s="181"/>
      <c r="E21" s="181">
        <v>2</v>
      </c>
      <c r="F21" s="211"/>
      <c r="G21" s="175"/>
      <c r="H21" s="180"/>
      <c r="I21" s="180">
        <v>48</v>
      </c>
      <c r="J21" s="215"/>
      <c r="K21" s="92"/>
      <c r="L21" s="92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169">
        <v>1</v>
      </c>
      <c r="D22" s="181"/>
      <c r="E22" s="181">
        <v>1</v>
      </c>
      <c r="F22" s="211"/>
      <c r="G22" s="175">
        <v>49</v>
      </c>
      <c r="H22" s="180"/>
      <c r="I22" s="180">
        <v>34</v>
      </c>
      <c r="J22" s="215"/>
      <c r="K22" s="92"/>
      <c r="L22" s="92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169"/>
      <c r="D23" s="181"/>
      <c r="E23" s="181"/>
      <c r="F23" s="211"/>
      <c r="G23" s="175"/>
      <c r="H23" s="180"/>
      <c r="I23" s="180"/>
      <c r="J23" s="215"/>
      <c r="K23" s="92"/>
      <c r="L23" s="92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192">
        <v>11</v>
      </c>
      <c r="D24" s="193">
        <v>10</v>
      </c>
      <c r="E24" s="193">
        <v>12</v>
      </c>
      <c r="F24" s="216"/>
      <c r="G24" s="189">
        <v>36.5</v>
      </c>
      <c r="H24" s="190">
        <v>46.2</v>
      </c>
      <c r="I24" s="190">
        <v>45.6</v>
      </c>
      <c r="J24" s="217"/>
      <c r="K24" s="93"/>
      <c r="L24" s="93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169">
        <v>2</v>
      </c>
      <c r="D25" s="181">
        <v>1</v>
      </c>
      <c r="E25" s="181"/>
      <c r="F25" s="211"/>
      <c r="G25" s="218">
        <v>51</v>
      </c>
      <c r="H25" s="219">
        <v>53</v>
      </c>
      <c r="I25" s="219"/>
      <c r="J25" s="220"/>
      <c r="K25" s="92"/>
      <c r="L25" s="92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 t="shared" ref="C26:F26" si="4">SUM(C27:C43)</f>
        <v>78</v>
      </c>
      <c r="D26" s="48">
        <f t="shared" si="4"/>
        <v>68</v>
      </c>
      <c r="E26" s="48">
        <f t="shared" si="4"/>
        <v>56</v>
      </c>
      <c r="F26" s="103">
        <f t="shared" si="4"/>
        <v>0</v>
      </c>
      <c r="G26" s="158">
        <f t="shared" ref="G26:I26" si="5">AVERAGE(G27:G43)</f>
        <v>53.08461538461539</v>
      </c>
      <c r="H26" s="159">
        <f t="shared" si="5"/>
        <v>52.133333333333326</v>
      </c>
      <c r="I26" s="159">
        <f t="shared" si="5"/>
        <v>52.415384615384625</v>
      </c>
      <c r="J26" s="160" t="e">
        <f>AVERAGE(J27:J43)</f>
        <v>#DIV/0!</v>
      </c>
      <c r="K26" s="94"/>
      <c r="L26" s="94"/>
      <c r="N26" s="24"/>
      <c r="O26" s="24"/>
      <c r="Q26" s="24"/>
    </row>
    <row r="27" spans="1:17" x14ac:dyDescent="0.25">
      <c r="A27" s="22">
        <v>1</v>
      </c>
      <c r="B27" s="7" t="s">
        <v>29</v>
      </c>
      <c r="C27" s="172">
        <v>12</v>
      </c>
      <c r="D27" s="187">
        <v>10</v>
      </c>
      <c r="E27" s="187">
        <v>9</v>
      </c>
      <c r="F27" s="244"/>
      <c r="G27" s="183">
        <v>56.7</v>
      </c>
      <c r="H27" s="196">
        <v>59.4</v>
      </c>
      <c r="I27" s="196">
        <v>71.599999999999994</v>
      </c>
      <c r="J27" s="237"/>
      <c r="K27" s="81"/>
      <c r="L27" s="81"/>
      <c r="N27" s="24"/>
      <c r="O27" s="24"/>
      <c r="Q27" s="24"/>
    </row>
    <row r="28" spans="1:17" x14ac:dyDescent="0.25">
      <c r="A28" s="25">
        <v>2</v>
      </c>
      <c r="B28" s="10" t="s">
        <v>61</v>
      </c>
      <c r="C28" s="171">
        <v>5</v>
      </c>
      <c r="D28" s="252">
        <v>6</v>
      </c>
      <c r="E28" s="252">
        <v>3</v>
      </c>
      <c r="F28" s="253"/>
      <c r="G28" s="176">
        <v>70</v>
      </c>
      <c r="H28" s="197">
        <v>63</v>
      </c>
      <c r="I28" s="197">
        <v>47.3</v>
      </c>
      <c r="J28" s="208"/>
      <c r="K28" s="81"/>
      <c r="L28" s="81"/>
      <c r="N28" s="24"/>
      <c r="O28" s="24"/>
      <c r="Q28" s="24"/>
    </row>
    <row r="29" spans="1:17" x14ac:dyDescent="0.25">
      <c r="A29" s="43">
        <v>3</v>
      </c>
      <c r="B29" s="8" t="s">
        <v>41</v>
      </c>
      <c r="C29" s="170">
        <v>6</v>
      </c>
      <c r="D29" s="182">
        <v>9</v>
      </c>
      <c r="E29" s="182">
        <v>5</v>
      </c>
      <c r="F29" s="207"/>
      <c r="G29" s="177">
        <v>40.799999999999997</v>
      </c>
      <c r="H29" s="197">
        <v>52.8</v>
      </c>
      <c r="I29" s="197">
        <v>63.2</v>
      </c>
      <c r="J29" s="208"/>
      <c r="K29" s="81"/>
      <c r="L29" s="81"/>
      <c r="N29" s="24"/>
      <c r="O29" s="24"/>
      <c r="Q29" s="24"/>
    </row>
    <row r="30" spans="1:17" x14ac:dyDescent="0.25">
      <c r="A30" s="25">
        <v>4</v>
      </c>
      <c r="B30" s="8" t="s">
        <v>82</v>
      </c>
      <c r="C30" s="171">
        <v>3</v>
      </c>
      <c r="D30" s="252">
        <v>6</v>
      </c>
      <c r="E30" s="252">
        <v>2</v>
      </c>
      <c r="F30" s="253"/>
      <c r="G30" s="176">
        <v>72.7</v>
      </c>
      <c r="H30" s="197">
        <v>57</v>
      </c>
      <c r="I30" s="197">
        <v>74</v>
      </c>
      <c r="J30" s="208"/>
      <c r="K30" s="81"/>
      <c r="L30" s="81"/>
      <c r="N30" s="24"/>
      <c r="O30" s="24"/>
      <c r="Q30" s="24"/>
    </row>
    <row r="31" spans="1:17" x14ac:dyDescent="0.25">
      <c r="A31" s="25">
        <v>5</v>
      </c>
      <c r="B31" s="16" t="s">
        <v>34</v>
      </c>
      <c r="C31" s="169">
        <v>11</v>
      </c>
      <c r="D31" s="181">
        <v>3</v>
      </c>
      <c r="E31" s="181">
        <v>5</v>
      </c>
      <c r="F31" s="211"/>
      <c r="G31" s="175">
        <v>46.5</v>
      </c>
      <c r="H31" s="180">
        <v>46</v>
      </c>
      <c r="I31" s="180">
        <v>49.2</v>
      </c>
      <c r="J31" s="215"/>
      <c r="K31" s="92"/>
      <c r="L31" s="92"/>
      <c r="N31" s="24"/>
      <c r="O31" s="24"/>
      <c r="Q31" s="24"/>
    </row>
    <row r="32" spans="1:17" x14ac:dyDescent="0.25">
      <c r="A32" s="25">
        <v>6</v>
      </c>
      <c r="B32" s="8" t="s">
        <v>6</v>
      </c>
      <c r="C32" s="170">
        <v>3</v>
      </c>
      <c r="D32" s="182">
        <v>1</v>
      </c>
      <c r="E32" s="182"/>
      <c r="F32" s="207"/>
      <c r="G32" s="177">
        <v>34</v>
      </c>
      <c r="H32" s="197">
        <v>45</v>
      </c>
      <c r="I32" s="197"/>
      <c r="J32" s="208"/>
      <c r="K32" s="81"/>
      <c r="L32" s="81"/>
      <c r="N32" s="24"/>
      <c r="O32" s="24"/>
      <c r="Q32" s="24"/>
    </row>
    <row r="33" spans="1:17" x14ac:dyDescent="0.25">
      <c r="A33" s="25">
        <v>7</v>
      </c>
      <c r="B33" s="8" t="s">
        <v>83</v>
      </c>
      <c r="C33" s="170"/>
      <c r="D33" s="182"/>
      <c r="E33" s="182">
        <v>1</v>
      </c>
      <c r="F33" s="207"/>
      <c r="G33" s="177"/>
      <c r="H33" s="197"/>
      <c r="I33" s="197">
        <v>68</v>
      </c>
      <c r="J33" s="208"/>
      <c r="K33" s="81"/>
      <c r="L33" s="81"/>
      <c r="N33" s="24"/>
      <c r="O33" s="24"/>
      <c r="Q33" s="24"/>
    </row>
    <row r="34" spans="1:17" x14ac:dyDescent="0.25">
      <c r="A34" s="25">
        <v>8</v>
      </c>
      <c r="B34" s="8" t="s">
        <v>7</v>
      </c>
      <c r="C34" s="170"/>
      <c r="D34" s="182">
        <v>5</v>
      </c>
      <c r="E34" s="182">
        <v>5</v>
      </c>
      <c r="F34" s="207"/>
      <c r="G34" s="177"/>
      <c r="H34" s="197">
        <v>49</v>
      </c>
      <c r="I34" s="197">
        <v>51</v>
      </c>
      <c r="J34" s="208"/>
      <c r="K34" s="81"/>
      <c r="L34" s="81"/>
      <c r="N34" s="24"/>
      <c r="O34" s="24"/>
      <c r="Q34" s="24"/>
    </row>
    <row r="35" spans="1:17" x14ac:dyDescent="0.25">
      <c r="A35" s="25">
        <v>9</v>
      </c>
      <c r="B35" s="8" t="s">
        <v>8</v>
      </c>
      <c r="C35" s="170">
        <v>2</v>
      </c>
      <c r="D35" s="182">
        <v>1</v>
      </c>
      <c r="E35" s="182"/>
      <c r="F35" s="207"/>
      <c r="G35" s="177">
        <v>39.5</v>
      </c>
      <c r="H35" s="197">
        <v>42</v>
      </c>
      <c r="I35" s="197"/>
      <c r="J35" s="208"/>
      <c r="K35" s="81"/>
      <c r="L35" s="81"/>
      <c r="N35" s="24"/>
      <c r="O35" s="24"/>
      <c r="Q35" s="24"/>
    </row>
    <row r="36" spans="1:17" x14ac:dyDescent="0.25">
      <c r="A36" s="25">
        <v>10</v>
      </c>
      <c r="B36" s="8" t="s">
        <v>84</v>
      </c>
      <c r="C36" s="170"/>
      <c r="D36" s="182"/>
      <c r="E36" s="182"/>
      <c r="F36" s="207"/>
      <c r="G36" s="177"/>
      <c r="H36" s="197"/>
      <c r="I36" s="197"/>
      <c r="J36" s="208"/>
      <c r="K36" s="81"/>
      <c r="L36" s="81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169">
        <v>7</v>
      </c>
      <c r="D37" s="181">
        <v>5</v>
      </c>
      <c r="E37" s="181">
        <v>9</v>
      </c>
      <c r="F37" s="211"/>
      <c r="G37" s="175">
        <v>37.6</v>
      </c>
      <c r="H37" s="180">
        <v>57.8</v>
      </c>
      <c r="I37" s="180">
        <v>45.2</v>
      </c>
      <c r="J37" s="215"/>
      <c r="K37" s="92"/>
      <c r="L37" s="92"/>
      <c r="N37" s="24"/>
      <c r="O37" s="24"/>
      <c r="Q37" s="24"/>
    </row>
    <row r="38" spans="1:17" x14ac:dyDescent="0.25">
      <c r="A38" s="25">
        <v>12</v>
      </c>
      <c r="B38" s="16" t="s">
        <v>9</v>
      </c>
      <c r="C38" s="169">
        <v>2</v>
      </c>
      <c r="D38" s="181">
        <v>5</v>
      </c>
      <c r="E38" s="181">
        <v>3</v>
      </c>
      <c r="F38" s="211"/>
      <c r="G38" s="175">
        <v>91</v>
      </c>
      <c r="H38" s="180">
        <v>61</v>
      </c>
      <c r="I38" s="180">
        <v>69.7</v>
      </c>
      <c r="J38" s="215"/>
      <c r="K38" s="92"/>
      <c r="L38" s="92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169"/>
      <c r="D39" s="181">
        <v>1</v>
      </c>
      <c r="E39" s="181">
        <v>2</v>
      </c>
      <c r="F39" s="211"/>
      <c r="G39" s="175"/>
      <c r="H39" s="180">
        <v>34</v>
      </c>
      <c r="I39" s="180">
        <v>41</v>
      </c>
      <c r="J39" s="215"/>
      <c r="K39" s="92"/>
      <c r="L39" s="92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169">
        <v>6</v>
      </c>
      <c r="D40" s="181">
        <v>3</v>
      </c>
      <c r="E40" s="181"/>
      <c r="F40" s="211"/>
      <c r="G40" s="175">
        <v>40.4</v>
      </c>
      <c r="H40" s="180">
        <v>53.3</v>
      </c>
      <c r="I40" s="180"/>
      <c r="J40" s="215"/>
      <c r="K40" s="92"/>
      <c r="L40" s="92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169">
        <v>3</v>
      </c>
      <c r="D41" s="181">
        <v>3</v>
      </c>
      <c r="E41" s="181">
        <v>3</v>
      </c>
      <c r="F41" s="211"/>
      <c r="G41" s="175">
        <v>43</v>
      </c>
      <c r="H41" s="180">
        <v>39.299999999999997</v>
      </c>
      <c r="I41" s="180">
        <v>30.7</v>
      </c>
      <c r="J41" s="215"/>
      <c r="K41" s="92"/>
      <c r="L41" s="92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169">
        <v>14</v>
      </c>
      <c r="D42" s="181">
        <v>7</v>
      </c>
      <c r="E42" s="181">
        <v>6</v>
      </c>
      <c r="F42" s="211"/>
      <c r="G42" s="175">
        <v>47.4</v>
      </c>
      <c r="H42" s="180">
        <v>66.099999999999994</v>
      </c>
      <c r="I42" s="180">
        <v>45.2</v>
      </c>
      <c r="J42" s="215"/>
      <c r="K42" s="92"/>
      <c r="L42" s="92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169">
        <v>4</v>
      </c>
      <c r="D43" s="181">
        <v>3</v>
      </c>
      <c r="E43" s="181">
        <v>3</v>
      </c>
      <c r="F43" s="211"/>
      <c r="G43" s="218">
        <v>70.5</v>
      </c>
      <c r="H43" s="219">
        <v>56.3</v>
      </c>
      <c r="I43" s="219">
        <v>25.3</v>
      </c>
      <c r="J43" s="220"/>
      <c r="K43" s="92"/>
      <c r="L43" s="92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 t="shared" ref="C44:F44" si="6">SUM(C45:C64)</f>
        <v>113</v>
      </c>
      <c r="D44" s="48">
        <f t="shared" si="6"/>
        <v>95</v>
      </c>
      <c r="E44" s="48">
        <f t="shared" si="6"/>
        <v>77</v>
      </c>
      <c r="F44" s="103">
        <f t="shared" si="6"/>
        <v>0</v>
      </c>
      <c r="G44" s="158">
        <f t="shared" ref="G44:I44" si="7">AVERAGE(G45:G64)</f>
        <v>55.143749999999997</v>
      </c>
      <c r="H44" s="159">
        <f t="shared" si="7"/>
        <v>54.458823529411767</v>
      </c>
      <c r="I44" s="159">
        <f t="shared" si="7"/>
        <v>62.105882352941187</v>
      </c>
      <c r="J44" s="160" t="e">
        <f>AVERAGE(J45:J64)</f>
        <v>#DIV/0!</v>
      </c>
      <c r="K44" s="94"/>
      <c r="L44" s="94"/>
      <c r="N44" s="24"/>
      <c r="O44" s="24"/>
      <c r="Q44" s="24"/>
    </row>
    <row r="45" spans="1:17" x14ac:dyDescent="0.25">
      <c r="A45" s="22">
        <v>1</v>
      </c>
      <c r="B45" s="8" t="s">
        <v>32</v>
      </c>
      <c r="C45" s="170">
        <v>22</v>
      </c>
      <c r="D45" s="182">
        <v>20</v>
      </c>
      <c r="E45" s="182">
        <v>11</v>
      </c>
      <c r="F45" s="207"/>
      <c r="G45" s="183">
        <v>66.3</v>
      </c>
      <c r="H45" s="196">
        <v>61.5</v>
      </c>
      <c r="I45" s="196">
        <v>58.5</v>
      </c>
      <c r="J45" s="237"/>
      <c r="K45" s="81"/>
      <c r="L45" s="81"/>
      <c r="N45" s="24"/>
      <c r="O45" s="24"/>
      <c r="Q45" s="24"/>
    </row>
    <row r="46" spans="1:17" x14ac:dyDescent="0.25">
      <c r="A46" s="25">
        <v>2</v>
      </c>
      <c r="B46" s="8" t="s">
        <v>72</v>
      </c>
      <c r="C46" s="170">
        <v>13</v>
      </c>
      <c r="D46" s="182">
        <v>6</v>
      </c>
      <c r="E46" s="182">
        <v>7</v>
      </c>
      <c r="F46" s="207"/>
      <c r="G46" s="177">
        <v>66</v>
      </c>
      <c r="H46" s="197">
        <v>70</v>
      </c>
      <c r="I46" s="197">
        <v>70.400000000000006</v>
      </c>
      <c r="J46" s="208"/>
      <c r="K46" s="81"/>
      <c r="L46" s="81"/>
      <c r="N46" s="24"/>
      <c r="O46" s="24"/>
      <c r="Q46" s="24"/>
    </row>
    <row r="47" spans="1:17" x14ac:dyDescent="0.25">
      <c r="A47" s="25">
        <v>3</v>
      </c>
      <c r="B47" s="8" t="s">
        <v>25</v>
      </c>
      <c r="C47" s="170">
        <v>16</v>
      </c>
      <c r="D47" s="182">
        <v>9</v>
      </c>
      <c r="E47" s="182">
        <v>12</v>
      </c>
      <c r="F47" s="207"/>
      <c r="G47" s="177">
        <v>62.6</v>
      </c>
      <c r="H47" s="197">
        <v>50.9</v>
      </c>
      <c r="I47" s="197">
        <v>83.7</v>
      </c>
      <c r="J47" s="208"/>
      <c r="K47" s="81"/>
      <c r="L47" s="81"/>
      <c r="N47" s="24"/>
      <c r="O47" s="24"/>
      <c r="Q47" s="24"/>
    </row>
    <row r="48" spans="1:17" x14ac:dyDescent="0.25">
      <c r="A48" s="25">
        <v>4</v>
      </c>
      <c r="B48" s="8" t="s">
        <v>44</v>
      </c>
      <c r="C48" s="170">
        <v>13</v>
      </c>
      <c r="D48" s="182">
        <v>9</v>
      </c>
      <c r="E48" s="182">
        <v>8</v>
      </c>
      <c r="F48" s="207"/>
      <c r="G48" s="177">
        <v>68.2</v>
      </c>
      <c r="H48" s="197">
        <v>71.599999999999994</v>
      </c>
      <c r="I48" s="197">
        <v>55.3</v>
      </c>
      <c r="J48" s="208"/>
      <c r="K48" s="81"/>
      <c r="L48" s="81"/>
      <c r="N48" s="24"/>
      <c r="O48" s="24"/>
      <c r="Q48" s="24"/>
    </row>
    <row r="49" spans="1:17" x14ac:dyDescent="0.25">
      <c r="A49" s="25">
        <v>5</v>
      </c>
      <c r="B49" s="8" t="s">
        <v>12</v>
      </c>
      <c r="C49" s="170">
        <v>7</v>
      </c>
      <c r="D49" s="182">
        <v>7</v>
      </c>
      <c r="E49" s="182">
        <v>3</v>
      </c>
      <c r="F49" s="207"/>
      <c r="G49" s="177">
        <v>73.400000000000006</v>
      </c>
      <c r="H49" s="197">
        <v>59</v>
      </c>
      <c r="I49" s="197">
        <v>52.2</v>
      </c>
      <c r="J49" s="208"/>
      <c r="K49" s="81"/>
      <c r="L49" s="81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170">
        <v>2</v>
      </c>
      <c r="D50" s="182">
        <v>5</v>
      </c>
      <c r="E50" s="182">
        <v>3</v>
      </c>
      <c r="F50" s="207"/>
      <c r="G50" s="177">
        <v>73</v>
      </c>
      <c r="H50" s="197">
        <v>57.6</v>
      </c>
      <c r="I50" s="197">
        <v>38.299999999999997</v>
      </c>
      <c r="J50" s="208"/>
      <c r="K50" s="81"/>
      <c r="L50" s="81"/>
      <c r="N50" s="24"/>
      <c r="O50" s="24"/>
      <c r="Q50" s="24"/>
    </row>
    <row r="51" spans="1:17" x14ac:dyDescent="0.25">
      <c r="A51" s="25">
        <v>7</v>
      </c>
      <c r="B51" s="8" t="s">
        <v>89</v>
      </c>
      <c r="C51" s="170">
        <v>4</v>
      </c>
      <c r="D51" s="182">
        <v>5</v>
      </c>
      <c r="E51" s="182">
        <v>2</v>
      </c>
      <c r="F51" s="207"/>
      <c r="G51" s="177">
        <v>60</v>
      </c>
      <c r="H51" s="197">
        <v>54.8</v>
      </c>
      <c r="I51" s="197">
        <v>61.3</v>
      </c>
      <c r="J51" s="208"/>
      <c r="K51" s="81"/>
      <c r="L51" s="81"/>
      <c r="N51" s="24"/>
      <c r="O51" s="24"/>
      <c r="Q51" s="24"/>
    </row>
    <row r="52" spans="1:17" x14ac:dyDescent="0.25">
      <c r="A52" s="25">
        <v>8</v>
      </c>
      <c r="B52" s="8" t="s">
        <v>115</v>
      </c>
      <c r="C52" s="170">
        <v>2</v>
      </c>
      <c r="D52" s="182">
        <v>4</v>
      </c>
      <c r="E52" s="182">
        <v>1</v>
      </c>
      <c r="F52" s="207"/>
      <c r="G52" s="177">
        <v>47</v>
      </c>
      <c r="H52" s="197">
        <v>41.8</v>
      </c>
      <c r="I52" s="197">
        <v>82</v>
      </c>
      <c r="J52" s="208"/>
      <c r="K52" s="81"/>
      <c r="L52" s="81"/>
      <c r="N52" s="24"/>
      <c r="O52" s="24"/>
      <c r="Q52" s="24"/>
    </row>
    <row r="53" spans="1:17" x14ac:dyDescent="0.25">
      <c r="A53" s="25">
        <v>9</v>
      </c>
      <c r="B53" s="8" t="s">
        <v>39</v>
      </c>
      <c r="C53" s="170">
        <v>2</v>
      </c>
      <c r="D53" s="182">
        <v>1</v>
      </c>
      <c r="E53" s="182">
        <v>2</v>
      </c>
      <c r="F53" s="207"/>
      <c r="G53" s="177">
        <v>40</v>
      </c>
      <c r="H53" s="197">
        <v>89</v>
      </c>
      <c r="I53" s="197">
        <v>51.5</v>
      </c>
      <c r="J53" s="208"/>
      <c r="K53" s="81"/>
      <c r="L53" s="81"/>
      <c r="N53" s="24"/>
      <c r="O53" s="24"/>
      <c r="Q53" s="24"/>
    </row>
    <row r="54" spans="1:17" x14ac:dyDescent="0.25">
      <c r="A54" s="25">
        <v>10</v>
      </c>
      <c r="B54" s="8" t="s">
        <v>40</v>
      </c>
      <c r="C54" s="170"/>
      <c r="D54" s="182">
        <v>3</v>
      </c>
      <c r="E54" s="182">
        <v>2</v>
      </c>
      <c r="F54" s="207"/>
      <c r="G54" s="177"/>
      <c r="H54" s="197">
        <v>74.3</v>
      </c>
      <c r="I54" s="197">
        <v>71.3</v>
      </c>
      <c r="J54" s="208"/>
      <c r="K54" s="81"/>
      <c r="L54" s="81"/>
      <c r="N54" s="24"/>
      <c r="O54" s="24"/>
      <c r="Q54" s="24"/>
    </row>
    <row r="55" spans="1:17" x14ac:dyDescent="0.25">
      <c r="A55" s="25">
        <v>11</v>
      </c>
      <c r="B55" s="8" t="s">
        <v>15</v>
      </c>
      <c r="C55" s="170">
        <v>2</v>
      </c>
      <c r="D55" s="182">
        <v>2</v>
      </c>
      <c r="E55" s="182">
        <v>4</v>
      </c>
      <c r="F55" s="207"/>
      <c r="G55" s="177">
        <v>54</v>
      </c>
      <c r="H55" s="197">
        <v>32.5</v>
      </c>
      <c r="I55" s="197">
        <v>50.7</v>
      </c>
      <c r="J55" s="208"/>
      <c r="K55" s="81"/>
      <c r="L55" s="81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169"/>
      <c r="D56" s="181"/>
      <c r="E56" s="181"/>
      <c r="F56" s="211"/>
      <c r="G56" s="175"/>
      <c r="H56" s="180"/>
      <c r="I56" s="180"/>
      <c r="J56" s="215"/>
      <c r="K56" s="92"/>
      <c r="L56" s="92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170">
        <v>8</v>
      </c>
      <c r="D57" s="182">
        <v>10</v>
      </c>
      <c r="E57" s="182">
        <v>8</v>
      </c>
      <c r="F57" s="207"/>
      <c r="G57" s="177">
        <v>52.3</v>
      </c>
      <c r="H57" s="197">
        <v>52.6</v>
      </c>
      <c r="I57" s="197">
        <v>59.9</v>
      </c>
      <c r="J57" s="208"/>
      <c r="K57" s="81"/>
      <c r="L57" s="81"/>
      <c r="N57" s="24"/>
      <c r="O57" s="24"/>
      <c r="Q57" s="24"/>
    </row>
    <row r="58" spans="1:17" x14ac:dyDescent="0.25">
      <c r="A58" s="25">
        <v>14</v>
      </c>
      <c r="B58" s="8" t="s">
        <v>37</v>
      </c>
      <c r="C58" s="170"/>
      <c r="D58" s="182"/>
      <c r="E58" s="182"/>
      <c r="F58" s="207"/>
      <c r="G58" s="177"/>
      <c r="H58" s="197"/>
      <c r="I58" s="197"/>
      <c r="J58" s="208"/>
      <c r="K58" s="81"/>
      <c r="L58" s="81"/>
      <c r="N58" s="24"/>
      <c r="O58" s="24"/>
      <c r="Q58" s="24"/>
    </row>
    <row r="59" spans="1:17" x14ac:dyDescent="0.25">
      <c r="A59" s="25">
        <v>15</v>
      </c>
      <c r="B59" s="8" t="s">
        <v>88</v>
      </c>
      <c r="C59" s="170">
        <v>6</v>
      </c>
      <c r="D59" s="182">
        <v>4</v>
      </c>
      <c r="E59" s="182">
        <v>2</v>
      </c>
      <c r="F59" s="207"/>
      <c r="G59" s="177">
        <v>42</v>
      </c>
      <c r="H59" s="197">
        <v>54</v>
      </c>
      <c r="I59" s="197">
        <v>62.5</v>
      </c>
      <c r="J59" s="208"/>
      <c r="K59" s="81"/>
      <c r="L59" s="81"/>
      <c r="N59" s="24"/>
      <c r="O59" s="24"/>
      <c r="Q59" s="24"/>
    </row>
    <row r="60" spans="1:17" x14ac:dyDescent="0.25">
      <c r="A60" s="25">
        <v>16</v>
      </c>
      <c r="B60" s="9" t="s">
        <v>17</v>
      </c>
      <c r="C60" s="173">
        <v>1</v>
      </c>
      <c r="D60" s="178"/>
      <c r="E60" s="178">
        <v>1</v>
      </c>
      <c r="F60" s="238"/>
      <c r="G60" s="184">
        <v>32</v>
      </c>
      <c r="H60" s="179"/>
      <c r="I60" s="179">
        <v>57</v>
      </c>
      <c r="J60" s="239"/>
      <c r="K60" s="95"/>
      <c r="L60" s="95"/>
      <c r="N60" s="24"/>
      <c r="O60" s="24"/>
      <c r="Q60" s="24"/>
    </row>
    <row r="61" spans="1:17" x14ac:dyDescent="0.25">
      <c r="A61" s="25">
        <v>17</v>
      </c>
      <c r="B61" s="8" t="s">
        <v>35</v>
      </c>
      <c r="C61" s="170">
        <v>1</v>
      </c>
      <c r="D61" s="182">
        <v>2</v>
      </c>
      <c r="E61" s="182">
        <v>2</v>
      </c>
      <c r="F61" s="207"/>
      <c r="G61" s="177">
        <v>42</v>
      </c>
      <c r="H61" s="197">
        <v>38.5</v>
      </c>
      <c r="I61" s="197">
        <v>73.2</v>
      </c>
      <c r="J61" s="208"/>
      <c r="K61" s="81"/>
      <c r="L61" s="81"/>
      <c r="N61" s="24"/>
      <c r="O61" s="24"/>
      <c r="Q61" s="24"/>
    </row>
    <row r="62" spans="1:17" x14ac:dyDescent="0.25">
      <c r="A62" s="25">
        <v>18</v>
      </c>
      <c r="B62" s="8" t="s">
        <v>18</v>
      </c>
      <c r="C62" s="170">
        <v>7</v>
      </c>
      <c r="D62" s="182">
        <v>3</v>
      </c>
      <c r="E62" s="182"/>
      <c r="F62" s="207"/>
      <c r="G62" s="177">
        <v>67.900000000000006</v>
      </c>
      <c r="H62" s="197">
        <v>46.7</v>
      </c>
      <c r="I62" s="197"/>
      <c r="J62" s="208"/>
      <c r="K62" s="81"/>
      <c r="L62" s="81"/>
      <c r="N62" s="24"/>
      <c r="O62" s="24"/>
      <c r="Q62" s="24"/>
    </row>
    <row r="63" spans="1:17" x14ac:dyDescent="0.25">
      <c r="A63" s="28">
        <v>19</v>
      </c>
      <c r="B63" s="8" t="s">
        <v>14</v>
      </c>
      <c r="C63" s="170">
        <v>7</v>
      </c>
      <c r="D63" s="182">
        <v>3</v>
      </c>
      <c r="E63" s="182">
        <v>2</v>
      </c>
      <c r="F63" s="207"/>
      <c r="G63" s="177">
        <v>35.6</v>
      </c>
      <c r="H63" s="197">
        <v>51</v>
      </c>
      <c r="I63" s="197">
        <v>65.5</v>
      </c>
      <c r="J63" s="208"/>
      <c r="K63" s="81"/>
      <c r="L63" s="81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170"/>
      <c r="D64" s="182">
        <v>2</v>
      </c>
      <c r="E64" s="182">
        <v>7</v>
      </c>
      <c r="F64" s="207"/>
      <c r="G64" s="185"/>
      <c r="H64" s="174">
        <v>20</v>
      </c>
      <c r="I64" s="174">
        <v>62.5</v>
      </c>
      <c r="J64" s="210"/>
      <c r="K64" s="81"/>
      <c r="L64" s="81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 t="shared" ref="C65:F65" si="8">SUM(C66:C79)</f>
        <v>89</v>
      </c>
      <c r="D65" s="13">
        <f t="shared" si="8"/>
        <v>64</v>
      </c>
      <c r="E65" s="13">
        <f t="shared" si="8"/>
        <v>64</v>
      </c>
      <c r="F65" s="100">
        <f t="shared" si="8"/>
        <v>0</v>
      </c>
      <c r="G65" s="149">
        <f t="shared" ref="G65:I65" si="9">AVERAGE(G66:G79)</f>
        <v>55.892307692307682</v>
      </c>
      <c r="H65" s="150">
        <f t="shared" si="9"/>
        <v>54.430769230769222</v>
      </c>
      <c r="I65" s="150">
        <f t="shared" si="9"/>
        <v>56.7</v>
      </c>
      <c r="J65" s="151" t="e">
        <f>AVERAGE(J66:J79)</f>
        <v>#DIV/0!</v>
      </c>
      <c r="K65" s="91"/>
      <c r="L65" s="91"/>
      <c r="N65" s="24"/>
      <c r="O65" s="24"/>
      <c r="Q65" s="24"/>
    </row>
    <row r="66" spans="1:17" x14ac:dyDescent="0.25">
      <c r="A66" s="35">
        <v>1</v>
      </c>
      <c r="B66" s="8" t="s">
        <v>28</v>
      </c>
      <c r="C66" s="170">
        <v>12</v>
      </c>
      <c r="D66" s="182">
        <v>3</v>
      </c>
      <c r="E66" s="182">
        <v>4</v>
      </c>
      <c r="F66" s="207"/>
      <c r="G66" s="183">
        <v>50</v>
      </c>
      <c r="H66" s="196">
        <v>48</v>
      </c>
      <c r="I66" s="196">
        <v>68</v>
      </c>
      <c r="J66" s="237"/>
      <c r="K66" s="81"/>
      <c r="L66" s="81"/>
      <c r="N66" s="24"/>
      <c r="O66" s="24"/>
      <c r="Q66" s="24"/>
    </row>
    <row r="67" spans="1:17" x14ac:dyDescent="0.25">
      <c r="A67" s="25">
        <v>2</v>
      </c>
      <c r="B67" s="8" t="s">
        <v>30</v>
      </c>
      <c r="C67" s="170">
        <v>11</v>
      </c>
      <c r="D67" s="182">
        <v>3</v>
      </c>
      <c r="E67" s="182">
        <v>7</v>
      </c>
      <c r="F67" s="207"/>
      <c r="G67" s="177">
        <v>58</v>
      </c>
      <c r="H67" s="197">
        <v>54</v>
      </c>
      <c r="I67" s="197">
        <v>48.4</v>
      </c>
      <c r="J67" s="208"/>
      <c r="K67" s="81"/>
      <c r="L67" s="81"/>
      <c r="N67" s="24"/>
      <c r="O67" s="24"/>
      <c r="Q67" s="24"/>
    </row>
    <row r="68" spans="1:17" x14ac:dyDescent="0.25">
      <c r="A68" s="25">
        <v>3</v>
      </c>
      <c r="B68" s="8" t="s">
        <v>94</v>
      </c>
      <c r="C68" s="170">
        <v>8</v>
      </c>
      <c r="D68" s="182">
        <v>10</v>
      </c>
      <c r="E68" s="182">
        <v>4</v>
      </c>
      <c r="F68" s="207"/>
      <c r="G68" s="177">
        <v>55.8</v>
      </c>
      <c r="H68" s="197">
        <v>59</v>
      </c>
      <c r="I68" s="197">
        <v>74.2</v>
      </c>
      <c r="J68" s="208"/>
      <c r="K68" s="81"/>
      <c r="L68" s="81"/>
      <c r="N68" s="24"/>
      <c r="O68" s="24"/>
      <c r="Q68" s="24"/>
    </row>
    <row r="69" spans="1:17" x14ac:dyDescent="0.25">
      <c r="A69" s="25">
        <v>4</v>
      </c>
      <c r="B69" s="8" t="s">
        <v>90</v>
      </c>
      <c r="C69" s="170">
        <v>6</v>
      </c>
      <c r="D69" s="182">
        <v>2</v>
      </c>
      <c r="E69" s="182">
        <v>2</v>
      </c>
      <c r="F69" s="207"/>
      <c r="G69" s="177">
        <v>42.6</v>
      </c>
      <c r="H69" s="197">
        <v>51</v>
      </c>
      <c r="I69" s="197">
        <v>59.5</v>
      </c>
      <c r="J69" s="208"/>
      <c r="K69" s="81"/>
      <c r="L69" s="81"/>
      <c r="N69" s="24"/>
      <c r="O69" s="24"/>
      <c r="Q69" s="24"/>
    </row>
    <row r="70" spans="1:17" x14ac:dyDescent="0.25">
      <c r="A70" s="25">
        <v>5</v>
      </c>
      <c r="B70" s="8" t="s">
        <v>45</v>
      </c>
      <c r="C70" s="170">
        <v>6</v>
      </c>
      <c r="D70" s="182">
        <v>3</v>
      </c>
      <c r="E70" s="182">
        <v>5</v>
      </c>
      <c r="F70" s="207"/>
      <c r="G70" s="177">
        <v>76</v>
      </c>
      <c r="H70" s="197">
        <v>55.3</v>
      </c>
      <c r="I70" s="197">
        <v>64</v>
      </c>
      <c r="J70" s="208"/>
      <c r="K70" s="81"/>
      <c r="L70" s="81"/>
      <c r="N70" s="24"/>
      <c r="O70" s="24"/>
      <c r="Q70" s="24"/>
    </row>
    <row r="71" spans="1:17" x14ac:dyDescent="0.25">
      <c r="A71" s="25">
        <v>6</v>
      </c>
      <c r="B71" s="42" t="s">
        <v>91</v>
      </c>
      <c r="C71" s="192">
        <v>4</v>
      </c>
      <c r="D71" s="193">
        <v>2</v>
      </c>
      <c r="E71" s="193">
        <v>3</v>
      </c>
      <c r="F71" s="216"/>
      <c r="G71" s="189">
        <v>51.5</v>
      </c>
      <c r="H71" s="190">
        <v>43</v>
      </c>
      <c r="I71" s="190">
        <v>46</v>
      </c>
      <c r="J71" s="217"/>
      <c r="K71" s="93"/>
      <c r="L71" s="93"/>
      <c r="N71" s="24"/>
      <c r="O71" s="24"/>
      <c r="Q71" s="24"/>
    </row>
    <row r="72" spans="1:17" x14ac:dyDescent="0.25">
      <c r="A72" s="25">
        <v>7</v>
      </c>
      <c r="B72" s="16" t="s">
        <v>92</v>
      </c>
      <c r="C72" s="169">
        <v>3</v>
      </c>
      <c r="D72" s="181"/>
      <c r="E72" s="181">
        <v>2</v>
      </c>
      <c r="F72" s="211"/>
      <c r="G72" s="175">
        <v>63</v>
      </c>
      <c r="H72" s="180"/>
      <c r="I72" s="180">
        <v>44</v>
      </c>
      <c r="J72" s="215"/>
      <c r="K72" s="92"/>
      <c r="L72" s="92"/>
      <c r="N72" s="24"/>
      <c r="O72" s="24"/>
      <c r="Q72" s="24"/>
    </row>
    <row r="73" spans="1:17" x14ac:dyDescent="0.25">
      <c r="A73" s="25">
        <v>8</v>
      </c>
      <c r="B73" s="8" t="s">
        <v>93</v>
      </c>
      <c r="C73" s="170">
        <v>6</v>
      </c>
      <c r="D73" s="182">
        <v>1</v>
      </c>
      <c r="E73" s="182">
        <v>2</v>
      </c>
      <c r="F73" s="207"/>
      <c r="G73" s="177">
        <v>47.5</v>
      </c>
      <c r="H73" s="197">
        <v>70</v>
      </c>
      <c r="I73" s="197">
        <v>70</v>
      </c>
      <c r="J73" s="208"/>
      <c r="K73" s="81"/>
      <c r="L73" s="81"/>
      <c r="N73" s="24"/>
      <c r="O73" s="24"/>
      <c r="Q73" s="24"/>
    </row>
    <row r="74" spans="1:17" x14ac:dyDescent="0.25">
      <c r="A74" s="25">
        <v>9</v>
      </c>
      <c r="B74" s="8" t="s">
        <v>19</v>
      </c>
      <c r="C74" s="170">
        <v>1</v>
      </c>
      <c r="D74" s="182">
        <v>3</v>
      </c>
      <c r="E74" s="182">
        <v>2</v>
      </c>
      <c r="F74" s="207"/>
      <c r="G74" s="177">
        <v>28</v>
      </c>
      <c r="H74" s="197">
        <v>44.7</v>
      </c>
      <c r="I74" s="197">
        <v>46</v>
      </c>
      <c r="J74" s="208"/>
      <c r="K74" s="81"/>
      <c r="L74" s="81"/>
      <c r="N74" s="24"/>
      <c r="O74" s="24"/>
      <c r="Q74" s="24"/>
    </row>
    <row r="75" spans="1:17" x14ac:dyDescent="0.25">
      <c r="A75" s="25">
        <v>10</v>
      </c>
      <c r="B75" s="8" t="s">
        <v>95</v>
      </c>
      <c r="C75" s="170">
        <v>12</v>
      </c>
      <c r="D75" s="182">
        <v>5</v>
      </c>
      <c r="E75" s="182">
        <v>8</v>
      </c>
      <c r="F75" s="207"/>
      <c r="G75" s="177">
        <v>57.3</v>
      </c>
      <c r="H75" s="197">
        <v>52.2</v>
      </c>
      <c r="I75" s="197">
        <v>61.2</v>
      </c>
      <c r="J75" s="208"/>
      <c r="K75" s="81"/>
      <c r="L75" s="81"/>
      <c r="N75" s="24"/>
      <c r="O75" s="24"/>
      <c r="Q75" s="24"/>
    </row>
    <row r="76" spans="1:17" x14ac:dyDescent="0.25">
      <c r="A76" s="25">
        <v>11</v>
      </c>
      <c r="B76" s="8" t="s">
        <v>96</v>
      </c>
      <c r="C76" s="170"/>
      <c r="D76" s="182">
        <v>3</v>
      </c>
      <c r="E76" s="182"/>
      <c r="F76" s="207"/>
      <c r="G76" s="177"/>
      <c r="H76" s="197">
        <v>72.7</v>
      </c>
      <c r="I76" s="197"/>
      <c r="J76" s="208"/>
      <c r="K76" s="81"/>
      <c r="L76" s="81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169">
        <v>5</v>
      </c>
      <c r="D77" s="181">
        <v>6</v>
      </c>
      <c r="E77" s="181">
        <v>3</v>
      </c>
      <c r="F77" s="211"/>
      <c r="G77" s="175">
        <v>64</v>
      </c>
      <c r="H77" s="180">
        <v>46.8</v>
      </c>
      <c r="I77" s="180">
        <v>40</v>
      </c>
      <c r="J77" s="215"/>
      <c r="K77" s="92"/>
      <c r="L77" s="92"/>
      <c r="N77" s="24"/>
      <c r="O77" s="24"/>
      <c r="Q77" s="24"/>
    </row>
    <row r="78" spans="1:17" x14ac:dyDescent="0.25">
      <c r="A78" s="25">
        <v>13</v>
      </c>
      <c r="B78" s="8" t="s">
        <v>46</v>
      </c>
      <c r="C78" s="170">
        <v>4</v>
      </c>
      <c r="D78" s="182">
        <v>8</v>
      </c>
      <c r="E78" s="182">
        <v>5</v>
      </c>
      <c r="F78" s="207"/>
      <c r="G78" s="177">
        <v>73</v>
      </c>
      <c r="H78" s="197">
        <v>53.9</v>
      </c>
      <c r="I78" s="197">
        <v>61.4</v>
      </c>
      <c r="J78" s="208"/>
      <c r="K78" s="81"/>
      <c r="L78" s="81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170">
        <v>11</v>
      </c>
      <c r="D79" s="182">
        <v>15</v>
      </c>
      <c r="E79" s="182">
        <v>17</v>
      </c>
      <c r="F79" s="207"/>
      <c r="G79" s="185">
        <v>59.9</v>
      </c>
      <c r="H79" s="174">
        <v>57</v>
      </c>
      <c r="I79" s="174">
        <v>54.4</v>
      </c>
      <c r="J79" s="210"/>
      <c r="K79" s="81"/>
      <c r="L79" s="81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 t="shared" ref="C80:E80" si="10">SUM(C81:C112)</f>
        <v>274</v>
      </c>
      <c r="D80" s="13">
        <f t="shared" si="10"/>
        <v>216</v>
      </c>
      <c r="E80" s="13">
        <f t="shared" si="10"/>
        <v>232</v>
      </c>
      <c r="F80" s="100">
        <f>SUM(F81:F112)</f>
        <v>0</v>
      </c>
      <c r="G80" s="149">
        <f>AVERAGE(G81:G112)</f>
        <v>49.452413793103446</v>
      </c>
      <c r="H80" s="150">
        <f t="shared" ref="H80:J80" si="11">AVERAGE(H81:H112)</f>
        <v>53.020370370370358</v>
      </c>
      <c r="I80" s="150">
        <f t="shared" si="11"/>
        <v>53.337777777777774</v>
      </c>
      <c r="J80" s="151" t="e">
        <f t="shared" si="11"/>
        <v>#DIV/0!</v>
      </c>
      <c r="K80" s="91"/>
      <c r="L80" s="91"/>
      <c r="N80" s="24"/>
      <c r="O80" s="24"/>
      <c r="Q80" s="24"/>
    </row>
    <row r="81" spans="1:17" x14ac:dyDescent="0.25">
      <c r="A81" s="22">
        <v>1</v>
      </c>
      <c r="B81" s="8" t="s">
        <v>107</v>
      </c>
      <c r="C81" s="170">
        <v>6</v>
      </c>
      <c r="D81" s="182">
        <v>2</v>
      </c>
      <c r="E81" s="182"/>
      <c r="F81" s="207"/>
      <c r="G81" s="183">
        <v>55.8</v>
      </c>
      <c r="H81" s="196">
        <v>72</v>
      </c>
      <c r="I81" s="196"/>
      <c r="J81" s="237"/>
      <c r="K81" s="90"/>
      <c r="L81" s="90"/>
      <c r="N81" s="24"/>
      <c r="O81" s="24"/>
      <c r="Q81" s="24"/>
    </row>
    <row r="82" spans="1:17" x14ac:dyDescent="0.25">
      <c r="A82" s="25">
        <v>2</v>
      </c>
      <c r="B82" s="8" t="s">
        <v>20</v>
      </c>
      <c r="C82" s="170">
        <v>1</v>
      </c>
      <c r="D82" s="182"/>
      <c r="E82" s="182"/>
      <c r="F82" s="207"/>
      <c r="G82" s="177">
        <v>24</v>
      </c>
      <c r="H82" s="197"/>
      <c r="I82" s="197"/>
      <c r="J82" s="208"/>
      <c r="K82" s="90"/>
      <c r="L82" s="90"/>
      <c r="N82" s="24"/>
      <c r="O82" s="24"/>
      <c r="Q82" s="24"/>
    </row>
    <row r="83" spans="1:17" x14ac:dyDescent="0.25">
      <c r="A83" s="25">
        <v>3</v>
      </c>
      <c r="B83" s="8" t="s">
        <v>101</v>
      </c>
      <c r="C83" s="170">
        <v>12</v>
      </c>
      <c r="D83" s="182">
        <v>16</v>
      </c>
      <c r="E83" s="182">
        <v>12</v>
      </c>
      <c r="F83" s="207"/>
      <c r="G83" s="177">
        <v>48.5</v>
      </c>
      <c r="H83" s="197">
        <v>43.25</v>
      </c>
      <c r="I83" s="197">
        <v>49</v>
      </c>
      <c r="J83" s="208"/>
      <c r="K83" s="90"/>
      <c r="L83" s="90"/>
      <c r="N83" s="24"/>
      <c r="O83" s="24"/>
      <c r="Q83" s="24"/>
    </row>
    <row r="84" spans="1:17" x14ac:dyDescent="0.25">
      <c r="A84" s="25">
        <v>4</v>
      </c>
      <c r="B84" s="8" t="s">
        <v>98</v>
      </c>
      <c r="C84" s="170">
        <v>10</v>
      </c>
      <c r="D84" s="182">
        <v>9</v>
      </c>
      <c r="E84" s="182">
        <v>11</v>
      </c>
      <c r="F84" s="207"/>
      <c r="G84" s="177">
        <v>59.7</v>
      </c>
      <c r="H84" s="197">
        <v>55.2</v>
      </c>
      <c r="I84" s="197">
        <v>57.73</v>
      </c>
      <c r="J84" s="208"/>
      <c r="K84" s="90"/>
      <c r="L84" s="90"/>
      <c r="N84" s="24"/>
      <c r="O84" s="24"/>
      <c r="Q84" s="24"/>
    </row>
    <row r="85" spans="1:17" x14ac:dyDescent="0.25">
      <c r="A85" s="25">
        <v>5</v>
      </c>
      <c r="B85" s="8" t="s">
        <v>103</v>
      </c>
      <c r="C85" s="170">
        <v>6</v>
      </c>
      <c r="D85" s="182">
        <v>2</v>
      </c>
      <c r="E85" s="182">
        <v>5</v>
      </c>
      <c r="F85" s="207"/>
      <c r="G85" s="177">
        <v>51.33</v>
      </c>
      <c r="H85" s="197">
        <v>40</v>
      </c>
      <c r="I85" s="197">
        <v>47</v>
      </c>
      <c r="J85" s="208"/>
      <c r="K85" s="90"/>
      <c r="L85" s="90"/>
      <c r="N85" s="24"/>
      <c r="O85" s="24"/>
      <c r="Q85" s="24"/>
    </row>
    <row r="86" spans="1:17" x14ac:dyDescent="0.25">
      <c r="A86" s="25">
        <v>6</v>
      </c>
      <c r="B86" s="8" t="s">
        <v>102</v>
      </c>
      <c r="C86" s="170">
        <v>16</v>
      </c>
      <c r="D86" s="182">
        <v>9</v>
      </c>
      <c r="E86" s="182">
        <v>15</v>
      </c>
      <c r="F86" s="207"/>
      <c r="G86" s="177">
        <v>57.75</v>
      </c>
      <c r="H86" s="197">
        <v>53.1</v>
      </c>
      <c r="I86" s="197">
        <v>47.5</v>
      </c>
      <c r="J86" s="208"/>
      <c r="K86" s="90"/>
      <c r="L86" s="90"/>
      <c r="N86" s="24"/>
      <c r="O86" s="24"/>
      <c r="Q86" s="24"/>
    </row>
    <row r="87" spans="1:17" x14ac:dyDescent="0.25">
      <c r="A87" s="25">
        <v>7</v>
      </c>
      <c r="B87" s="8" t="s">
        <v>21</v>
      </c>
      <c r="C87" s="170">
        <v>1</v>
      </c>
      <c r="D87" s="182"/>
      <c r="E87" s="182"/>
      <c r="F87" s="207"/>
      <c r="G87" s="177">
        <v>78</v>
      </c>
      <c r="H87" s="197"/>
      <c r="I87" s="197"/>
      <c r="J87" s="208"/>
      <c r="K87" s="90"/>
      <c r="L87" s="90"/>
      <c r="N87" s="24"/>
      <c r="O87" s="24"/>
      <c r="Q87" s="24"/>
    </row>
    <row r="88" spans="1:17" x14ac:dyDescent="0.25">
      <c r="A88" s="25">
        <v>8</v>
      </c>
      <c r="B88" s="8" t="s">
        <v>100</v>
      </c>
      <c r="C88" s="170">
        <v>3</v>
      </c>
      <c r="D88" s="182"/>
      <c r="E88" s="182">
        <v>6</v>
      </c>
      <c r="F88" s="207"/>
      <c r="G88" s="177">
        <v>42.67</v>
      </c>
      <c r="H88" s="197"/>
      <c r="I88" s="197">
        <v>57.8</v>
      </c>
      <c r="J88" s="208"/>
      <c r="K88" s="90"/>
      <c r="L88" s="90"/>
      <c r="N88" s="24"/>
      <c r="O88" s="24"/>
      <c r="Q88" s="24"/>
    </row>
    <row r="89" spans="1:17" x14ac:dyDescent="0.25">
      <c r="A89" s="25">
        <v>9</v>
      </c>
      <c r="B89" s="8" t="s">
        <v>99</v>
      </c>
      <c r="C89" s="170">
        <v>4</v>
      </c>
      <c r="D89" s="182">
        <v>6</v>
      </c>
      <c r="E89" s="182">
        <v>4</v>
      </c>
      <c r="F89" s="207"/>
      <c r="G89" s="177">
        <v>25.5</v>
      </c>
      <c r="H89" s="197">
        <v>58.3</v>
      </c>
      <c r="I89" s="197">
        <v>50.5</v>
      </c>
      <c r="J89" s="208"/>
      <c r="K89" s="90"/>
      <c r="L89" s="90"/>
      <c r="N89" s="24"/>
      <c r="O89" s="24"/>
      <c r="Q89" s="24"/>
    </row>
    <row r="90" spans="1:17" x14ac:dyDescent="0.25">
      <c r="A90" s="25">
        <v>10</v>
      </c>
      <c r="B90" s="8" t="s">
        <v>97</v>
      </c>
      <c r="C90" s="170">
        <v>4</v>
      </c>
      <c r="D90" s="182">
        <v>7</v>
      </c>
      <c r="E90" s="182">
        <v>3</v>
      </c>
      <c r="F90" s="207"/>
      <c r="G90" s="177">
        <v>41.5</v>
      </c>
      <c r="H90" s="197">
        <v>48.3</v>
      </c>
      <c r="I90" s="197">
        <v>47</v>
      </c>
      <c r="J90" s="208"/>
      <c r="K90" s="90"/>
      <c r="L90" s="90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170">
        <v>4</v>
      </c>
      <c r="D91" s="182">
        <v>7</v>
      </c>
      <c r="E91" s="182">
        <v>6</v>
      </c>
      <c r="F91" s="207"/>
      <c r="G91" s="177">
        <v>50.5</v>
      </c>
      <c r="H91" s="197">
        <v>50.4</v>
      </c>
      <c r="I91" s="197">
        <v>46.5</v>
      </c>
      <c r="J91" s="208"/>
      <c r="K91" s="90"/>
      <c r="L91" s="90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170">
        <v>5</v>
      </c>
      <c r="D92" s="182">
        <v>1</v>
      </c>
      <c r="E92" s="182">
        <v>1</v>
      </c>
      <c r="F92" s="207"/>
      <c r="G92" s="177">
        <v>64.8</v>
      </c>
      <c r="H92" s="197">
        <v>40</v>
      </c>
      <c r="I92" s="197">
        <v>44</v>
      </c>
      <c r="J92" s="208"/>
      <c r="K92" s="90"/>
      <c r="L92" s="90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170">
        <v>8</v>
      </c>
      <c r="D93" s="182">
        <v>5</v>
      </c>
      <c r="E93" s="182">
        <v>11</v>
      </c>
      <c r="F93" s="207"/>
      <c r="G93" s="177">
        <v>49</v>
      </c>
      <c r="H93" s="197">
        <v>62.6</v>
      </c>
      <c r="I93" s="197">
        <v>53.9</v>
      </c>
      <c r="J93" s="208"/>
      <c r="K93" s="90"/>
      <c r="L93" s="90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195">
        <v>9</v>
      </c>
      <c r="D94" s="191">
        <v>2</v>
      </c>
      <c r="E94" s="191">
        <v>3</v>
      </c>
      <c r="F94" s="209"/>
      <c r="G94" s="194">
        <v>43.67</v>
      </c>
      <c r="H94" s="197">
        <v>25</v>
      </c>
      <c r="I94" s="197">
        <v>50</v>
      </c>
      <c r="J94" s="208"/>
      <c r="K94" s="90"/>
      <c r="L94" s="90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170">
        <v>1</v>
      </c>
      <c r="D95" s="182">
        <v>2</v>
      </c>
      <c r="E95" s="182">
        <v>1</v>
      </c>
      <c r="F95" s="207"/>
      <c r="G95" s="177">
        <v>4</v>
      </c>
      <c r="H95" s="197">
        <v>43.5</v>
      </c>
      <c r="I95" s="197">
        <v>68</v>
      </c>
      <c r="J95" s="208"/>
      <c r="K95" s="90"/>
      <c r="L95" s="90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170">
        <v>4</v>
      </c>
      <c r="D96" s="182">
        <v>2</v>
      </c>
      <c r="E96" s="182">
        <v>8</v>
      </c>
      <c r="F96" s="207"/>
      <c r="G96" s="177">
        <v>54.5</v>
      </c>
      <c r="H96" s="197">
        <v>50</v>
      </c>
      <c r="I96" s="197">
        <v>60</v>
      </c>
      <c r="J96" s="208"/>
      <c r="K96" s="90"/>
      <c r="L96" s="90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170">
        <v>2</v>
      </c>
      <c r="D97" s="182">
        <v>5</v>
      </c>
      <c r="E97" s="182">
        <v>4</v>
      </c>
      <c r="F97" s="207"/>
      <c r="G97" s="177">
        <v>29.5</v>
      </c>
      <c r="H97" s="197">
        <v>37.4</v>
      </c>
      <c r="I97" s="197">
        <v>27</v>
      </c>
      <c r="J97" s="208"/>
      <c r="K97" s="90"/>
      <c r="L97" s="90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170"/>
      <c r="D98" s="182">
        <v>5</v>
      </c>
      <c r="E98" s="182">
        <v>5</v>
      </c>
      <c r="F98" s="207"/>
      <c r="G98" s="177"/>
      <c r="H98" s="197">
        <v>70.8</v>
      </c>
      <c r="I98" s="197">
        <v>54.2</v>
      </c>
      <c r="J98" s="208"/>
      <c r="K98" s="90"/>
      <c r="L98" s="90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170">
        <v>9</v>
      </c>
      <c r="D99" s="182">
        <v>4</v>
      </c>
      <c r="E99" s="182">
        <v>5</v>
      </c>
      <c r="F99" s="207"/>
      <c r="G99" s="177">
        <v>54.11</v>
      </c>
      <c r="H99" s="197">
        <v>53</v>
      </c>
      <c r="I99" s="197">
        <v>54.8</v>
      </c>
      <c r="J99" s="208"/>
      <c r="K99" s="90"/>
      <c r="L99" s="90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170">
        <v>21</v>
      </c>
      <c r="D100" s="182">
        <v>13</v>
      </c>
      <c r="E100" s="182">
        <v>17</v>
      </c>
      <c r="F100" s="207"/>
      <c r="G100" s="177">
        <v>47.62</v>
      </c>
      <c r="H100" s="197">
        <v>53.9</v>
      </c>
      <c r="I100" s="197">
        <v>62.2</v>
      </c>
      <c r="J100" s="208"/>
      <c r="K100" s="90"/>
      <c r="L100" s="90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170">
        <v>9</v>
      </c>
      <c r="D101" s="182">
        <v>8</v>
      </c>
      <c r="E101" s="182">
        <v>12</v>
      </c>
      <c r="F101" s="207"/>
      <c r="G101" s="177">
        <v>45.89</v>
      </c>
      <c r="H101" s="197">
        <v>52.3</v>
      </c>
      <c r="I101" s="197">
        <v>68.2</v>
      </c>
      <c r="J101" s="208"/>
      <c r="K101" s="90"/>
      <c r="L101" s="90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170">
        <v>19</v>
      </c>
      <c r="D102" s="182">
        <v>10</v>
      </c>
      <c r="E102" s="182">
        <v>11</v>
      </c>
      <c r="F102" s="207"/>
      <c r="G102" s="177">
        <v>48</v>
      </c>
      <c r="H102" s="197">
        <v>61</v>
      </c>
      <c r="I102" s="197">
        <v>60</v>
      </c>
      <c r="J102" s="208"/>
      <c r="K102" s="90"/>
      <c r="L102" s="90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170">
        <v>6</v>
      </c>
      <c r="D103" s="182">
        <v>6</v>
      </c>
      <c r="E103" s="182">
        <v>8</v>
      </c>
      <c r="F103" s="207"/>
      <c r="G103" s="177">
        <v>45.33</v>
      </c>
      <c r="H103" s="197">
        <v>39.299999999999997</v>
      </c>
      <c r="I103" s="197">
        <v>36.4</v>
      </c>
      <c r="J103" s="208"/>
      <c r="K103" s="90"/>
      <c r="L103" s="90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170">
        <v>11</v>
      </c>
      <c r="D104" s="182">
        <v>14</v>
      </c>
      <c r="E104" s="182">
        <v>9</v>
      </c>
      <c r="F104" s="207"/>
      <c r="G104" s="177">
        <v>75.09</v>
      </c>
      <c r="H104" s="197">
        <v>58</v>
      </c>
      <c r="I104" s="197">
        <v>67</v>
      </c>
      <c r="J104" s="208"/>
      <c r="K104" s="90"/>
      <c r="L104" s="90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170">
        <v>24</v>
      </c>
      <c r="D105" s="182">
        <v>28</v>
      </c>
      <c r="E105" s="182">
        <v>27</v>
      </c>
      <c r="F105" s="207"/>
      <c r="G105" s="177">
        <v>46.48</v>
      </c>
      <c r="H105" s="197">
        <v>53.6</v>
      </c>
      <c r="I105" s="197">
        <v>54.8</v>
      </c>
      <c r="J105" s="208"/>
      <c r="K105" s="90"/>
      <c r="L105" s="90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170">
        <v>20</v>
      </c>
      <c r="D106" s="182">
        <v>21</v>
      </c>
      <c r="E106" s="182">
        <v>9</v>
      </c>
      <c r="F106" s="207"/>
      <c r="G106" s="177">
        <v>49.6</v>
      </c>
      <c r="H106" s="197">
        <v>60.5</v>
      </c>
      <c r="I106" s="197">
        <v>54.1</v>
      </c>
      <c r="J106" s="208"/>
      <c r="K106" s="90"/>
      <c r="L106" s="90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170">
        <v>6</v>
      </c>
      <c r="D107" s="182">
        <v>12</v>
      </c>
      <c r="E107" s="182">
        <v>3</v>
      </c>
      <c r="F107" s="207"/>
      <c r="G107" s="177">
        <v>80.33</v>
      </c>
      <c r="H107" s="197">
        <v>64.8</v>
      </c>
      <c r="I107" s="197">
        <v>58.7</v>
      </c>
      <c r="J107" s="208"/>
      <c r="K107" s="90"/>
      <c r="L107" s="90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170">
        <v>17</v>
      </c>
      <c r="D108" s="182">
        <v>8</v>
      </c>
      <c r="E108" s="182">
        <v>11</v>
      </c>
      <c r="F108" s="207"/>
      <c r="G108" s="177">
        <v>61</v>
      </c>
      <c r="H108" s="197">
        <v>64.599999999999994</v>
      </c>
      <c r="I108" s="197">
        <v>62</v>
      </c>
      <c r="J108" s="208"/>
      <c r="K108" s="90"/>
      <c r="L108" s="90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170">
        <v>12</v>
      </c>
      <c r="D109" s="182">
        <v>5</v>
      </c>
      <c r="E109" s="182">
        <v>14</v>
      </c>
      <c r="F109" s="207"/>
      <c r="G109" s="177">
        <v>50.5</v>
      </c>
      <c r="H109" s="197">
        <v>51</v>
      </c>
      <c r="I109" s="197">
        <v>54.7</v>
      </c>
      <c r="J109" s="208"/>
      <c r="K109" s="90"/>
      <c r="L109" s="90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170">
        <v>24</v>
      </c>
      <c r="D110" s="182">
        <v>7</v>
      </c>
      <c r="E110" s="182">
        <v>11</v>
      </c>
      <c r="F110" s="207"/>
      <c r="G110" s="177">
        <v>49.45</v>
      </c>
      <c r="H110" s="197">
        <v>69.7</v>
      </c>
      <c r="I110" s="197">
        <v>47.09</v>
      </c>
      <c r="J110" s="208"/>
      <c r="K110" s="90"/>
      <c r="L110" s="90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170"/>
      <c r="D111" s="182"/>
      <c r="E111" s="182"/>
      <c r="F111" s="207"/>
      <c r="G111" s="177"/>
      <c r="H111" s="197"/>
      <c r="I111" s="197"/>
      <c r="J111" s="208"/>
      <c r="K111" s="90"/>
      <c r="L111" s="90"/>
      <c r="N111" s="24"/>
      <c r="O111" s="24"/>
      <c r="Q111" s="24"/>
    </row>
    <row r="112" spans="1:17" ht="15.75" thickBot="1" x14ac:dyDescent="0.3">
      <c r="A112" s="84">
        <v>32</v>
      </c>
      <c r="B112" s="8" t="s">
        <v>123</v>
      </c>
      <c r="C112" s="240"/>
      <c r="D112" s="241"/>
      <c r="E112" s="241"/>
      <c r="F112" s="242"/>
      <c r="G112" s="243"/>
      <c r="H112" s="174"/>
      <c r="I112" s="174"/>
      <c r="J112" s="210"/>
      <c r="K112" s="90"/>
      <c r="L112" s="90"/>
      <c r="N112" s="24"/>
      <c r="O112" s="24"/>
      <c r="Q112" s="24"/>
    </row>
    <row r="113" spans="1:17" ht="15.75" thickBot="1" x14ac:dyDescent="0.3">
      <c r="A113" s="246"/>
      <c r="B113" s="247" t="s">
        <v>57</v>
      </c>
      <c r="C113" s="248">
        <f>SUM(C114:C122)</f>
        <v>67</v>
      </c>
      <c r="D113" s="249">
        <f t="shared" ref="D113:F113" si="12">SUM(D114:D122)</f>
        <v>48</v>
      </c>
      <c r="E113" s="249">
        <f t="shared" si="12"/>
        <v>51</v>
      </c>
      <c r="F113" s="250">
        <f t="shared" si="12"/>
        <v>0</v>
      </c>
      <c r="G113" s="149">
        <f>AVERAGE(G114:G122)</f>
        <v>54.428749999999994</v>
      </c>
      <c r="H113" s="150">
        <f>AVERAGE(H114:H122)</f>
        <v>59.059999999999995</v>
      </c>
      <c r="I113" s="150">
        <f>AVERAGE(I114:I122)</f>
        <v>61.885000000000005</v>
      </c>
      <c r="J113" s="151" t="e">
        <f>AVERAGE(J114:J122)</f>
        <v>#DIV/0!</v>
      </c>
      <c r="K113" s="91"/>
      <c r="L113" s="91"/>
      <c r="N113" s="24"/>
      <c r="O113" s="24"/>
      <c r="Q113" s="24"/>
    </row>
    <row r="114" spans="1:17" x14ac:dyDescent="0.25">
      <c r="A114" s="22">
        <v>1</v>
      </c>
      <c r="B114" s="67" t="s">
        <v>27</v>
      </c>
      <c r="C114" s="172">
        <v>8</v>
      </c>
      <c r="D114" s="187">
        <v>7</v>
      </c>
      <c r="E114" s="187">
        <v>8</v>
      </c>
      <c r="F114" s="244"/>
      <c r="G114" s="183">
        <v>60.6</v>
      </c>
      <c r="H114" s="196">
        <v>75</v>
      </c>
      <c r="I114" s="196">
        <v>68.599999999999994</v>
      </c>
      <c r="J114" s="237"/>
      <c r="K114" s="90"/>
      <c r="L114" s="90"/>
      <c r="N114" s="24"/>
      <c r="O114" s="24"/>
      <c r="Q114" s="24"/>
    </row>
    <row r="115" spans="1:17" ht="15" customHeight="1" x14ac:dyDescent="0.25">
      <c r="A115" s="25">
        <v>2</v>
      </c>
      <c r="B115" s="66" t="s">
        <v>48</v>
      </c>
      <c r="C115" s="170">
        <v>10</v>
      </c>
      <c r="D115" s="182">
        <v>7</v>
      </c>
      <c r="E115" s="182">
        <v>7</v>
      </c>
      <c r="F115" s="207"/>
      <c r="G115" s="177">
        <v>53.4</v>
      </c>
      <c r="H115" s="197">
        <v>56.57</v>
      </c>
      <c r="I115" s="197">
        <v>58.71</v>
      </c>
      <c r="J115" s="208"/>
      <c r="K115" s="90"/>
      <c r="L115" s="90"/>
      <c r="N115" s="24"/>
      <c r="O115" s="24"/>
      <c r="Q115" s="24"/>
    </row>
    <row r="116" spans="1:17" x14ac:dyDescent="0.25">
      <c r="A116" s="35">
        <v>3</v>
      </c>
      <c r="B116" s="66" t="s">
        <v>26</v>
      </c>
      <c r="C116" s="170">
        <v>4</v>
      </c>
      <c r="D116" s="182">
        <v>3</v>
      </c>
      <c r="E116" s="182">
        <v>3</v>
      </c>
      <c r="F116" s="207"/>
      <c r="G116" s="177">
        <v>78.5</v>
      </c>
      <c r="H116" s="197">
        <v>64.67</v>
      </c>
      <c r="I116" s="197">
        <v>72</v>
      </c>
      <c r="J116" s="208"/>
      <c r="K116" s="90"/>
      <c r="L116" s="90"/>
      <c r="N116" s="24"/>
      <c r="O116" s="24"/>
      <c r="Q116" s="24"/>
    </row>
    <row r="117" spans="1:17" x14ac:dyDescent="0.25">
      <c r="A117" s="35">
        <v>4</v>
      </c>
      <c r="B117" s="66" t="s">
        <v>38</v>
      </c>
      <c r="C117" s="170">
        <v>1</v>
      </c>
      <c r="D117" s="182">
        <v>3</v>
      </c>
      <c r="E117" s="182">
        <v>2</v>
      </c>
      <c r="F117" s="207"/>
      <c r="G117" s="177">
        <v>70</v>
      </c>
      <c r="H117" s="197">
        <v>63</v>
      </c>
      <c r="I117" s="197">
        <v>53</v>
      </c>
      <c r="J117" s="208"/>
      <c r="K117" s="90"/>
      <c r="L117" s="90"/>
      <c r="N117" s="24"/>
      <c r="O117" s="24"/>
      <c r="Q117" s="24"/>
    </row>
    <row r="118" spans="1:17" x14ac:dyDescent="0.25">
      <c r="A118" s="35">
        <v>5</v>
      </c>
      <c r="B118" s="66" t="s">
        <v>60</v>
      </c>
      <c r="C118" s="170">
        <v>10</v>
      </c>
      <c r="D118" s="182">
        <v>6</v>
      </c>
      <c r="E118" s="182">
        <v>9</v>
      </c>
      <c r="F118" s="207"/>
      <c r="G118" s="177">
        <v>59.4</v>
      </c>
      <c r="H118" s="197">
        <v>66.83</v>
      </c>
      <c r="I118" s="197">
        <v>63.6</v>
      </c>
      <c r="J118" s="208"/>
      <c r="K118" s="90"/>
      <c r="L118" s="90"/>
      <c r="N118" s="24"/>
      <c r="O118" s="24"/>
      <c r="Q118" s="24"/>
    </row>
    <row r="119" spans="1:17" x14ac:dyDescent="0.25">
      <c r="A119" s="35">
        <v>6</v>
      </c>
      <c r="B119" s="66" t="s">
        <v>36</v>
      </c>
      <c r="C119" s="170">
        <v>3</v>
      </c>
      <c r="D119" s="182"/>
      <c r="E119" s="182">
        <v>3</v>
      </c>
      <c r="F119" s="207"/>
      <c r="G119" s="177">
        <v>25.33</v>
      </c>
      <c r="H119" s="197"/>
      <c r="I119" s="197">
        <v>63.67</v>
      </c>
      <c r="J119" s="208"/>
      <c r="K119" s="90"/>
      <c r="L119" s="90"/>
      <c r="N119" s="24"/>
      <c r="O119" s="24"/>
      <c r="Q119" s="24"/>
    </row>
    <row r="120" spans="1:17" x14ac:dyDescent="0.25">
      <c r="A120" s="35">
        <v>7</v>
      </c>
      <c r="B120" s="66" t="s">
        <v>42</v>
      </c>
      <c r="C120" s="170"/>
      <c r="D120" s="182"/>
      <c r="E120" s="182"/>
      <c r="F120" s="207"/>
      <c r="G120" s="177"/>
      <c r="H120" s="197"/>
      <c r="I120" s="197"/>
      <c r="J120" s="208"/>
      <c r="K120" s="90"/>
      <c r="L120" s="90"/>
      <c r="N120" s="24"/>
      <c r="O120" s="24"/>
      <c r="Q120" s="24"/>
    </row>
    <row r="121" spans="1:17" x14ac:dyDescent="0.25">
      <c r="A121" s="35">
        <v>8</v>
      </c>
      <c r="B121" s="66" t="s">
        <v>66</v>
      </c>
      <c r="C121" s="170">
        <v>20</v>
      </c>
      <c r="D121" s="182">
        <v>13</v>
      </c>
      <c r="E121" s="182">
        <v>10</v>
      </c>
      <c r="F121" s="207"/>
      <c r="G121" s="177">
        <v>55.4</v>
      </c>
      <c r="H121" s="197">
        <v>58.46</v>
      </c>
      <c r="I121" s="197">
        <v>54.7</v>
      </c>
      <c r="J121" s="208"/>
      <c r="K121" s="90"/>
      <c r="L121" s="90"/>
      <c r="O121" s="24"/>
    </row>
    <row r="122" spans="1:17" ht="15.75" thickBot="1" x14ac:dyDescent="0.3">
      <c r="A122" s="34">
        <v>9</v>
      </c>
      <c r="B122" s="251" t="s">
        <v>70</v>
      </c>
      <c r="C122" s="186">
        <v>11</v>
      </c>
      <c r="D122" s="188">
        <v>9</v>
      </c>
      <c r="E122" s="188">
        <v>9</v>
      </c>
      <c r="F122" s="245"/>
      <c r="G122" s="185">
        <v>32.799999999999997</v>
      </c>
      <c r="H122" s="174">
        <v>28.89</v>
      </c>
      <c r="I122" s="174">
        <v>60.8</v>
      </c>
      <c r="J122" s="210"/>
      <c r="K122" s="90"/>
      <c r="L122" s="90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>
        <f>AVERAGE(G5:G12,G14:G25,G27:G43,G45:G64,G66:G79,G81:G112,G114:G122)</f>
        <v>52.948947368421052</v>
      </c>
      <c r="H123" s="39">
        <f t="shared" ref="H123:J123" si="13">AVERAGE(H5:H12,H14:H25,H27:H43,H45:H64,H66:H79,H81:H112,H114:H122)</f>
        <v>53.718229166666674</v>
      </c>
      <c r="I123" s="39">
        <f>AVERAGE(I5:I12,I14:I25,I27:I43,I45:I64,I66:I79,I81:I112,I114:I122)</f>
        <v>57.035833333333336</v>
      </c>
      <c r="J123" s="39" t="e">
        <f t="shared" si="13"/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4" priority="1">
      <formula>LEN(TRIM(G3))=0</formula>
    </cfRule>
    <cfRule type="cellIs" dxfId="3" priority="2" operator="lessThan">
      <formula>50.001</formula>
    </cfRule>
    <cfRule type="cellIs" dxfId="2" priority="3" operator="between">
      <formula>59.999</formula>
      <formula>49.999</formula>
    </cfRule>
    <cfRule type="cellIs" dxfId="1" priority="4" operator="between">
      <formula>74.999</formula>
      <formula>60</formula>
    </cfRule>
    <cfRule type="cellIs" dxfId="0" priority="5" operator="greaterThanOrEqual">
      <formula>75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История ВПР-5</vt:lpstr>
      <vt:lpstr>История ВПР-6</vt:lpstr>
      <vt:lpstr>История ВПР-7</vt:lpstr>
      <vt:lpstr>История ВПР-8</vt:lpstr>
      <vt:lpstr>История ОГЭ-9</vt:lpstr>
      <vt:lpstr>История ВПР-10</vt:lpstr>
      <vt:lpstr>История ЕГЭ-11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2026-03-24T14:14:03Z</dcterms:modified>
</cp:coreProperties>
</file>