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15" windowWidth="20265" windowHeight="7935" tabRatio="435"/>
  </bookViews>
  <sheets>
    <sheet name="Матем ВПР-4" sheetId="12" r:id="rId1"/>
    <sheet name="Матем ВПР-5" sheetId="15" r:id="rId2"/>
    <sheet name="Матем ВПР-6" sheetId="16" r:id="rId3"/>
    <sheet name="Матем ВПР-7" sheetId="17" r:id="rId4"/>
    <sheet name="Матем ВПР-8" sheetId="18" r:id="rId5"/>
    <sheet name="Матем ОГЭ-9" sheetId="19" r:id="rId6"/>
    <sheet name="Матем ВПР-10" sheetId="20" r:id="rId7"/>
    <sheet name="Матем база ЕГЭ-11" sheetId="21" r:id="rId8"/>
    <sheet name="Матем проф ЕГЭ-11" sheetId="22" r:id="rId9"/>
  </sheets>
  <definedNames>
    <definedName name="_xlnm._FilterDatabase" localSheetId="7" hidden="1">'Матем база ЕГЭ-11'!#REF!</definedName>
    <definedName name="_xlnm._FilterDatabase" localSheetId="6" hidden="1">'Матем ВПР-10'!#REF!</definedName>
    <definedName name="_xlnm._FilterDatabase" localSheetId="0" hidden="1">'Матем ВПР-4'!#REF!</definedName>
    <definedName name="_xlnm._FilterDatabase" localSheetId="1" hidden="1">'Матем ВПР-5'!#REF!</definedName>
    <definedName name="_xlnm._FilterDatabase" localSheetId="2" hidden="1">'Матем ВПР-6'!#REF!</definedName>
    <definedName name="_xlnm._FilterDatabase" localSheetId="3" hidden="1">'Матем ВПР-7'!#REF!</definedName>
    <definedName name="_xlnm._FilterDatabase" localSheetId="4" hidden="1">'Матем ВПР-8'!#REF!</definedName>
    <definedName name="_xlnm._FilterDatabase" localSheetId="5" hidden="1">'Матем ОГЭ-9'!#REF!</definedName>
    <definedName name="_xlnm._FilterDatabase" localSheetId="8" hidden="1">'Матем проф ЕГЭ-11'!#REF!</definedName>
  </definedNames>
  <calcPr calcId="145621"/>
</workbook>
</file>

<file path=xl/calcChain.xml><?xml version="1.0" encoding="utf-8"?>
<calcChain xmlns="http://schemas.openxmlformats.org/spreadsheetml/2006/main">
  <c r="D113" i="18" l="1"/>
  <c r="D80" i="18"/>
  <c r="D65" i="18"/>
  <c r="D44" i="18"/>
  <c r="D26" i="18"/>
  <c r="D13" i="18"/>
  <c r="D113" i="17"/>
  <c r="D80" i="17"/>
  <c r="D65" i="17"/>
  <c r="D44" i="17"/>
  <c r="D26" i="17"/>
  <c r="D13" i="17"/>
  <c r="D113" i="16"/>
  <c r="D80" i="16"/>
  <c r="D65" i="16"/>
  <c r="D44" i="16"/>
  <c r="D26" i="16"/>
  <c r="D13" i="16"/>
  <c r="D113" i="15"/>
  <c r="D80" i="15"/>
  <c r="D65" i="15"/>
  <c r="D44" i="15"/>
  <c r="D26" i="15"/>
  <c r="D13" i="15"/>
  <c r="C113" i="18" l="1"/>
  <c r="G113" i="18"/>
  <c r="G80" i="18"/>
  <c r="C80" i="18"/>
  <c r="G65" i="18"/>
  <c r="C65" i="18"/>
  <c r="C44" i="18"/>
  <c r="G44" i="18"/>
  <c r="G26" i="18"/>
  <c r="C26" i="18"/>
  <c r="C13" i="18"/>
  <c r="G13" i="18"/>
  <c r="G113" i="17"/>
  <c r="C113" i="17"/>
  <c r="C80" i="17"/>
  <c r="G80" i="17"/>
  <c r="G65" i="17"/>
  <c r="C65" i="17"/>
  <c r="C44" i="17"/>
  <c r="G44" i="17"/>
  <c r="G26" i="17"/>
  <c r="C26" i="17"/>
  <c r="C13" i="17"/>
  <c r="G13" i="17"/>
  <c r="C113" i="16"/>
  <c r="G113" i="16"/>
  <c r="G80" i="16"/>
  <c r="C80" i="16"/>
  <c r="G65" i="16"/>
  <c r="C65" i="16"/>
  <c r="C44" i="16"/>
  <c r="G44" i="16"/>
  <c r="G26" i="16"/>
  <c r="C26" i="16"/>
  <c r="C13" i="16"/>
  <c r="G13" i="16"/>
  <c r="G113" i="15"/>
  <c r="C113" i="15"/>
  <c r="J80" i="18" l="1"/>
  <c r="I80" i="18"/>
  <c r="H80" i="18"/>
  <c r="G123" i="18"/>
  <c r="J123" i="18"/>
  <c r="I123" i="18"/>
  <c r="H123" i="18"/>
  <c r="G123" i="17"/>
  <c r="J123" i="17"/>
  <c r="I123" i="17"/>
  <c r="H123" i="17"/>
  <c r="E80" i="17"/>
  <c r="F80" i="17"/>
  <c r="I80" i="17"/>
  <c r="H80" i="17"/>
  <c r="J80" i="17"/>
  <c r="H13" i="17"/>
  <c r="I13" i="17"/>
  <c r="J123" i="15"/>
  <c r="I123" i="15"/>
  <c r="H123" i="15"/>
  <c r="G123" i="15"/>
  <c r="E80" i="15"/>
  <c r="C80" i="15"/>
  <c r="F80" i="15"/>
  <c r="J80" i="15"/>
  <c r="I80" i="15"/>
  <c r="H80" i="15"/>
  <c r="G80" i="15"/>
  <c r="E80" i="22" l="1"/>
  <c r="D80" i="22"/>
  <c r="C80" i="22"/>
  <c r="F80" i="22"/>
  <c r="J80" i="22"/>
  <c r="H80" i="22"/>
  <c r="G80" i="22"/>
  <c r="I80" i="22"/>
  <c r="E65" i="22"/>
  <c r="D65" i="22"/>
  <c r="C65" i="22"/>
  <c r="I65" i="22"/>
  <c r="H65" i="22"/>
  <c r="G65" i="22"/>
  <c r="E44" i="22"/>
  <c r="D44" i="22"/>
  <c r="C44" i="22"/>
  <c r="I44" i="22"/>
  <c r="H44" i="22"/>
  <c r="G44" i="22"/>
  <c r="E26" i="22"/>
  <c r="D26" i="22"/>
  <c r="C26" i="22"/>
  <c r="I26" i="22"/>
  <c r="H26" i="22"/>
  <c r="G26" i="22"/>
  <c r="E13" i="22"/>
  <c r="D13" i="22"/>
  <c r="C13" i="22"/>
  <c r="I13" i="22"/>
  <c r="H13" i="22"/>
  <c r="G13" i="22"/>
  <c r="I80" i="21"/>
  <c r="H80" i="21"/>
  <c r="G80" i="21"/>
  <c r="E80" i="21"/>
  <c r="D80" i="21"/>
  <c r="C80" i="21"/>
  <c r="E65" i="21"/>
  <c r="D65" i="21"/>
  <c r="C65" i="21"/>
  <c r="I65" i="21"/>
  <c r="H65" i="21"/>
  <c r="G65" i="21"/>
  <c r="E44" i="21"/>
  <c r="D44" i="21"/>
  <c r="C44" i="21"/>
  <c r="I44" i="21"/>
  <c r="H44" i="21"/>
  <c r="G44" i="21"/>
  <c r="G26" i="21"/>
  <c r="E26" i="21"/>
  <c r="D26" i="21"/>
  <c r="C26" i="21"/>
  <c r="I26" i="21"/>
  <c r="H26" i="21"/>
  <c r="I13" i="21"/>
  <c r="H13" i="21"/>
  <c r="G13" i="21"/>
  <c r="E13" i="21"/>
  <c r="D13" i="21"/>
  <c r="C13" i="21"/>
  <c r="J123" i="22"/>
  <c r="I123" i="22"/>
  <c r="H123" i="22"/>
  <c r="G123" i="22"/>
  <c r="J113" i="22"/>
  <c r="I113" i="22"/>
  <c r="H113" i="22"/>
  <c r="H3" i="22" s="1"/>
  <c r="G113" i="22"/>
  <c r="F113" i="22"/>
  <c r="E113" i="22"/>
  <c r="D113" i="22"/>
  <c r="D3" i="22" s="1"/>
  <c r="C113" i="22"/>
  <c r="J65" i="22"/>
  <c r="F65" i="22"/>
  <c r="J44" i="22"/>
  <c r="F44" i="22"/>
  <c r="J26" i="22"/>
  <c r="F26" i="22"/>
  <c r="J13" i="22"/>
  <c r="F13" i="22"/>
  <c r="J4" i="22"/>
  <c r="I4" i="22"/>
  <c r="H4" i="22"/>
  <c r="G4" i="22"/>
  <c r="F4" i="22"/>
  <c r="E4" i="22"/>
  <c r="D4" i="22"/>
  <c r="C4" i="22"/>
  <c r="J3" i="22"/>
  <c r="G3" i="22"/>
  <c r="F3" i="22"/>
  <c r="E3" i="22"/>
  <c r="A3" i="22"/>
  <c r="E80" i="19"/>
  <c r="D80" i="19"/>
  <c r="C80" i="19"/>
  <c r="I80" i="19"/>
  <c r="H80" i="19"/>
  <c r="G80" i="19"/>
  <c r="E65" i="19"/>
  <c r="D65" i="19"/>
  <c r="C65" i="19"/>
  <c r="I65" i="19"/>
  <c r="H65" i="19"/>
  <c r="G65" i="19"/>
  <c r="E44" i="19"/>
  <c r="D44" i="19"/>
  <c r="C44" i="19"/>
  <c r="I44" i="19"/>
  <c r="H44" i="19"/>
  <c r="G44" i="19"/>
  <c r="E26" i="19"/>
  <c r="D26" i="19"/>
  <c r="C26" i="19"/>
  <c r="I26" i="19"/>
  <c r="H26" i="19"/>
  <c r="G26" i="19"/>
  <c r="E13" i="19"/>
  <c r="D13" i="19"/>
  <c r="C13" i="19"/>
  <c r="I13" i="19"/>
  <c r="H13" i="19"/>
  <c r="G13" i="19"/>
  <c r="G123" i="19"/>
  <c r="I3" i="22" l="1"/>
  <c r="C3" i="22"/>
  <c r="F80" i="19"/>
  <c r="J123" i="19"/>
  <c r="I123" i="19"/>
  <c r="H123" i="19"/>
  <c r="G113" i="19"/>
  <c r="J80" i="19"/>
  <c r="G4" i="19"/>
  <c r="G3" i="19" s="1"/>
  <c r="C4" i="19"/>
  <c r="I66" i="12"/>
  <c r="I14" i="12"/>
  <c r="G124" i="12"/>
  <c r="J124" i="12"/>
  <c r="H124" i="12"/>
  <c r="I124" i="12"/>
  <c r="C114" i="12"/>
  <c r="C81" i="12"/>
  <c r="J4" i="12"/>
  <c r="I4" i="12"/>
  <c r="H4" i="12"/>
  <c r="G4" i="12"/>
  <c r="F4" i="12"/>
  <c r="E4" i="12"/>
  <c r="D4" i="12"/>
  <c r="C4" i="12"/>
  <c r="J123" i="21" l="1"/>
  <c r="I123" i="21"/>
  <c r="H123" i="21"/>
  <c r="G123" i="21"/>
  <c r="J113" i="21"/>
  <c r="I113" i="21"/>
  <c r="H113" i="21"/>
  <c r="G113" i="21"/>
  <c r="F113" i="21"/>
  <c r="E113" i="21"/>
  <c r="D113" i="21"/>
  <c r="C113" i="21"/>
  <c r="J80" i="21"/>
  <c r="F80" i="21"/>
  <c r="J65" i="21"/>
  <c r="F65" i="21"/>
  <c r="J44" i="21"/>
  <c r="F44" i="21"/>
  <c r="J26" i="21"/>
  <c r="F26" i="21"/>
  <c r="J13" i="21"/>
  <c r="F13" i="21"/>
  <c r="J4" i="21"/>
  <c r="I4" i="21"/>
  <c r="H4" i="21"/>
  <c r="G4" i="21"/>
  <c r="F4" i="21"/>
  <c r="E4" i="21"/>
  <c r="D4" i="21"/>
  <c r="D3" i="21" s="1"/>
  <c r="C4" i="21"/>
  <c r="C3" i="21" s="1"/>
  <c r="J3" i="21"/>
  <c r="I3" i="21"/>
  <c r="H3" i="21"/>
  <c r="G3" i="21"/>
  <c r="A3" i="21"/>
  <c r="J123" i="20"/>
  <c r="I123" i="20"/>
  <c r="H123" i="20"/>
  <c r="G123" i="20"/>
  <c r="J113" i="20"/>
  <c r="I113" i="20"/>
  <c r="H113" i="20"/>
  <c r="G113" i="20"/>
  <c r="F113" i="20"/>
  <c r="E113" i="20"/>
  <c r="D113" i="20"/>
  <c r="C113" i="20"/>
  <c r="J80" i="20"/>
  <c r="I80" i="20"/>
  <c r="H80" i="20"/>
  <c r="G80" i="20"/>
  <c r="F80" i="20"/>
  <c r="E80" i="20"/>
  <c r="D80" i="20"/>
  <c r="C80" i="20"/>
  <c r="J65" i="20"/>
  <c r="I65" i="20"/>
  <c r="H65" i="20"/>
  <c r="G65" i="20"/>
  <c r="F65" i="20"/>
  <c r="E65" i="20"/>
  <c r="D65" i="20"/>
  <c r="C65" i="20"/>
  <c r="J44" i="20"/>
  <c r="I44" i="20"/>
  <c r="H44" i="20"/>
  <c r="G44" i="20"/>
  <c r="F44" i="20"/>
  <c r="E44" i="20"/>
  <c r="D44" i="20"/>
  <c r="C44" i="20"/>
  <c r="J26" i="20"/>
  <c r="I26" i="20"/>
  <c r="H26" i="20"/>
  <c r="G26" i="20"/>
  <c r="F26" i="20"/>
  <c r="E26" i="20"/>
  <c r="D26" i="20"/>
  <c r="C26" i="20"/>
  <c r="J13" i="20"/>
  <c r="I13" i="20"/>
  <c r="H13" i="20"/>
  <c r="G13" i="20"/>
  <c r="F13" i="20"/>
  <c r="E13" i="20"/>
  <c r="D13" i="20"/>
  <c r="C13" i="20"/>
  <c r="J4" i="20"/>
  <c r="I4" i="20"/>
  <c r="H4" i="20"/>
  <c r="G4" i="20"/>
  <c r="F4" i="20"/>
  <c r="E4" i="20"/>
  <c r="D4" i="20"/>
  <c r="C4" i="20"/>
  <c r="J3" i="20"/>
  <c r="I3" i="20"/>
  <c r="F3" i="20"/>
  <c r="E3" i="20"/>
  <c r="D3" i="20"/>
  <c r="C3" i="20"/>
  <c r="A3" i="20"/>
  <c r="J113" i="19"/>
  <c r="I113" i="19"/>
  <c r="H113" i="19"/>
  <c r="F113" i="19"/>
  <c r="E113" i="19"/>
  <c r="D113" i="19"/>
  <c r="C113" i="19"/>
  <c r="C3" i="19" s="1"/>
  <c r="J65" i="19"/>
  <c r="F65" i="19"/>
  <c r="J44" i="19"/>
  <c r="F44" i="19"/>
  <c r="J26" i="19"/>
  <c r="F26" i="19"/>
  <c r="J13" i="19"/>
  <c r="F13" i="19"/>
  <c r="J4" i="19"/>
  <c r="I4" i="19"/>
  <c r="H4" i="19"/>
  <c r="F4" i="19"/>
  <c r="E4" i="19"/>
  <c r="D4" i="19"/>
  <c r="J3" i="19"/>
  <c r="H3" i="19"/>
  <c r="A3" i="19"/>
  <c r="I3" i="19" l="1"/>
  <c r="H3" i="20"/>
  <c r="G3" i="20"/>
  <c r="E3" i="21"/>
  <c r="F3" i="21"/>
  <c r="E3" i="19"/>
  <c r="D3" i="19"/>
  <c r="F3" i="19"/>
  <c r="J113" i="18"/>
  <c r="I113" i="18"/>
  <c r="H113" i="18"/>
  <c r="F113" i="18"/>
  <c r="E113" i="18"/>
  <c r="F80" i="18"/>
  <c r="E80" i="18"/>
  <c r="J65" i="18"/>
  <c r="I65" i="18"/>
  <c r="H65" i="18"/>
  <c r="F65" i="18"/>
  <c r="E65" i="18"/>
  <c r="J44" i="18"/>
  <c r="I44" i="18"/>
  <c r="H44" i="18"/>
  <c r="F44" i="18"/>
  <c r="E44" i="18"/>
  <c r="J26" i="18"/>
  <c r="I26" i="18"/>
  <c r="H26" i="18"/>
  <c r="F26" i="18"/>
  <c r="E26" i="18"/>
  <c r="J13" i="18"/>
  <c r="I13" i="18"/>
  <c r="H13" i="18"/>
  <c r="F13" i="18"/>
  <c r="E13" i="18"/>
  <c r="J4" i="18"/>
  <c r="I4" i="18"/>
  <c r="H4" i="18"/>
  <c r="G4" i="18"/>
  <c r="F4" i="18"/>
  <c r="E4" i="18"/>
  <c r="D4" i="18"/>
  <c r="D3" i="18" s="1"/>
  <c r="C4" i="18"/>
  <c r="C3" i="18" s="1"/>
  <c r="J3" i="18"/>
  <c r="I3" i="18"/>
  <c r="G3" i="18"/>
  <c r="F3" i="18"/>
  <c r="A3" i="18"/>
  <c r="J113" i="17"/>
  <c r="I113" i="17"/>
  <c r="H113" i="17"/>
  <c r="F113" i="17"/>
  <c r="E113" i="17"/>
  <c r="J65" i="17"/>
  <c r="I65" i="17"/>
  <c r="H65" i="17"/>
  <c r="F65" i="17"/>
  <c r="E65" i="17"/>
  <c r="J44" i="17"/>
  <c r="I44" i="17"/>
  <c r="H44" i="17"/>
  <c r="F44" i="17"/>
  <c r="E44" i="17"/>
  <c r="J26" i="17"/>
  <c r="I26" i="17"/>
  <c r="H26" i="17"/>
  <c r="F26" i="17"/>
  <c r="E26" i="17"/>
  <c r="J13" i="17"/>
  <c r="F13" i="17"/>
  <c r="E13" i="17"/>
  <c r="J4" i="17"/>
  <c r="I4" i="17"/>
  <c r="H4" i="17"/>
  <c r="G4" i="17"/>
  <c r="F4" i="17"/>
  <c r="E4" i="17"/>
  <c r="D4" i="17"/>
  <c r="D3" i="17" s="1"/>
  <c r="C4" i="17"/>
  <c r="J3" i="17"/>
  <c r="I3" i="17"/>
  <c r="H3" i="17"/>
  <c r="G3" i="17"/>
  <c r="F3" i="17"/>
  <c r="C3" i="17"/>
  <c r="A3" i="17"/>
  <c r="J123" i="16"/>
  <c r="I123" i="16"/>
  <c r="H123" i="16"/>
  <c r="G123" i="16"/>
  <c r="J113" i="16"/>
  <c r="I113" i="16"/>
  <c r="H113" i="16"/>
  <c r="F113" i="16"/>
  <c r="E113" i="16"/>
  <c r="J80" i="16"/>
  <c r="I80" i="16"/>
  <c r="H80" i="16"/>
  <c r="F80" i="16"/>
  <c r="E80" i="16"/>
  <c r="J65" i="16"/>
  <c r="I65" i="16"/>
  <c r="H65" i="16"/>
  <c r="F65" i="16"/>
  <c r="E65" i="16"/>
  <c r="J44" i="16"/>
  <c r="I44" i="16"/>
  <c r="H44" i="16"/>
  <c r="F44" i="16"/>
  <c r="E44" i="16"/>
  <c r="J26" i="16"/>
  <c r="I26" i="16"/>
  <c r="H26" i="16"/>
  <c r="F26" i="16"/>
  <c r="E26" i="16"/>
  <c r="J13" i="16"/>
  <c r="I13" i="16"/>
  <c r="H13" i="16"/>
  <c r="F13" i="16"/>
  <c r="E13" i="16"/>
  <c r="J4" i="16"/>
  <c r="I4" i="16"/>
  <c r="H4" i="16"/>
  <c r="G4" i="16"/>
  <c r="F4" i="16"/>
  <c r="E4" i="16"/>
  <c r="D4" i="16"/>
  <c r="D3" i="16" s="1"/>
  <c r="C4" i="16"/>
  <c r="C3" i="16" s="1"/>
  <c r="J3" i="16"/>
  <c r="I3" i="16"/>
  <c r="H3" i="16"/>
  <c r="G3" i="16"/>
  <c r="F3" i="16"/>
  <c r="A3" i="16"/>
  <c r="J113" i="15"/>
  <c r="I113" i="15"/>
  <c r="H113" i="15"/>
  <c r="F113" i="15"/>
  <c r="E113" i="15"/>
  <c r="J65" i="15"/>
  <c r="I65" i="15"/>
  <c r="H65" i="15"/>
  <c r="G65" i="15"/>
  <c r="F65" i="15"/>
  <c r="E65" i="15"/>
  <c r="C65" i="15"/>
  <c r="J44" i="15"/>
  <c r="I44" i="15"/>
  <c r="H44" i="15"/>
  <c r="G44" i="15"/>
  <c r="F44" i="15"/>
  <c r="E44" i="15"/>
  <c r="C44" i="15"/>
  <c r="J26" i="15"/>
  <c r="I26" i="15"/>
  <c r="H26" i="15"/>
  <c r="G26" i="15"/>
  <c r="F26" i="15"/>
  <c r="E26" i="15"/>
  <c r="C26" i="15"/>
  <c r="J13" i="15"/>
  <c r="I13" i="15"/>
  <c r="H13" i="15"/>
  <c r="G13" i="15"/>
  <c r="F13" i="15"/>
  <c r="E13" i="15"/>
  <c r="C13" i="15"/>
  <c r="J4" i="15"/>
  <c r="I4" i="15"/>
  <c r="H4" i="15"/>
  <c r="G4" i="15"/>
  <c r="F4" i="15"/>
  <c r="E4" i="15"/>
  <c r="D4" i="15"/>
  <c r="D3" i="15" s="1"/>
  <c r="C4" i="15"/>
  <c r="J3" i="15"/>
  <c r="I3" i="15"/>
  <c r="H3" i="15"/>
  <c r="F3" i="15"/>
  <c r="A3" i="15"/>
  <c r="E3" i="15" l="1"/>
  <c r="E3" i="16"/>
  <c r="E3" i="17"/>
  <c r="H3" i="18"/>
  <c r="E3" i="18"/>
  <c r="G3" i="15"/>
  <c r="C3" i="15"/>
  <c r="D27" i="12"/>
  <c r="A3" i="12"/>
  <c r="D66" i="12"/>
  <c r="D14" i="12"/>
  <c r="E14" i="12"/>
  <c r="F14" i="12"/>
  <c r="E27" i="12"/>
  <c r="F27" i="12"/>
  <c r="D45" i="12"/>
  <c r="E45" i="12"/>
  <c r="F45" i="12"/>
  <c r="E66" i="12"/>
  <c r="F66" i="12"/>
  <c r="D81" i="12"/>
  <c r="E81" i="12"/>
  <c r="F81" i="12"/>
  <c r="D114" i="12"/>
  <c r="E114" i="12"/>
  <c r="F114" i="12"/>
  <c r="J114" i="12"/>
  <c r="J81" i="12"/>
  <c r="J66" i="12"/>
  <c r="J45" i="12"/>
  <c r="J27" i="12"/>
  <c r="J14" i="12"/>
  <c r="J3" i="12"/>
  <c r="I114" i="12"/>
  <c r="I81" i="12"/>
  <c r="I45" i="12"/>
  <c r="I27" i="12"/>
  <c r="H114" i="12"/>
  <c r="H81" i="12"/>
  <c r="H66" i="12"/>
  <c r="H45" i="12"/>
  <c r="H27" i="12"/>
  <c r="H14" i="12"/>
  <c r="H3" i="12" s="1"/>
  <c r="G14" i="12"/>
  <c r="G27" i="12"/>
  <c r="I3" i="12" l="1"/>
  <c r="E3" i="12"/>
  <c r="F3" i="12"/>
  <c r="D3" i="12"/>
  <c r="G114" i="12"/>
  <c r="G81" i="12"/>
  <c r="G66" i="12"/>
  <c r="C66" i="12"/>
  <c r="G45" i="12"/>
  <c r="G3" i="12" s="1"/>
  <c r="C45" i="12"/>
  <c r="C27" i="12"/>
  <c r="C14" i="12"/>
  <c r="C3" i="12" l="1"/>
</calcChain>
</file>

<file path=xl/sharedStrings.xml><?xml version="1.0" encoding="utf-8"?>
<sst xmlns="http://schemas.openxmlformats.org/spreadsheetml/2006/main" count="1217" uniqueCount="135">
  <si>
    <t>МАОУ Гимназия № 4</t>
  </si>
  <si>
    <t>МАОУ Лицей № 6 "Перспектива"</t>
  </si>
  <si>
    <t>МАОУ Гимназия № 6</t>
  </si>
  <si>
    <t>МАОУ Лицей № 11</t>
  </si>
  <si>
    <t>МАОУ СШ № 55</t>
  </si>
  <si>
    <t>МАОУ Гимназия № 10</t>
  </si>
  <si>
    <t>МБОУ СШ № 13</t>
  </si>
  <si>
    <t>МБОУ СШ № 31</t>
  </si>
  <si>
    <t>МБОУ СШ № 44</t>
  </si>
  <si>
    <t>МБОУ СШ № 64</t>
  </si>
  <si>
    <t>МБОУ СШ № 94</t>
  </si>
  <si>
    <t>МАОУ СШ № 148</t>
  </si>
  <si>
    <t>МБОУ Лицей № 8</t>
  </si>
  <si>
    <t>МБОУ Лицей № 10</t>
  </si>
  <si>
    <t xml:space="preserve">МБОУ СШ № 133 </t>
  </si>
  <si>
    <t>МБОУ СШ № 36</t>
  </si>
  <si>
    <t>МБОУ СШ № 39</t>
  </si>
  <si>
    <t>МБОУ СШ № 84</t>
  </si>
  <si>
    <t>МБОУ СШ № 99</t>
  </si>
  <si>
    <t>МБОУ СШ № 62</t>
  </si>
  <si>
    <t>МБОУ СШ № 2</t>
  </si>
  <si>
    <t>МБОУ СШ № 56</t>
  </si>
  <si>
    <t>МАОУ СШ № 151</t>
  </si>
  <si>
    <t>№</t>
  </si>
  <si>
    <t xml:space="preserve">МАОУ Лицей № 7 </t>
  </si>
  <si>
    <t>МАОУ Гимназия № 13 "Академ"</t>
  </si>
  <si>
    <t>МБОУ Лицей № 2</t>
  </si>
  <si>
    <t>МАОУ Гимназия № 2</t>
  </si>
  <si>
    <t>МАОУ Гимназия № 14</t>
  </si>
  <si>
    <t>МБОУ Гимназия № 7</t>
  </si>
  <si>
    <t>МАОУ Лицей № 9 "Лидер"</t>
  </si>
  <si>
    <t>МАОУ Гимназия № 9</t>
  </si>
  <si>
    <t>МАОУ "КУГ № 1 - Универс"</t>
  </si>
  <si>
    <t>МАОУ СШ № 32</t>
  </si>
  <si>
    <t>МАОУ Лицей № 12</t>
  </si>
  <si>
    <t>МБОУ СШ № 95</t>
  </si>
  <si>
    <t>МБОУ СШ № 27</t>
  </si>
  <si>
    <t>МБОУ СШ № 73</t>
  </si>
  <si>
    <t>МБОУ СШ № 4</t>
  </si>
  <si>
    <t>МБОУ СШ № 21</t>
  </si>
  <si>
    <t>МБОУ СШ № 30</t>
  </si>
  <si>
    <t>МАОУ Гимназия № 15</t>
  </si>
  <si>
    <t>МБОУ СШ № 51</t>
  </si>
  <si>
    <t>МБОУ СШ № 79</t>
  </si>
  <si>
    <t>МАОУ Лицей № 1</t>
  </si>
  <si>
    <t>МАОУ СШ № 23</t>
  </si>
  <si>
    <t>МАОУ СШ № 137</t>
  </si>
  <si>
    <t>МАОУ СШ № 152</t>
  </si>
  <si>
    <t>МБОУ Гимназия  № 16</t>
  </si>
  <si>
    <t>ср. балл ОУ</t>
  </si>
  <si>
    <t>чел.</t>
  </si>
  <si>
    <t>ЖЕЛЕЗНОДОРОЖНЫЙ РАЙОН</t>
  </si>
  <si>
    <t>КИРОВСКИЙ РАЙОН</t>
  </si>
  <si>
    <t>ЛЕНИНСКИЙ РАЙОН</t>
  </si>
  <si>
    <t>ОКТЯБРЬСКИЙ РАЙОН</t>
  </si>
  <si>
    <t>СВЕРДЛОВСКИЙ РАЙОН</t>
  </si>
  <si>
    <t>СОВЕТСКИЙ РАЙОН</t>
  </si>
  <si>
    <t>ЦЕНТРАЛЬНЫЙ РАЙОН</t>
  </si>
  <si>
    <t>по городу Красноярску</t>
  </si>
  <si>
    <t>МБОУ СШ № 86</t>
  </si>
  <si>
    <t xml:space="preserve">МБОУ СШ № 10 </t>
  </si>
  <si>
    <t xml:space="preserve">МАОУ Гимназия № 11 </t>
  </si>
  <si>
    <t>МАОУ СШ № 143</t>
  </si>
  <si>
    <t>МАОУ СШ № 145</t>
  </si>
  <si>
    <t>МАОУ СШ № 149</t>
  </si>
  <si>
    <t>МАОУ СШ № 150</t>
  </si>
  <si>
    <t>МАОУ СШ "Комплекс Покровский"</t>
  </si>
  <si>
    <t>МАОУ СШ № 154</t>
  </si>
  <si>
    <t>Образовательная организация</t>
  </si>
  <si>
    <t>МАОУ СШ № 156</t>
  </si>
  <si>
    <t>МАОУ СШ № 155</t>
  </si>
  <si>
    <t>МАОУ СШ № 157</t>
  </si>
  <si>
    <t>МБОУ Гимназия № 3</t>
  </si>
  <si>
    <t>МАОУ СШ № 158 "Грани"</t>
  </si>
  <si>
    <t>МАОУ Гимназия № 8</t>
  </si>
  <si>
    <t>МАОУ СШ № 12</t>
  </si>
  <si>
    <t>МАОУ СШ № 19</t>
  </si>
  <si>
    <t>МАОУ СШ № 135</t>
  </si>
  <si>
    <t>МАОУ СШ № 46</t>
  </si>
  <si>
    <t>МАОУ СШ № 8 "Созидание"</t>
  </si>
  <si>
    <t>МАОУ СШ № 81</t>
  </si>
  <si>
    <t>МАОУ СШ № 90</t>
  </si>
  <si>
    <t>МАОУ Лицей № 3</t>
  </si>
  <si>
    <t>МАОУ СШ № 16</t>
  </si>
  <si>
    <t>МАОУ СШ № 50</t>
  </si>
  <si>
    <t>МАОУ СШ № 53</t>
  </si>
  <si>
    <t>МАОУ СШ № 65</t>
  </si>
  <si>
    <t>МАОУ СШ № 89</t>
  </si>
  <si>
    <t>МАОУ СШ № 82</t>
  </si>
  <si>
    <t xml:space="preserve">МАОУ Школа-интернат № 1 </t>
  </si>
  <si>
    <t>МАОУ СШ № 17</t>
  </si>
  <si>
    <t>МАОУ СШ № 34</t>
  </si>
  <si>
    <t>МАОУ СШ № 42</t>
  </si>
  <si>
    <t>МАОУ СШ № 45</t>
  </si>
  <si>
    <t>МАОУ СШ № 6</t>
  </si>
  <si>
    <t>МАОУ СШ № 76</t>
  </si>
  <si>
    <t>МАОУ СШ № 78</t>
  </si>
  <si>
    <t>МАОУ СШ № 85</t>
  </si>
  <si>
    <t>МАОУ СШ № 7</t>
  </si>
  <si>
    <t>МАОУ СШ № 69</t>
  </si>
  <si>
    <t>МАОУ СШ № 66</t>
  </si>
  <si>
    <t>МАОУ СШ № 5</t>
  </si>
  <si>
    <t>МАОУ СШ № 24</t>
  </si>
  <si>
    <t>МАОУ СШ № 18</t>
  </si>
  <si>
    <t>МАОУ СШ № 144</t>
  </si>
  <si>
    <t>МАОУ СШ № 141</t>
  </si>
  <si>
    <t>МАОУ СШ № 139</t>
  </si>
  <si>
    <t>МАОУ СШ № 1</t>
  </si>
  <si>
    <t>МАОУ СШ № 108</t>
  </si>
  <si>
    <t>МАОУ СШ № 115</t>
  </si>
  <si>
    <t>МАОУ СШ № 121</t>
  </si>
  <si>
    <t>МАОУ СШ № 134</t>
  </si>
  <si>
    <t>МАОУ СШ № 93</t>
  </si>
  <si>
    <t>МАОУ Лицей № 28</t>
  </si>
  <si>
    <t>МАОУ СШ № 63</t>
  </si>
  <si>
    <t>МАОУ СШ № 3</t>
  </si>
  <si>
    <t>МАОУ СШ № 72</t>
  </si>
  <si>
    <t>МАОУ СШ № 91</t>
  </si>
  <si>
    <t>МАОУ СШ № 98</t>
  </si>
  <si>
    <t>МАОУ СШ № 129</t>
  </si>
  <si>
    <t>МАОУ СШ № 147</t>
  </si>
  <si>
    <t>МБОУ СШ № 159</t>
  </si>
  <si>
    <t>МАОУ СШ № 160</t>
  </si>
  <si>
    <t>МАОУ СШ № 161</t>
  </si>
  <si>
    <t>Расчётное среднее значение по ОУ</t>
  </si>
  <si>
    <t>хорошо - между 4,0 и 4,5</t>
  </si>
  <si>
    <t>допустимо -  между 3,5 и 4,0</t>
  </si>
  <si>
    <t>критично - 3,5 и меньше баллов</t>
  </si>
  <si>
    <t>МБОУ Прогимназия № 131</t>
  </si>
  <si>
    <t xml:space="preserve">отлично -  4,5 балла и более </t>
  </si>
  <si>
    <t xml:space="preserve">отлично -  75 балла и более </t>
  </si>
  <si>
    <t>хорошо - между 60 и 75</t>
  </si>
  <si>
    <t>допустимо -  между 50 и 60</t>
  </si>
  <si>
    <t>критично - 50 и меньше баллов</t>
  </si>
  <si>
    <t>3, 61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</si>
</sst>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₽&quot;_-;\-* #,##0.00\ &quot;₽&quot;_-;_-* &quot;-&quot;??\ &quot;₽&quot;_-;_-@_-"/>
    <numFmt numFmtId="164" formatCode="[$-419]General"/>
    <numFmt numFmtId="165" formatCode="_-* #,##0.00&quot;р.&quot;_-;\-* #,##0.00&quot;р.&quot;_-;_-* &quot;-&quot;??&quot;р.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CC"/>
        <bgColor rgb="FF000000"/>
      </patternFill>
    </fill>
    <fill>
      <patternFill patternType="solid">
        <fgColor rgb="FFCCFF99"/>
        <bgColor rgb="FF000000"/>
      </patternFill>
    </fill>
    <fill>
      <patternFill patternType="solid">
        <fgColor rgb="FFFFFF6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4">
    <xf numFmtId="0" fontId="0" fillId="0" borderId="0"/>
    <xf numFmtId="0" fontId="11" fillId="0" borderId="0"/>
    <xf numFmtId="0" fontId="12" fillId="0" borderId="0"/>
    <xf numFmtId="0" fontId="12" fillId="0" borderId="0"/>
    <xf numFmtId="0" fontId="9" fillId="0" borderId="0"/>
    <xf numFmtId="164" fontId="11" fillId="0" borderId="0" applyBorder="0" applyProtection="0"/>
    <xf numFmtId="0" fontId="8" fillId="0" borderId="0"/>
    <xf numFmtId="0" fontId="7" fillId="0" borderId="0"/>
    <xf numFmtId="0" fontId="19" fillId="0" borderId="0"/>
    <xf numFmtId="0" fontId="11" fillId="0" borderId="0"/>
    <xf numFmtId="0" fontId="6" fillId="0" borderId="0"/>
    <xf numFmtId="0" fontId="5" fillId="0" borderId="0"/>
    <xf numFmtId="0" fontId="4" fillId="0" borderId="0"/>
    <xf numFmtId="0" fontId="21" fillId="0" borderId="0"/>
    <xf numFmtId="0" fontId="4" fillId="0" borderId="0"/>
    <xf numFmtId="0" fontId="11" fillId="0" borderId="0"/>
    <xf numFmtId="0" fontId="22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2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165" fontId="21" fillId="0" borderId="0" applyFont="0" applyFill="0" applyBorder="0" applyAlignment="0" applyProtection="0"/>
    <xf numFmtId="0" fontId="1" fillId="0" borderId="0"/>
    <xf numFmtId="0" fontId="1" fillId="0" borderId="0"/>
  </cellStyleXfs>
  <cellXfs count="370">
    <xf numFmtId="0" fontId="0" fillId="0" borderId="0" xfId="0"/>
    <xf numFmtId="0" fontId="14" fillId="0" borderId="0" xfId="0" applyFont="1"/>
    <xf numFmtId="0" fontId="14" fillId="3" borderId="0" xfId="0" applyFont="1" applyFill="1"/>
    <xf numFmtId="0" fontId="0" fillId="0" borderId="1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0" borderId="19" xfId="0" applyBorder="1" applyAlignment="1">
      <alignment wrapText="1"/>
    </xf>
    <xf numFmtId="0" fontId="0" fillId="0" borderId="31" xfId="0" applyBorder="1" applyAlignment="1">
      <alignment wrapText="1"/>
    </xf>
    <xf numFmtId="0" fontId="13" fillId="0" borderId="27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4" fillId="4" borderId="0" xfId="0" applyFont="1" applyFill="1"/>
    <xf numFmtId="0" fontId="14" fillId="5" borderId="0" xfId="0" applyFont="1" applyFill="1"/>
    <xf numFmtId="0" fontId="7" fillId="2" borderId="2" xfId="7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wrapText="1"/>
    </xf>
    <xf numFmtId="0" fontId="16" fillId="0" borderId="9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left" vertical="center"/>
    </xf>
    <xf numFmtId="0" fontId="13" fillId="0" borderId="41" xfId="0" applyFont="1" applyBorder="1" applyAlignment="1">
      <alignment horizontal="left" vertical="center" wrapText="1"/>
    </xf>
    <xf numFmtId="0" fontId="0" fillId="0" borderId="3" xfId="0" applyBorder="1"/>
    <xf numFmtId="0" fontId="7" fillId="2" borderId="2" xfId="7" applyFont="1" applyFill="1" applyBorder="1" applyAlignment="1" applyProtection="1">
      <alignment horizontal="left" vertical="center"/>
      <protection locked="0"/>
    </xf>
    <xf numFmtId="2" fontId="0" fillId="0" borderId="0" xfId="0" applyNumberFormat="1"/>
    <xf numFmtId="0" fontId="0" fillId="0" borderId="6" xfId="0" applyBorder="1"/>
    <xf numFmtId="0" fontId="0" fillId="0" borderId="1" xfId="0" applyBorder="1" applyAlignment="1">
      <alignment horizontal="right" wrapText="1"/>
    </xf>
    <xf numFmtId="2" fontId="0" fillId="2" borderId="0" xfId="0" applyNumberFormat="1" applyFill="1"/>
    <xf numFmtId="0" fontId="0" fillId="0" borderId="32" xfId="0" applyBorder="1"/>
    <xf numFmtId="0" fontId="10" fillId="0" borderId="41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2" borderId="41" xfId="7" applyFont="1" applyFill="1" applyBorder="1" applyAlignment="1" applyProtection="1">
      <alignment horizontal="left" vertical="center" wrapText="1"/>
      <protection locked="0"/>
    </xf>
    <xf numFmtId="0" fontId="10" fillId="2" borderId="25" xfId="7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right" wrapText="1"/>
    </xf>
    <xf numFmtId="0" fontId="0" fillId="0" borderId="8" xfId="0" applyBorder="1"/>
    <xf numFmtId="0" fontId="0" fillId="0" borderId="12" xfId="0" applyBorder="1"/>
    <xf numFmtId="0" fontId="0" fillId="0" borderId="35" xfId="0" applyBorder="1"/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2" fontId="15" fillId="0" borderId="0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left" vertical="center"/>
    </xf>
    <xf numFmtId="0" fontId="10" fillId="0" borderId="0" xfId="0" applyFont="1"/>
    <xf numFmtId="0" fontId="7" fillId="2" borderId="2" xfId="7" applyFont="1" applyFill="1" applyBorder="1" applyAlignment="1" applyProtection="1">
      <alignment horizontal="left" wrapText="1"/>
      <protection locked="0"/>
    </xf>
    <xf numFmtId="0" fontId="0" fillId="0" borderId="22" xfId="0" applyFill="1" applyBorder="1"/>
    <xf numFmtId="0" fontId="13" fillId="0" borderId="25" xfId="0" applyFont="1" applyBorder="1" applyAlignment="1">
      <alignment horizontal="left" vertical="center" wrapText="1"/>
    </xf>
    <xf numFmtId="0" fontId="0" fillId="0" borderId="36" xfId="0" applyBorder="1" applyAlignment="1">
      <alignment wrapText="1"/>
    </xf>
    <xf numFmtId="0" fontId="0" fillId="0" borderId="39" xfId="0" applyBorder="1" applyAlignment="1">
      <alignment wrapText="1"/>
    </xf>
    <xf numFmtId="0" fontId="10" fillId="2" borderId="27" xfId="7" applyFont="1" applyFill="1" applyBorder="1" applyAlignment="1" applyProtection="1">
      <alignment horizontal="left" vertical="center" wrapText="1"/>
      <protection locked="0"/>
    </xf>
    <xf numFmtId="0" fontId="17" fillId="0" borderId="42" xfId="0" applyFont="1" applyBorder="1" applyAlignment="1">
      <alignment horizontal="center" vertical="center" wrapText="1"/>
    </xf>
    <xf numFmtId="0" fontId="0" fillId="0" borderId="36" xfId="0" applyBorder="1" applyAlignment="1">
      <alignment horizontal="right" wrapText="1"/>
    </xf>
    <xf numFmtId="2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horizontal="right" wrapText="1"/>
    </xf>
    <xf numFmtId="0" fontId="7" fillId="2" borderId="36" xfId="7" applyFont="1" applyFill="1" applyBorder="1" applyAlignment="1" applyProtection="1">
      <alignment horizontal="right" vertical="center" wrapText="1"/>
      <protection locked="0"/>
    </xf>
    <xf numFmtId="2" fontId="0" fillId="0" borderId="4" xfId="0" applyNumberFormat="1" applyBorder="1" applyAlignment="1">
      <alignment horizontal="right" wrapText="1"/>
    </xf>
    <xf numFmtId="2" fontId="7" fillId="2" borderId="1" xfId="7" applyNumberFormat="1" applyFont="1" applyFill="1" applyBorder="1" applyAlignment="1" applyProtection="1">
      <alignment horizontal="right" vertical="center" wrapText="1"/>
      <protection locked="0"/>
    </xf>
    <xf numFmtId="0" fontId="0" fillId="2" borderId="36" xfId="0" applyFill="1" applyBorder="1" applyAlignment="1">
      <alignment horizontal="right" wrapText="1"/>
    </xf>
    <xf numFmtId="2" fontId="0" fillId="2" borderId="1" xfId="0" applyNumberFormat="1" applyFill="1" applyBorder="1" applyAlignment="1">
      <alignment horizontal="right" wrapText="1"/>
    </xf>
    <xf numFmtId="0" fontId="16" fillId="0" borderId="37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7" fillId="2" borderId="36" xfId="7" applyFont="1" applyFill="1" applyBorder="1" applyAlignment="1" applyProtection="1">
      <alignment horizontal="right" wrapText="1"/>
      <protection locked="0"/>
    </xf>
    <xf numFmtId="2" fontId="7" fillId="2" borderId="1" xfId="7" applyNumberFormat="1" applyFont="1" applyFill="1" applyBorder="1" applyAlignment="1" applyProtection="1">
      <alignment horizontal="right" wrapText="1"/>
      <protection locked="0"/>
    </xf>
    <xf numFmtId="0" fontId="0" fillId="0" borderId="29" xfId="0" applyBorder="1" applyAlignment="1">
      <alignment horizontal="right" wrapText="1"/>
    </xf>
    <xf numFmtId="0" fontId="0" fillId="0" borderId="38" xfId="0" applyBorder="1" applyAlignment="1">
      <alignment horizontal="right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23" xfId="0" applyBorder="1" applyAlignment="1">
      <alignment horizontal="right" wrapText="1"/>
    </xf>
    <xf numFmtId="0" fontId="0" fillId="0" borderId="44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2" fontId="0" fillId="0" borderId="9" xfId="0" applyNumberFormat="1" applyBorder="1" applyAlignment="1">
      <alignment horizontal="right" wrapText="1"/>
    </xf>
    <xf numFmtId="0" fontId="7" fillId="2" borderId="36" xfId="7" applyFont="1" applyFill="1" applyBorder="1" applyAlignment="1" applyProtection="1">
      <alignment vertical="center"/>
      <protection locked="0"/>
    </xf>
    <xf numFmtId="2" fontId="7" fillId="2" borderId="1" xfId="7" applyNumberFormat="1" applyFont="1" applyFill="1" applyBorder="1" applyAlignment="1" applyProtection="1">
      <alignment vertical="center"/>
      <protection locked="0"/>
    </xf>
    <xf numFmtId="2" fontId="0" fillId="0" borderId="9" xfId="0" applyNumberFormat="1" applyBorder="1" applyAlignment="1">
      <alignment wrapText="1"/>
    </xf>
    <xf numFmtId="0" fontId="14" fillId="6" borderId="0" xfId="0" applyFont="1" applyFill="1"/>
    <xf numFmtId="0" fontId="0" fillId="0" borderId="0" xfId="0" applyBorder="1" applyAlignment="1">
      <alignment wrapText="1"/>
    </xf>
    <xf numFmtId="0" fontId="16" fillId="0" borderId="0" xfId="0" applyFont="1" applyBorder="1" applyAlignment="1">
      <alignment horizontal="center" vertical="center" wrapText="1"/>
    </xf>
    <xf numFmtId="0" fontId="0" fillId="2" borderId="45" xfId="0" applyFill="1" applyBorder="1" applyAlignment="1">
      <alignment horizontal="right" wrapText="1"/>
    </xf>
    <xf numFmtId="2" fontId="0" fillId="0" borderId="0" xfId="0" applyNumberFormat="1" applyBorder="1" applyAlignment="1">
      <alignment horizontal="right" wrapText="1"/>
    </xf>
    <xf numFmtId="0" fontId="10" fillId="0" borderId="40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0" fillId="0" borderId="22" xfId="0" applyBorder="1"/>
    <xf numFmtId="0" fontId="0" fillId="0" borderId="43" xfId="0" applyBorder="1" applyAlignment="1">
      <alignment wrapText="1"/>
    </xf>
    <xf numFmtId="0" fontId="10" fillId="0" borderId="0" xfId="0" applyFont="1" applyBorder="1" applyAlignment="1">
      <alignment vertical="center" wrapText="1"/>
    </xf>
    <xf numFmtId="2" fontId="17" fillId="0" borderId="0" xfId="0" applyNumberFormat="1" applyFont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left" vertical="center" wrapText="1"/>
    </xf>
    <xf numFmtId="2" fontId="7" fillId="2" borderId="0" xfId="7" applyNumberFormat="1" applyFont="1" applyFill="1" applyBorder="1" applyAlignment="1" applyProtection="1">
      <alignment vertical="center"/>
      <protection locked="0"/>
    </xf>
    <xf numFmtId="2" fontId="0" fillId="0" borderId="0" xfId="0" applyNumberFormat="1" applyBorder="1" applyAlignment="1">
      <alignment wrapText="1"/>
    </xf>
    <xf numFmtId="2" fontId="10" fillId="0" borderId="0" xfId="0" applyNumberFormat="1" applyFont="1" applyBorder="1" applyAlignment="1">
      <alignment horizontal="left" vertical="center" wrapText="1"/>
    </xf>
    <xf numFmtId="2" fontId="7" fillId="2" borderId="0" xfId="7" applyNumberFormat="1" applyFont="1" applyFill="1" applyBorder="1" applyAlignment="1" applyProtection="1">
      <alignment horizontal="right" vertical="center" wrapText="1"/>
      <protection locked="0"/>
    </xf>
    <xf numFmtId="2" fontId="7" fillId="2" borderId="0" xfId="7" applyNumberFormat="1" applyFont="1" applyFill="1" applyBorder="1" applyAlignment="1" applyProtection="1">
      <alignment horizontal="right" wrapText="1"/>
      <protection locked="0"/>
    </xf>
    <xf numFmtId="2" fontId="10" fillId="2" borderId="0" xfId="7" applyNumberFormat="1" applyFont="1" applyFill="1" applyBorder="1" applyAlignment="1" applyProtection="1">
      <alignment horizontal="left" vertical="center" wrapText="1"/>
      <protection locked="0"/>
    </xf>
    <xf numFmtId="2" fontId="0" fillId="2" borderId="0" xfId="0" applyNumberFormat="1" applyFill="1" applyBorder="1" applyAlignment="1">
      <alignment horizontal="right" wrapText="1"/>
    </xf>
    <xf numFmtId="0" fontId="13" fillId="0" borderId="26" xfId="0" applyFont="1" applyBorder="1" applyAlignment="1">
      <alignment horizontal="left" vertical="center" wrapText="1"/>
    </xf>
    <xf numFmtId="0" fontId="7" fillId="2" borderId="45" xfId="7" applyFont="1" applyFill="1" applyBorder="1" applyAlignment="1" applyProtection="1">
      <alignment vertical="center"/>
      <protection locked="0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10" fillId="0" borderId="26" xfId="0" applyFont="1" applyBorder="1" applyAlignment="1">
      <alignment horizontal="left" vertical="center" wrapText="1"/>
    </xf>
    <xf numFmtId="0" fontId="7" fillId="2" borderId="45" xfId="7" applyFont="1" applyFill="1" applyBorder="1" applyAlignment="1" applyProtection="1">
      <alignment horizontal="right" vertical="center" wrapText="1"/>
      <protection locked="0"/>
    </xf>
    <xf numFmtId="0" fontId="7" fillId="2" borderId="45" xfId="7" applyFont="1" applyFill="1" applyBorder="1" applyAlignment="1" applyProtection="1">
      <alignment horizontal="right" wrapText="1"/>
      <protection locked="0"/>
    </xf>
    <xf numFmtId="0" fontId="10" fillId="2" borderId="26" xfId="7" applyFont="1" applyFill="1" applyBorder="1" applyAlignment="1" applyProtection="1">
      <alignment horizontal="left" vertical="center" wrapText="1"/>
      <protection locked="0"/>
    </xf>
    <xf numFmtId="0" fontId="0" fillId="0" borderId="23" xfId="0" applyBorder="1" applyAlignment="1">
      <alignment wrapText="1"/>
    </xf>
    <xf numFmtId="0" fontId="16" fillId="0" borderId="18" xfId="0" applyFont="1" applyFill="1" applyBorder="1" applyAlignment="1">
      <alignment horizontal="center" vertical="center"/>
    </xf>
    <xf numFmtId="0" fontId="7" fillId="2" borderId="1" xfId="7" applyFont="1" applyFill="1" applyBorder="1" applyAlignment="1" applyProtection="1">
      <alignment vertical="center"/>
      <protection locked="0"/>
    </xf>
    <xf numFmtId="0" fontId="7" fillId="2" borderId="1" xfId="7" applyFont="1" applyFill="1" applyBorder="1" applyAlignment="1" applyProtection="1">
      <alignment horizontal="right" vertical="center" wrapText="1"/>
      <protection locked="0"/>
    </xf>
    <xf numFmtId="0" fontId="7" fillId="2" borderId="1" xfId="7" applyFont="1" applyFill="1" applyBorder="1" applyAlignment="1" applyProtection="1">
      <alignment horizontal="right" wrapText="1"/>
      <protection locked="0"/>
    </xf>
    <xf numFmtId="0" fontId="0" fillId="0" borderId="4" xfId="0" applyBorder="1" applyAlignment="1">
      <alignment horizontal="right" wrapText="1"/>
    </xf>
    <xf numFmtId="0" fontId="0" fillId="0" borderId="13" xfId="0" applyBorder="1" applyAlignment="1">
      <alignment horizontal="right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7" fillId="2" borderId="6" xfId="7" applyNumberFormat="1" applyFont="1" applyFill="1" applyBorder="1" applyAlignment="1" applyProtection="1">
      <alignment vertical="center"/>
      <protection locked="0"/>
    </xf>
    <xf numFmtId="2" fontId="7" fillId="2" borderId="7" xfId="7" applyNumberFormat="1" applyFont="1" applyFill="1" applyBorder="1" applyAlignment="1" applyProtection="1">
      <alignment vertical="center"/>
      <protection locked="0"/>
    </xf>
    <xf numFmtId="2" fontId="0" fillId="0" borderId="6" xfId="0" applyNumberFormat="1" applyBorder="1" applyAlignment="1">
      <alignment wrapText="1"/>
    </xf>
    <xf numFmtId="2" fontId="0" fillId="0" borderId="7" xfId="0" applyNumberFormat="1" applyBorder="1" applyAlignment="1">
      <alignment wrapText="1"/>
    </xf>
    <xf numFmtId="2" fontId="0" fillId="0" borderId="32" xfId="0" applyNumberFormat="1" applyBorder="1" applyAlignment="1">
      <alignment wrapText="1"/>
    </xf>
    <xf numFmtId="2" fontId="7" fillId="2" borderId="6" xfId="7" applyNumberFormat="1" applyFont="1" applyFill="1" applyBorder="1" applyAlignment="1" applyProtection="1">
      <alignment horizontal="right" vertical="center" wrapText="1"/>
      <protection locked="0"/>
    </xf>
    <xf numFmtId="2" fontId="7" fillId="2" borderId="7" xfId="7" applyNumberFormat="1" applyFont="1" applyFill="1" applyBorder="1" applyAlignment="1" applyProtection="1">
      <alignment horizontal="right" vertical="center" wrapText="1"/>
      <protection locked="0"/>
    </xf>
    <xf numFmtId="2" fontId="0" fillId="0" borderId="6" xfId="0" applyNumberFormat="1" applyBorder="1" applyAlignment="1">
      <alignment horizontal="right" wrapText="1"/>
    </xf>
    <xf numFmtId="2" fontId="0" fillId="0" borderId="7" xfId="0" applyNumberFormat="1" applyBorder="1" applyAlignment="1">
      <alignment horizontal="right" wrapText="1"/>
    </xf>
    <xf numFmtId="2" fontId="7" fillId="2" borderId="6" xfId="7" applyNumberFormat="1" applyFont="1" applyFill="1" applyBorder="1" applyAlignment="1" applyProtection="1">
      <alignment horizontal="right" wrapText="1"/>
      <protection locked="0"/>
    </xf>
    <xf numFmtId="2" fontId="7" fillId="2" borderId="7" xfId="7" applyNumberFormat="1" applyFont="1" applyFill="1" applyBorder="1" applyAlignment="1" applyProtection="1">
      <alignment horizontal="right" wrapText="1"/>
      <protection locked="0"/>
    </xf>
    <xf numFmtId="2" fontId="0" fillId="0" borderId="3" xfId="0" applyNumberFormat="1" applyBorder="1" applyAlignment="1">
      <alignment horizontal="right" wrapText="1"/>
    </xf>
    <xf numFmtId="2" fontId="0" fillId="0" borderId="12" xfId="0" applyNumberFormat="1" applyBorder="1" applyAlignment="1">
      <alignment horizontal="right" wrapText="1"/>
    </xf>
    <xf numFmtId="2" fontId="0" fillId="2" borderId="6" xfId="0" applyNumberFormat="1" applyFill="1" applyBorder="1" applyAlignment="1">
      <alignment horizontal="right" wrapText="1"/>
    </xf>
    <xf numFmtId="2" fontId="0" fillId="2" borderId="7" xfId="0" applyNumberFormat="1" applyFill="1" applyBorder="1" applyAlignment="1">
      <alignment horizontal="right" wrapText="1"/>
    </xf>
    <xf numFmtId="2" fontId="0" fillId="0" borderId="3" xfId="0" applyNumberFormat="1" applyBorder="1" applyAlignment="1">
      <alignment wrapText="1"/>
    </xf>
    <xf numFmtId="2" fontId="0" fillId="0" borderId="8" xfId="0" applyNumberFormat="1" applyBorder="1" applyAlignment="1">
      <alignment wrapText="1"/>
    </xf>
    <xf numFmtId="2" fontId="0" fillId="0" borderId="10" xfId="0" applyNumberFormat="1" applyBorder="1" applyAlignment="1">
      <alignment wrapText="1"/>
    </xf>
    <xf numFmtId="0" fontId="16" fillId="0" borderId="32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2" fontId="17" fillId="0" borderId="35" xfId="0" applyNumberFormat="1" applyFont="1" applyBorder="1" applyAlignment="1">
      <alignment horizontal="center" vertical="center" wrapText="1"/>
    </xf>
    <xf numFmtId="2" fontId="17" fillId="0" borderId="27" xfId="0" applyNumberFormat="1" applyFont="1" applyBorder="1" applyAlignment="1">
      <alignment horizontal="center" vertical="center" wrapText="1"/>
    </xf>
    <xf numFmtId="2" fontId="17" fillId="0" borderId="28" xfId="0" applyNumberFormat="1" applyFont="1" applyBorder="1" applyAlignment="1">
      <alignment horizontal="center" vertical="center" wrapText="1"/>
    </xf>
    <xf numFmtId="2" fontId="13" fillId="0" borderId="22" xfId="0" applyNumberFormat="1" applyFont="1" applyBorder="1" applyAlignment="1">
      <alignment horizontal="left" vertical="center" wrapText="1"/>
    </xf>
    <xf numFmtId="2" fontId="13" fillId="0" borderId="33" xfId="0" applyNumberFormat="1" applyFont="1" applyBorder="1" applyAlignment="1">
      <alignment horizontal="left" vertical="center" wrapText="1"/>
    </xf>
    <xf numFmtId="2" fontId="13" fillId="0" borderId="34" xfId="0" applyNumberFormat="1" applyFont="1" applyBorder="1" applyAlignment="1">
      <alignment horizontal="left" vertical="center" wrapText="1"/>
    </xf>
    <xf numFmtId="2" fontId="7" fillId="2" borderId="3" xfId="7" applyNumberFormat="1" applyFont="1" applyFill="1" applyBorder="1" applyAlignment="1" applyProtection="1">
      <alignment vertical="center"/>
      <protection locked="0"/>
    </xf>
    <xf numFmtId="2" fontId="7" fillId="2" borderId="4" xfId="7" applyNumberFormat="1" applyFont="1" applyFill="1" applyBorder="1" applyAlignment="1" applyProtection="1">
      <alignment vertical="center"/>
      <protection locked="0"/>
    </xf>
    <xf numFmtId="2" fontId="7" fillId="2" borderId="5" xfId="7" applyNumberFormat="1" applyFont="1" applyFill="1" applyBorder="1" applyAlignment="1" applyProtection="1">
      <alignment vertical="center"/>
      <protection locked="0"/>
    </xf>
    <xf numFmtId="2" fontId="10" fillId="0" borderId="22" xfId="0" applyNumberFormat="1" applyFont="1" applyBorder="1" applyAlignment="1">
      <alignment horizontal="left" vertical="center" wrapText="1"/>
    </xf>
    <xf numFmtId="2" fontId="10" fillId="0" borderId="33" xfId="0" applyNumberFormat="1" applyFont="1" applyBorder="1" applyAlignment="1">
      <alignment horizontal="left" vertical="center" wrapText="1"/>
    </xf>
    <xf numFmtId="2" fontId="10" fillId="0" borderId="34" xfId="0" applyNumberFormat="1" applyFont="1" applyBorder="1" applyAlignment="1">
      <alignment horizontal="left" vertical="center" wrapText="1"/>
    </xf>
    <xf numFmtId="2" fontId="7" fillId="2" borderId="3" xfId="7" applyNumberFormat="1" applyFont="1" applyFill="1" applyBorder="1" applyAlignment="1" applyProtection="1">
      <alignment horizontal="right" vertical="center" wrapText="1"/>
      <protection locked="0"/>
    </xf>
    <xf numFmtId="2" fontId="7" fillId="2" borderId="4" xfId="7" applyNumberFormat="1" applyFont="1" applyFill="1" applyBorder="1" applyAlignment="1" applyProtection="1">
      <alignment horizontal="right" vertical="center" wrapText="1"/>
      <protection locked="0"/>
    </xf>
    <xf numFmtId="2" fontId="7" fillId="2" borderId="5" xfId="7" applyNumberFormat="1" applyFont="1" applyFill="1" applyBorder="1" applyAlignment="1" applyProtection="1">
      <alignment horizontal="right" vertical="center" wrapText="1"/>
      <protection locked="0"/>
    </xf>
    <xf numFmtId="2" fontId="7" fillId="2" borderId="8" xfId="7" applyNumberFormat="1" applyFont="1" applyFill="1" applyBorder="1" applyAlignment="1" applyProtection="1">
      <alignment horizontal="right" vertical="center" wrapText="1"/>
      <protection locked="0"/>
    </xf>
    <xf numFmtId="2" fontId="7" fillId="2" borderId="9" xfId="7" applyNumberFormat="1" applyFont="1" applyFill="1" applyBorder="1" applyAlignment="1" applyProtection="1">
      <alignment horizontal="right" vertical="center" wrapText="1"/>
      <protection locked="0"/>
    </xf>
    <xf numFmtId="2" fontId="7" fillId="2" borderId="10" xfId="7" applyNumberFormat="1" applyFont="1" applyFill="1" applyBorder="1" applyAlignment="1" applyProtection="1">
      <alignment horizontal="right" vertical="center" wrapText="1"/>
      <protection locked="0"/>
    </xf>
    <xf numFmtId="2" fontId="10" fillId="2" borderId="22" xfId="7" applyNumberFormat="1" applyFont="1" applyFill="1" applyBorder="1" applyAlignment="1" applyProtection="1">
      <alignment horizontal="left" vertical="center" wrapText="1"/>
      <protection locked="0"/>
    </xf>
    <xf numFmtId="2" fontId="10" fillId="2" borderId="33" xfId="7" applyNumberFormat="1" applyFont="1" applyFill="1" applyBorder="1" applyAlignment="1" applyProtection="1">
      <alignment horizontal="left" vertical="center" wrapText="1"/>
      <protection locked="0"/>
    </xf>
    <xf numFmtId="2" fontId="10" fillId="2" borderId="34" xfId="7" applyNumberFormat="1" applyFont="1" applyFill="1" applyBorder="1" applyAlignment="1" applyProtection="1">
      <alignment horizontal="left" vertical="center" wrapText="1"/>
      <protection locked="0"/>
    </xf>
    <xf numFmtId="2" fontId="0" fillId="0" borderId="5" xfId="0" applyNumberFormat="1" applyBorder="1" applyAlignment="1">
      <alignment horizontal="right" wrapText="1"/>
    </xf>
    <xf numFmtId="2" fontId="0" fillId="0" borderId="8" xfId="0" applyNumberFormat="1" applyBorder="1" applyAlignment="1">
      <alignment horizontal="right" wrapText="1"/>
    </xf>
    <xf numFmtId="2" fontId="0" fillId="0" borderId="10" xfId="0" applyNumberFormat="1" applyBorder="1" applyAlignment="1">
      <alignment horizontal="right" wrapText="1"/>
    </xf>
    <xf numFmtId="2" fontId="0" fillId="0" borderId="5" xfId="0" applyNumberFormat="1" applyBorder="1" applyAlignment="1">
      <alignment wrapText="1"/>
    </xf>
    <xf numFmtId="2" fontId="0" fillId="0" borderId="21" xfId="0" applyNumberFormat="1" applyBorder="1" applyAlignment="1">
      <alignment wrapText="1"/>
    </xf>
    <xf numFmtId="0" fontId="16" fillId="0" borderId="37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left" vertical="center" wrapText="1"/>
    </xf>
    <xf numFmtId="2" fontId="13" fillId="0" borderId="5" xfId="0" applyNumberFormat="1" applyFont="1" applyBorder="1" applyAlignment="1">
      <alignment horizontal="left" vertical="center" wrapText="1"/>
    </xf>
    <xf numFmtId="2" fontId="13" fillId="0" borderId="35" xfId="0" applyNumberFormat="1" applyFont="1" applyBorder="1" applyAlignment="1">
      <alignment horizontal="left" vertical="center" wrapText="1"/>
    </xf>
    <xf numFmtId="2" fontId="13" fillId="0" borderId="27" xfId="0" applyNumberFormat="1" applyFont="1" applyBorder="1" applyAlignment="1">
      <alignment horizontal="left" vertical="center" wrapText="1"/>
    </xf>
    <xf numFmtId="2" fontId="13" fillId="0" borderId="28" xfId="0" applyNumberFormat="1" applyFont="1" applyBorder="1" applyAlignment="1">
      <alignment horizontal="left" vertical="center" wrapText="1"/>
    </xf>
    <xf numFmtId="2" fontId="7" fillId="2" borderId="14" xfId="7" applyNumberFormat="1" applyFont="1" applyFill="1" applyBorder="1" applyAlignment="1" applyProtection="1">
      <alignment vertical="center"/>
      <protection locked="0"/>
    </xf>
    <xf numFmtId="0" fontId="14" fillId="7" borderId="0" xfId="0" applyFont="1" applyFill="1"/>
    <xf numFmtId="0" fontId="14" fillId="2" borderId="0" xfId="0" applyFont="1" applyFill="1"/>
    <xf numFmtId="0" fontId="4" fillId="0" borderId="1" xfId="14" applyBorder="1" applyAlignment="1">
      <alignment horizontal="center"/>
    </xf>
    <xf numFmtId="2" fontId="10" fillId="0" borderId="28" xfId="0" applyNumberFormat="1" applyFont="1" applyBorder="1" applyAlignment="1">
      <alignment horizontal="left" vertical="center" wrapText="1"/>
    </xf>
    <xf numFmtId="2" fontId="10" fillId="0" borderId="35" xfId="0" applyNumberFormat="1" applyFont="1" applyBorder="1" applyAlignment="1">
      <alignment horizontal="left" vertical="center" wrapText="1"/>
    </xf>
    <xf numFmtId="0" fontId="20" fillId="2" borderId="50" xfId="14" applyFont="1" applyFill="1" applyBorder="1" applyAlignment="1">
      <alignment horizontal="center" wrapText="1"/>
    </xf>
    <xf numFmtId="2" fontId="0" fillId="0" borderId="16" xfId="0" applyNumberFormat="1" applyBorder="1" applyAlignment="1">
      <alignment wrapText="1"/>
    </xf>
    <xf numFmtId="0" fontId="11" fillId="0" borderId="9" xfId="15" applyBorder="1" applyAlignment="1">
      <alignment horizontal="center"/>
    </xf>
    <xf numFmtId="0" fontId="11" fillId="0" borderId="50" xfId="15" applyBorder="1" applyAlignment="1">
      <alignment horizontal="center"/>
    </xf>
    <xf numFmtId="2" fontId="10" fillId="0" borderId="27" xfId="0" applyNumberFormat="1" applyFont="1" applyBorder="1" applyAlignment="1">
      <alignment horizontal="left" vertical="center" wrapText="1"/>
    </xf>
    <xf numFmtId="2" fontId="20" fillId="2" borderId="1" xfId="14" applyNumberFormat="1" applyFont="1" applyFill="1" applyBorder="1" applyAlignment="1">
      <alignment horizontal="center" wrapText="1"/>
    </xf>
    <xf numFmtId="2" fontId="20" fillId="2" borderId="15" xfId="14" applyNumberFormat="1" applyFont="1" applyFill="1" applyBorder="1" applyAlignment="1">
      <alignment horizontal="center" wrapText="1"/>
    </xf>
    <xf numFmtId="0" fontId="4" fillId="0" borderId="50" xfId="14" applyBorder="1" applyAlignment="1">
      <alignment horizontal="center"/>
    </xf>
    <xf numFmtId="0" fontId="11" fillId="0" borderId="4" xfId="15" applyBorder="1" applyAlignment="1">
      <alignment horizontal="center"/>
    </xf>
    <xf numFmtId="0" fontId="11" fillId="0" borderId="1" xfId="15" applyBorder="1" applyAlignment="1">
      <alignment horizontal="center"/>
    </xf>
    <xf numFmtId="0" fontId="11" fillId="0" borderId="8" xfId="15" applyBorder="1" applyAlignment="1">
      <alignment horizontal="center"/>
    </xf>
    <xf numFmtId="0" fontId="20" fillId="2" borderId="1" xfId="14" applyFont="1" applyFill="1" applyBorder="1" applyAlignment="1">
      <alignment horizontal="center" wrapText="1"/>
    </xf>
    <xf numFmtId="0" fontId="11" fillId="0" borderId="6" xfId="15" applyBorder="1" applyAlignment="1">
      <alignment horizontal="center"/>
    </xf>
    <xf numFmtId="0" fontId="20" fillId="2" borderId="6" xfId="14" applyFont="1" applyFill="1" applyBorder="1" applyAlignment="1">
      <alignment horizontal="center" wrapText="1"/>
    </xf>
    <xf numFmtId="0" fontId="4" fillId="0" borderId="6" xfId="14" applyBorder="1" applyAlignment="1">
      <alignment horizontal="center"/>
    </xf>
    <xf numFmtId="0" fontId="11" fillId="0" borderId="3" xfId="15" applyBorder="1" applyAlignment="1">
      <alignment horizontal="center"/>
    </xf>
    <xf numFmtId="2" fontId="20" fillId="2" borderId="50" xfId="14" applyNumberFormat="1" applyFont="1" applyFill="1" applyBorder="1" applyAlignment="1">
      <alignment horizontal="center" wrapText="1"/>
    </xf>
    <xf numFmtId="2" fontId="20" fillId="2" borderId="56" xfId="14" applyNumberFormat="1" applyFont="1" applyFill="1" applyBorder="1" applyAlignment="1">
      <alignment horizontal="center" wrapText="1"/>
    </xf>
    <xf numFmtId="0" fontId="11" fillId="0" borderId="52" xfId="15" applyBorder="1" applyAlignment="1">
      <alignment horizontal="center"/>
    </xf>
    <xf numFmtId="0" fontId="13" fillId="0" borderId="49" xfId="0" applyFont="1" applyBorder="1" applyAlignment="1">
      <alignment horizontal="left" vertical="center" wrapText="1"/>
    </xf>
    <xf numFmtId="0" fontId="7" fillId="2" borderId="53" xfId="7" applyFont="1" applyFill="1" applyBorder="1" applyAlignment="1" applyProtection="1">
      <alignment vertical="center"/>
      <protection locked="0"/>
    </xf>
    <xf numFmtId="0" fontId="0" fillId="0" borderId="53" xfId="0" applyBorder="1" applyAlignment="1">
      <alignment wrapText="1"/>
    </xf>
    <xf numFmtId="0" fontId="11" fillId="0" borderId="51" xfId="15" applyBorder="1" applyAlignment="1">
      <alignment horizontal="center"/>
    </xf>
    <xf numFmtId="0" fontId="0" fillId="0" borderId="55" xfId="0" applyBorder="1" applyAlignment="1">
      <alignment wrapText="1"/>
    </xf>
    <xf numFmtId="0" fontId="7" fillId="2" borderId="53" xfId="7" applyFont="1" applyFill="1" applyBorder="1" applyAlignment="1" applyProtection="1">
      <alignment horizontal="right" wrapText="1"/>
      <protection locked="0"/>
    </xf>
    <xf numFmtId="0" fontId="4" fillId="0" borderId="36" xfId="14" applyBorder="1" applyAlignment="1">
      <alignment horizontal="center"/>
    </xf>
    <xf numFmtId="0" fontId="0" fillId="0" borderId="53" xfId="0" applyBorder="1" applyAlignment="1">
      <alignment horizontal="right" wrapText="1"/>
    </xf>
    <xf numFmtId="0" fontId="20" fillId="2" borderId="2" xfId="14" applyFont="1" applyFill="1" applyBorder="1" applyAlignment="1">
      <alignment horizontal="center" wrapText="1"/>
    </xf>
    <xf numFmtId="0" fontId="4" fillId="0" borderId="2" xfId="14" applyBorder="1" applyAlignment="1">
      <alignment horizontal="center"/>
    </xf>
    <xf numFmtId="0" fontId="7" fillId="2" borderId="53" xfId="7" applyFont="1" applyFill="1" applyBorder="1" applyAlignment="1" applyProtection="1">
      <alignment horizontal="right" vertical="center" wrapText="1"/>
      <protection locked="0"/>
    </xf>
    <xf numFmtId="0" fontId="20" fillId="2" borderId="17" xfId="14" applyFont="1" applyFill="1" applyBorder="1" applyAlignment="1">
      <alignment horizontal="center" wrapText="1"/>
    </xf>
    <xf numFmtId="0" fontId="20" fillId="2" borderId="29" xfId="14" applyFont="1" applyFill="1" applyBorder="1" applyAlignment="1">
      <alignment horizontal="center" wrapText="1"/>
    </xf>
    <xf numFmtId="0" fontId="7" fillId="2" borderId="54" xfId="7" applyFont="1" applyFill="1" applyBorder="1" applyAlignment="1" applyProtection="1">
      <alignment horizontal="right" vertical="center" wrapText="1"/>
      <protection locked="0"/>
    </xf>
    <xf numFmtId="0" fontId="20" fillId="2" borderId="18" xfId="14" applyFont="1" applyFill="1" applyBorder="1" applyAlignment="1">
      <alignment horizontal="center" wrapText="1"/>
    </xf>
    <xf numFmtId="2" fontId="20" fillId="2" borderId="1" xfId="14" applyNumberFormat="1" applyFont="1" applyFill="1" applyBorder="1" applyAlignment="1">
      <alignment horizontal="center" wrapText="1"/>
    </xf>
    <xf numFmtId="0" fontId="20" fillId="2" borderId="1" xfId="14" applyFont="1" applyFill="1" applyBorder="1" applyAlignment="1">
      <alignment horizontal="center" wrapText="1"/>
    </xf>
    <xf numFmtId="0" fontId="20" fillId="2" borderId="4" xfId="14" applyFont="1" applyFill="1" applyBorder="1" applyAlignment="1">
      <alignment horizontal="center" wrapText="1"/>
    </xf>
    <xf numFmtId="0" fontId="20" fillId="2" borderId="9" xfId="14" applyFont="1" applyFill="1" applyBorder="1" applyAlignment="1">
      <alignment horizontal="center" wrapText="1"/>
    </xf>
    <xf numFmtId="2" fontId="20" fillId="2" borderId="1" xfId="14" applyNumberFormat="1" applyFont="1" applyFill="1" applyBorder="1" applyAlignment="1">
      <alignment horizontal="center" wrapText="1"/>
    </xf>
    <xf numFmtId="0" fontId="20" fillId="2" borderId="36" xfId="14" applyFont="1" applyFill="1" applyBorder="1" applyAlignment="1">
      <alignment horizontal="center" wrapText="1"/>
    </xf>
    <xf numFmtId="0" fontId="20" fillId="2" borderId="37" xfId="14" applyFont="1" applyFill="1" applyBorder="1" applyAlignment="1">
      <alignment horizontal="center" wrapText="1"/>
    </xf>
    <xf numFmtId="0" fontId="7" fillId="2" borderId="55" xfId="7" applyFont="1" applyFill="1" applyBorder="1" applyAlignment="1" applyProtection="1">
      <alignment horizontal="right" vertical="center" wrapText="1"/>
      <protection locked="0"/>
    </xf>
    <xf numFmtId="2" fontId="7" fillId="2" borderId="16" xfId="7" applyNumberFormat="1" applyFont="1" applyFill="1" applyBorder="1" applyAlignment="1" applyProtection="1">
      <alignment horizontal="right" vertical="center" wrapText="1"/>
      <protection locked="0"/>
    </xf>
    <xf numFmtId="0" fontId="7" fillId="2" borderId="36" xfId="7" applyFont="1" applyFill="1" applyBorder="1" applyAlignment="1" applyProtection="1">
      <alignment horizontal="center" vertical="center" wrapText="1"/>
      <protection locked="0"/>
    </xf>
    <xf numFmtId="0" fontId="0" fillId="0" borderId="36" xfId="0" applyBorder="1" applyAlignment="1">
      <alignment horizontal="center" wrapText="1"/>
    </xf>
    <xf numFmtId="2" fontId="10" fillId="2" borderId="27" xfId="7" applyNumberFormat="1" applyFont="1" applyFill="1" applyBorder="1" applyAlignment="1" applyProtection="1">
      <alignment horizontal="left" vertical="center" wrapText="1"/>
      <protection locked="0"/>
    </xf>
    <xf numFmtId="2" fontId="10" fillId="2" borderId="35" xfId="7" applyNumberFormat="1" applyFont="1" applyFill="1" applyBorder="1" applyAlignment="1" applyProtection="1">
      <alignment horizontal="left" vertical="center" wrapText="1"/>
      <protection locked="0"/>
    </xf>
    <xf numFmtId="2" fontId="0" fillId="0" borderId="14" xfId="0" applyNumberFormat="1" applyBorder="1" applyAlignment="1">
      <alignment horizontal="right" wrapText="1"/>
    </xf>
    <xf numFmtId="0" fontId="0" fillId="0" borderId="3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2" fontId="20" fillId="8" borderId="1" xfId="14" applyNumberFormat="1" applyFont="1" applyFill="1" applyBorder="1" applyAlignment="1">
      <alignment horizontal="center" wrapText="1"/>
    </xf>
    <xf numFmtId="2" fontId="20" fillId="2" borderId="1" xfId="14" applyNumberFormat="1" applyFont="1" applyFill="1" applyBorder="1" applyAlignment="1">
      <alignment horizontal="center" wrapText="1"/>
    </xf>
    <xf numFmtId="0" fontId="20" fillId="2" borderId="1" xfId="14" applyFont="1" applyFill="1" applyBorder="1" applyAlignment="1">
      <alignment horizontal="center" wrapText="1"/>
    </xf>
    <xf numFmtId="0" fontId="20" fillId="2" borderId="4" xfId="14" applyFont="1" applyFill="1" applyBorder="1" applyAlignment="1">
      <alignment horizontal="center" wrapText="1"/>
    </xf>
    <xf numFmtId="0" fontId="20" fillId="2" borderId="9" xfId="14" applyFont="1" applyFill="1" applyBorder="1" applyAlignment="1">
      <alignment horizontal="center" wrapText="1"/>
    </xf>
    <xf numFmtId="0" fontId="20" fillId="8" borderId="1" xfId="14" applyFont="1" applyFill="1" applyBorder="1" applyAlignment="1">
      <alignment horizontal="center" wrapText="1"/>
    </xf>
    <xf numFmtId="0" fontId="20" fillId="8" borderId="50" xfId="14" applyFont="1" applyFill="1" applyBorder="1" applyAlignment="1">
      <alignment horizontal="center" wrapText="1"/>
    </xf>
    <xf numFmtId="2" fontId="20" fillId="2" borderId="13" xfId="14" applyNumberFormat="1" applyFont="1" applyFill="1" applyBorder="1" applyAlignment="1">
      <alignment horizontal="center" wrapText="1"/>
    </xf>
    <xf numFmtId="2" fontId="20" fillId="2" borderId="15" xfId="14" applyNumberFormat="1" applyFont="1" applyFill="1" applyBorder="1" applyAlignment="1">
      <alignment horizontal="center" wrapText="1"/>
    </xf>
    <xf numFmtId="2" fontId="10" fillId="2" borderId="28" xfId="7" applyNumberFormat="1" applyFont="1" applyFill="1" applyBorder="1" applyAlignment="1" applyProtection="1">
      <alignment horizontal="left" vertical="center" wrapText="1"/>
      <protection locked="0"/>
    </xf>
    <xf numFmtId="0" fontId="0" fillId="2" borderId="36" xfId="0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2" fontId="7" fillId="2" borderId="6" xfId="7" applyNumberFormat="1" applyFont="1" applyFill="1" applyBorder="1" applyAlignment="1" applyProtection="1">
      <alignment horizontal="center" vertical="center" wrapText="1"/>
      <protection locked="0"/>
    </xf>
    <xf numFmtId="2" fontId="0" fillId="0" borderId="12" xfId="0" applyNumberFormat="1" applyBorder="1" applyAlignment="1">
      <alignment horizontal="center" wrapText="1"/>
    </xf>
    <xf numFmtId="2" fontId="0" fillId="0" borderId="6" xfId="0" applyNumberFormat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20" fillId="8" borderId="1" xfId="14" applyNumberFormat="1" applyFont="1" applyFill="1" applyBorder="1" applyAlignment="1">
      <alignment horizontal="center" wrapText="1"/>
    </xf>
    <xf numFmtId="2" fontId="20" fillId="2" borderId="1" xfId="14" applyNumberFormat="1" applyFont="1" applyFill="1" applyBorder="1" applyAlignment="1">
      <alignment horizontal="center" wrapText="1"/>
    </xf>
    <xf numFmtId="2" fontId="0" fillId="2" borderId="1" xfId="0" applyNumberFormat="1" applyFill="1" applyBorder="1" applyAlignment="1">
      <alignment horizontal="center" wrapText="1"/>
    </xf>
    <xf numFmtId="2" fontId="7" fillId="2" borderId="1" xfId="7" applyNumberFormat="1" applyFont="1" applyFill="1" applyBorder="1" applyAlignment="1" applyProtection="1">
      <alignment horizontal="center" vertical="center" wrapText="1"/>
      <protection locked="0"/>
    </xf>
    <xf numFmtId="0" fontId="7" fillId="2" borderId="1" xfId="7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wrapText="1"/>
    </xf>
    <xf numFmtId="2" fontId="20" fillId="2" borderId="15" xfId="14" applyNumberFormat="1" applyFont="1" applyFill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2" borderId="6" xfId="0" applyNumberFormat="1" applyFill="1" applyBorder="1" applyAlignment="1">
      <alignment horizontal="center" wrapText="1"/>
    </xf>
    <xf numFmtId="2" fontId="0" fillId="0" borderId="8" xfId="0" applyNumberFormat="1" applyBorder="1" applyAlignment="1">
      <alignment horizontal="center" wrapText="1"/>
    </xf>
    <xf numFmtId="2" fontId="7" fillId="2" borderId="32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wrapText="1"/>
    </xf>
    <xf numFmtId="2" fontId="7" fillId="2" borderId="6" xfId="7" applyNumberFormat="1" applyFont="1" applyFill="1" applyBorder="1" applyAlignment="1" applyProtection="1">
      <alignment horizontal="center" wrapText="1"/>
      <protection locked="0"/>
    </xf>
    <xf numFmtId="2" fontId="7" fillId="2" borderId="1" xfId="7" applyNumberFormat="1" applyFont="1" applyFill="1" applyBorder="1" applyAlignment="1" applyProtection="1">
      <alignment horizontal="center" wrapText="1"/>
      <protection locked="0"/>
    </xf>
    <xf numFmtId="0" fontId="0" fillId="0" borderId="15" xfId="0" applyBorder="1" applyAlignment="1">
      <alignment horizontal="center" wrapText="1"/>
    </xf>
    <xf numFmtId="0" fontId="7" fillId="2" borderId="36" xfId="7" applyFont="1" applyFill="1" applyBorder="1" applyAlignment="1" applyProtection="1">
      <alignment horizontal="center" wrapText="1"/>
      <protection locked="0"/>
    </xf>
    <xf numFmtId="0" fontId="7" fillId="2" borderId="1" xfId="7" applyFont="1" applyFill="1" applyBorder="1" applyAlignment="1" applyProtection="1">
      <alignment horizontal="center" wrapText="1"/>
      <protection locked="0"/>
    </xf>
    <xf numFmtId="2" fontId="0" fillId="0" borderId="32" xfId="0" applyNumberFormat="1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2" fontId="20" fillId="2" borderId="50" xfId="14" applyNumberFormat="1" applyFont="1" applyFill="1" applyBorder="1" applyAlignment="1">
      <alignment horizontal="center" wrapText="1"/>
    </xf>
    <xf numFmtId="2" fontId="20" fillId="2" borderId="56" xfId="14" applyNumberFormat="1" applyFont="1" applyFill="1" applyBorder="1" applyAlignment="1">
      <alignment horizontal="center" wrapText="1"/>
    </xf>
    <xf numFmtId="2" fontId="0" fillId="0" borderId="4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60" xfId="0" applyBorder="1" applyAlignment="1">
      <alignment wrapText="1"/>
    </xf>
    <xf numFmtId="2" fontId="0" fillId="0" borderId="21" xfId="0" applyNumberFormat="1" applyBorder="1" applyAlignment="1">
      <alignment horizontal="center" wrapText="1"/>
    </xf>
    <xf numFmtId="2" fontId="0" fillId="0" borderId="59" xfId="0" applyNumberFormat="1" applyBorder="1" applyAlignment="1">
      <alignment horizontal="center" wrapText="1"/>
    </xf>
    <xf numFmtId="0" fontId="7" fillId="2" borderId="36" xfId="7" applyFont="1" applyFill="1" applyBorder="1" applyAlignment="1" applyProtection="1">
      <alignment horizontal="center" vertical="center"/>
      <protection locked="0"/>
    </xf>
    <xf numFmtId="0" fontId="7" fillId="2" borderId="1" xfId="7" applyFont="1" applyFill="1" applyBorder="1" applyAlignment="1" applyProtection="1">
      <alignment horizontal="center" vertical="center"/>
      <protection locked="0"/>
    </xf>
    <xf numFmtId="0" fontId="7" fillId="2" borderId="45" xfId="7" applyFont="1" applyFill="1" applyBorder="1" applyAlignment="1" applyProtection="1">
      <alignment horizontal="center" vertical="center"/>
      <protection locked="0"/>
    </xf>
    <xf numFmtId="2" fontId="7" fillId="2" borderId="3" xfId="7" applyNumberFormat="1" applyFont="1" applyFill="1" applyBorder="1" applyAlignment="1" applyProtection="1">
      <alignment horizontal="center" vertical="center"/>
      <protection locked="0"/>
    </xf>
    <xf numFmtId="2" fontId="7" fillId="2" borderId="4" xfId="7" applyNumberFormat="1" applyFont="1" applyFill="1" applyBorder="1" applyAlignment="1" applyProtection="1">
      <alignment horizontal="center" vertical="center"/>
      <protection locked="0"/>
    </xf>
    <xf numFmtId="2" fontId="7" fillId="2" borderId="5" xfId="7" applyNumberFormat="1" applyFont="1" applyFill="1" applyBorder="1" applyAlignment="1" applyProtection="1">
      <alignment horizontal="center" vertical="center"/>
      <protection locked="0"/>
    </xf>
    <xf numFmtId="2" fontId="7" fillId="2" borderId="6" xfId="7" applyNumberFormat="1" applyFont="1" applyFill="1" applyBorder="1" applyAlignment="1" applyProtection="1">
      <alignment horizontal="center" vertical="center"/>
      <protection locked="0"/>
    </xf>
    <xf numFmtId="2" fontId="7" fillId="2" borderId="1" xfId="7" applyNumberFormat="1" applyFont="1" applyFill="1" applyBorder="1" applyAlignment="1" applyProtection="1">
      <alignment horizontal="center" vertical="center"/>
      <protection locked="0"/>
    </xf>
    <xf numFmtId="2" fontId="7" fillId="2" borderId="7" xfId="7" applyNumberFormat="1" applyFont="1" applyFill="1" applyBorder="1" applyAlignment="1" applyProtection="1">
      <alignment horizontal="center" vertical="center"/>
      <protection locked="0"/>
    </xf>
    <xf numFmtId="0" fontId="0" fillId="0" borderId="45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2" fontId="0" fillId="0" borderId="10" xfId="0" applyNumberFormat="1" applyBorder="1" applyAlignment="1">
      <alignment horizontal="center" wrapText="1"/>
    </xf>
    <xf numFmtId="0" fontId="7" fillId="2" borderId="45" xfId="7" applyFont="1" applyFill="1" applyBorder="1" applyAlignment="1" applyProtection="1">
      <alignment horizontal="center" vertical="center" wrapText="1"/>
      <protection locked="0"/>
    </xf>
    <xf numFmtId="2" fontId="7" fillId="2" borderId="3" xfId="7" applyNumberFormat="1" applyFont="1" applyFill="1" applyBorder="1" applyAlignment="1" applyProtection="1">
      <alignment horizontal="center" vertical="center" wrapText="1"/>
      <protection locked="0"/>
    </xf>
    <xf numFmtId="2" fontId="7" fillId="2" borderId="4" xfId="7" applyNumberFormat="1" applyFont="1" applyFill="1" applyBorder="1" applyAlignment="1" applyProtection="1">
      <alignment horizontal="center" vertical="center" wrapText="1"/>
      <protection locked="0"/>
    </xf>
    <xf numFmtId="2" fontId="7" fillId="2" borderId="5" xfId="7" applyNumberFormat="1" applyFont="1" applyFill="1" applyBorder="1" applyAlignment="1" applyProtection="1">
      <alignment horizontal="center" vertical="center" wrapText="1"/>
      <protection locked="0"/>
    </xf>
    <xf numFmtId="2" fontId="7" fillId="2" borderId="7" xfId="7" applyNumberFormat="1" applyFont="1" applyFill="1" applyBorder="1" applyAlignment="1" applyProtection="1">
      <alignment horizontal="center" vertical="center" wrapText="1"/>
      <protection locked="0"/>
    </xf>
    <xf numFmtId="0" fontId="7" fillId="2" borderId="45" xfId="7" applyFont="1" applyFill="1" applyBorder="1" applyAlignment="1" applyProtection="1">
      <alignment horizontal="center" wrapText="1"/>
      <protection locked="0"/>
    </xf>
    <xf numFmtId="2" fontId="7" fillId="2" borderId="7" xfId="7" applyNumberFormat="1" applyFont="1" applyFill="1" applyBorder="1" applyAlignment="1" applyProtection="1">
      <alignment horizontal="center" wrapText="1"/>
      <protection locked="0"/>
    </xf>
    <xf numFmtId="2" fontId="7" fillId="2" borderId="8" xfId="7" applyNumberFormat="1" applyFont="1" applyFill="1" applyBorder="1" applyAlignment="1" applyProtection="1">
      <alignment horizontal="center" vertical="center" wrapText="1"/>
      <protection locked="0"/>
    </xf>
    <xf numFmtId="2" fontId="7" fillId="2" borderId="9" xfId="7" applyNumberFormat="1" applyFont="1" applyFill="1" applyBorder="1" applyAlignment="1" applyProtection="1">
      <alignment horizontal="center" vertical="center" wrapText="1"/>
      <protection locked="0"/>
    </xf>
    <xf numFmtId="2" fontId="7" fillId="2" borderId="10" xfId="7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2" borderId="45" xfId="0" applyFill="1" applyBorder="1" applyAlignment="1">
      <alignment horizontal="center" wrapText="1"/>
    </xf>
    <xf numFmtId="2" fontId="0" fillId="2" borderId="7" xfId="0" applyNumberFormat="1" applyFill="1" applyBorder="1" applyAlignment="1">
      <alignment horizontal="center" wrapText="1"/>
    </xf>
    <xf numFmtId="0" fontId="0" fillId="0" borderId="43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20" xfId="0" applyBorder="1"/>
    <xf numFmtId="0" fontId="10" fillId="0" borderId="24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2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9" xfId="0" applyBorder="1" applyAlignment="1">
      <alignment wrapText="1"/>
    </xf>
    <xf numFmtId="0" fontId="0" fillId="0" borderId="12" xfId="0" applyBorder="1"/>
    <xf numFmtId="0" fontId="0" fillId="0" borderId="4" xfId="0" applyBorder="1" applyAlignment="1">
      <alignment wrapText="1"/>
    </xf>
    <xf numFmtId="0" fontId="0" fillId="0" borderId="15" xfId="0" applyBorder="1" applyAlignment="1">
      <alignment wrapText="1"/>
    </xf>
    <xf numFmtId="2" fontId="0" fillId="0" borderId="4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2" fontId="0" fillId="0" borderId="9" xfId="0" applyNumberForma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45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3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0" fontId="2" fillId="2" borderId="36" xfId="7" applyFont="1" applyFill="1" applyBorder="1" applyAlignment="1" applyProtection="1">
      <alignment horizontal="center" vertical="center"/>
      <protection locked="0"/>
    </xf>
    <xf numFmtId="0" fontId="2" fillId="2" borderId="1" xfId="7" applyFont="1" applyFill="1" applyBorder="1" applyAlignment="1" applyProtection="1">
      <alignment horizontal="center" vertical="center"/>
      <protection locked="0"/>
    </xf>
    <xf numFmtId="0" fontId="2" fillId="2" borderId="45" xfId="7" applyFont="1" applyFill="1" applyBorder="1" applyAlignment="1" applyProtection="1">
      <alignment horizontal="center" vertical="center"/>
      <protection locked="0"/>
    </xf>
    <xf numFmtId="2" fontId="2" fillId="2" borderId="38" xfId="7" applyNumberFormat="1" applyFont="1" applyFill="1" applyBorder="1" applyAlignment="1" applyProtection="1">
      <alignment horizontal="center" vertical="center"/>
      <protection locked="0"/>
    </xf>
    <xf numFmtId="2" fontId="2" fillId="2" borderId="61" xfId="7" applyNumberFormat="1" applyFont="1" applyFill="1" applyBorder="1" applyAlignment="1" applyProtection="1">
      <alignment horizontal="center" vertical="center"/>
      <protection locked="0"/>
    </xf>
    <xf numFmtId="2" fontId="2" fillId="2" borderId="36" xfId="7" applyNumberFormat="1" applyFont="1" applyFill="1" applyBorder="1" applyAlignment="1" applyProtection="1">
      <alignment horizontal="center" vertical="center"/>
      <protection locked="0"/>
    </xf>
    <xf numFmtId="2" fontId="2" fillId="2" borderId="53" xfId="7" applyNumberFormat="1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45" xfId="0" applyFont="1" applyBorder="1" applyAlignment="1">
      <alignment horizontal="center" wrapText="1"/>
    </xf>
    <xf numFmtId="2" fontId="2" fillId="0" borderId="36" xfId="0" applyNumberFormat="1" applyFont="1" applyBorder="1" applyAlignment="1">
      <alignment horizontal="center" wrapText="1"/>
    </xf>
    <xf numFmtId="2" fontId="2" fillId="0" borderId="53" xfId="0" applyNumberFormat="1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46" xfId="0" applyFont="1" applyBorder="1" applyAlignment="1">
      <alignment horizontal="center" wrapText="1"/>
    </xf>
    <xf numFmtId="2" fontId="2" fillId="0" borderId="39" xfId="0" applyNumberFormat="1" applyFont="1" applyBorder="1" applyAlignment="1">
      <alignment horizontal="center" wrapText="1"/>
    </xf>
    <xf numFmtId="2" fontId="2" fillId="0" borderId="62" xfId="0" applyNumberFormat="1" applyFont="1" applyBorder="1" applyAlignment="1">
      <alignment horizontal="center" wrapText="1"/>
    </xf>
    <xf numFmtId="2" fontId="20" fillId="9" borderId="13" xfId="0" applyNumberFormat="1" applyFont="1" applyFill="1" applyBorder="1" applyAlignment="1">
      <alignment horizontal="center" vertical="center" wrapText="1"/>
    </xf>
    <xf numFmtId="2" fontId="20" fillId="11" borderId="13" xfId="0" applyNumberFormat="1" applyFont="1" applyFill="1" applyBorder="1" applyAlignment="1">
      <alignment horizontal="center" vertical="center" wrapText="1"/>
    </xf>
    <xf numFmtId="2" fontId="20" fillId="11" borderId="1" xfId="0" applyNumberFormat="1" applyFont="1" applyFill="1" applyBorder="1" applyAlignment="1">
      <alignment horizontal="center" vertical="center" wrapText="1"/>
    </xf>
    <xf numFmtId="2" fontId="20" fillId="9" borderId="1" xfId="0" applyNumberFormat="1" applyFont="1" applyFill="1" applyBorder="1" applyAlignment="1">
      <alignment horizontal="center" vertical="center" wrapText="1"/>
    </xf>
    <xf numFmtId="2" fontId="20" fillId="10" borderId="1" xfId="0" applyNumberFormat="1" applyFont="1" applyFill="1" applyBorder="1" applyAlignment="1">
      <alignment horizontal="center" vertical="center" wrapText="1"/>
    </xf>
    <xf numFmtId="2" fontId="20" fillId="10" borderId="15" xfId="0" applyNumberFormat="1" applyFont="1" applyFill="1" applyBorder="1" applyAlignment="1">
      <alignment horizontal="center" vertical="center" wrapText="1"/>
    </xf>
    <xf numFmtId="2" fontId="20" fillId="11" borderId="15" xfId="0" applyNumberFormat="1" applyFont="1" applyFill="1" applyBorder="1" applyAlignment="1">
      <alignment horizontal="center" vertical="center" wrapText="1"/>
    </xf>
    <xf numFmtId="3" fontId="10" fillId="0" borderId="27" xfId="0" applyNumberFormat="1" applyFont="1" applyBorder="1" applyAlignment="1">
      <alignment horizontal="left" vertical="center" wrapText="1"/>
    </xf>
    <xf numFmtId="3" fontId="10" fillId="2" borderId="27" xfId="7" applyNumberFormat="1" applyFont="1" applyFill="1" applyBorder="1" applyAlignment="1" applyProtection="1">
      <alignment horizontal="left" vertical="center" wrapText="1"/>
      <protection locked="0"/>
    </xf>
    <xf numFmtId="3" fontId="10" fillId="0" borderId="11" xfId="0" applyNumberFormat="1" applyFont="1" applyBorder="1" applyAlignment="1">
      <alignment horizontal="left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</cellXfs>
  <cellStyles count="34">
    <cellStyle name="Excel Built-in Normal" xfId="2"/>
    <cellStyle name="Excel Built-in Normal 1" xfId="5"/>
    <cellStyle name="Excel Built-in Normal 1 2" xfId="25"/>
    <cellStyle name="Excel Built-in Normal 2" xfId="3"/>
    <cellStyle name="TableStyleLight1" xfId="1"/>
    <cellStyle name="Денежный 2" xfId="26"/>
    <cellStyle name="Денежный 2 2" xfId="31"/>
    <cellStyle name="Обычный" xfId="0" builtinId="0"/>
    <cellStyle name="Обычный 2" xfId="4"/>
    <cellStyle name="Обычный 2 2" xfId="7"/>
    <cellStyle name="Обычный 2 2 2" xfId="14"/>
    <cellStyle name="Обычный 2 2 3" xfId="32"/>
    <cellStyle name="Обычный 2 3" xfId="10"/>
    <cellStyle name="Обычный 2 3 2" xfId="19"/>
    <cellStyle name="Обычный 2 4" xfId="13"/>
    <cellStyle name="Обычный 2 5" xfId="24"/>
    <cellStyle name="Обычный 23" xfId="27"/>
    <cellStyle name="Обычный 25" xfId="28"/>
    <cellStyle name="Обычный 3" xfId="6"/>
    <cellStyle name="Обычный 3 2" xfId="15"/>
    <cellStyle name="Обычный 3 3" xfId="18"/>
    <cellStyle name="Обычный 3 4" xfId="22"/>
    <cellStyle name="Обычный 3 5" xfId="30"/>
    <cellStyle name="Обычный 4" xfId="8"/>
    <cellStyle name="Обычный 4 2" xfId="16"/>
    <cellStyle name="Обычный 4 2 2" xfId="21"/>
    <cellStyle name="Обычный 4 3" xfId="17"/>
    <cellStyle name="Обычный 4 4" xfId="23"/>
    <cellStyle name="Обычный 4 5" xfId="33"/>
    <cellStyle name="Обычный 5" xfId="9"/>
    <cellStyle name="Обычный 5 2" xfId="29"/>
    <cellStyle name="Обычный 6" xfId="11"/>
    <cellStyle name="Обычный 6 2" xfId="20"/>
    <cellStyle name="Обычный 7" xfId="12"/>
  </cellStyles>
  <dxfs count="48"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rgb="FFFFCCCC"/>
        </patternFill>
      </fill>
    </dxf>
    <dxf>
      <fill>
        <patternFill patternType="none">
          <bgColor auto="1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66"/>
      <color rgb="FFFFCCCC"/>
      <color rgb="FF993366"/>
      <color rgb="FFFF00FF"/>
      <color rgb="FFCCFF99"/>
      <color rgb="FFFF0066"/>
      <color rgb="FFFF0000"/>
      <color rgb="FFFF3300"/>
      <color rgb="FFE19682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5"/>
  <sheetViews>
    <sheetView tabSelected="1"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66" t="s">
        <v>23</v>
      </c>
      <c r="B1" s="368" t="s">
        <v>68</v>
      </c>
      <c r="C1" s="76">
        <v>2023</v>
      </c>
      <c r="D1" s="105">
        <v>2024</v>
      </c>
      <c r="E1" s="106">
        <v>2025</v>
      </c>
      <c r="F1" s="77">
        <v>2026</v>
      </c>
      <c r="G1" s="76">
        <v>2023</v>
      </c>
      <c r="H1" s="107">
        <v>2024</v>
      </c>
      <c r="I1" s="107">
        <v>2025</v>
      </c>
      <c r="J1" s="108">
        <v>2026</v>
      </c>
      <c r="K1" s="80"/>
    </row>
    <row r="2" spans="1:16" ht="27" customHeight="1" thickBot="1" x14ac:dyDescent="0.3">
      <c r="A2" s="367"/>
      <c r="B2" s="369"/>
      <c r="C2" s="55" t="s">
        <v>50</v>
      </c>
      <c r="D2" s="99" t="s">
        <v>50</v>
      </c>
      <c r="E2" s="99" t="s">
        <v>50</v>
      </c>
      <c r="F2" s="99" t="s">
        <v>50</v>
      </c>
      <c r="G2" s="127" t="s">
        <v>49</v>
      </c>
      <c r="H2" s="128" t="s">
        <v>49</v>
      </c>
      <c r="I2" s="128" t="s">
        <v>49</v>
      </c>
      <c r="J2" s="129" t="s">
        <v>49</v>
      </c>
      <c r="K2" s="73"/>
    </row>
    <row r="3" spans="1:16" ht="15" customHeight="1" thickBot="1" x14ac:dyDescent="0.3">
      <c r="A3" s="17">
        <f>A13+A26+A44+A65+A80+A113+A123</f>
        <v>113</v>
      </c>
      <c r="B3" s="46" t="s">
        <v>58</v>
      </c>
      <c r="C3" s="57">
        <f>C4+C14+C27+C45+C66+C81+C114</f>
        <v>14210</v>
      </c>
      <c r="D3" s="56">
        <f>D4+D14+D27+D45+D66+D81+D114</f>
        <v>14008</v>
      </c>
      <c r="E3" s="56">
        <f>E4+E14+E27+E45+E66+E81+E114</f>
        <v>14642</v>
      </c>
      <c r="F3" s="46">
        <f>F4+F14+F27+F45+F66+F81+F114</f>
        <v>0</v>
      </c>
      <c r="G3" s="130">
        <f>AVERAGE(G4,G14,G27,G45,G66,G81,G114)</f>
        <v>4.1700446578631452</v>
      </c>
      <c r="H3" s="131">
        <f>AVERAGE(H4,H14,H27,H45,H66,H81,H114)</f>
        <v>4.1094679638522082</v>
      </c>
      <c r="I3" s="131">
        <f>AVERAGE(I4,I14,I27,I45,I66,I81,I114)</f>
        <v>4.0571236197704881</v>
      </c>
      <c r="J3" s="132" t="e">
        <f>AVERAGE(J4,J14,J27,J45,J66,J81,J114)</f>
        <v>#DIV/0!</v>
      </c>
      <c r="K3" s="81"/>
      <c r="M3" s="13"/>
      <c r="N3" s="1" t="s">
        <v>129</v>
      </c>
    </row>
    <row r="4" spans="1:16" ht="15" customHeight="1" thickBot="1" x14ac:dyDescent="0.3">
      <c r="A4" s="18"/>
      <c r="B4" s="19" t="s">
        <v>51</v>
      </c>
      <c r="C4" s="42">
        <f>SUM(C5:C13)</f>
        <v>923</v>
      </c>
      <c r="D4" s="10">
        <f t="shared" ref="D4:F4" si="0">SUM(D5:D13)</f>
        <v>946</v>
      </c>
      <c r="E4" s="10">
        <f t="shared" si="0"/>
        <v>1004</v>
      </c>
      <c r="F4" s="90">
        <f t="shared" si="0"/>
        <v>0</v>
      </c>
      <c r="G4" s="161">
        <f>AVERAGE(G5:G13)</f>
        <v>4.3046888888888883</v>
      </c>
      <c r="H4" s="162">
        <f t="shared" ref="H4:J4" si="1">AVERAGE(H5:H13)</f>
        <v>4.2924777777777789</v>
      </c>
      <c r="I4" s="162">
        <f t="shared" si="1"/>
        <v>4.0990333333333338</v>
      </c>
      <c r="J4" s="163" t="e">
        <f t="shared" si="1"/>
        <v>#DIV/0!</v>
      </c>
      <c r="K4" s="82"/>
      <c r="M4" s="12"/>
      <c r="N4" s="1" t="s">
        <v>125</v>
      </c>
    </row>
    <row r="5" spans="1:16" ht="15" customHeight="1" thickBot="1" x14ac:dyDescent="0.3">
      <c r="A5" s="20">
        <v>1</v>
      </c>
      <c r="B5" s="159" t="s">
        <v>128</v>
      </c>
      <c r="C5" s="185">
        <v>49</v>
      </c>
      <c r="D5" s="178">
        <v>41</v>
      </c>
      <c r="E5" s="188">
        <v>48</v>
      </c>
      <c r="F5" s="189"/>
      <c r="G5" s="186">
        <v>4.6939000000000002</v>
      </c>
      <c r="H5" s="175">
        <v>4.6097000000000001</v>
      </c>
      <c r="I5" s="175">
        <v>4.4996</v>
      </c>
      <c r="J5" s="160"/>
      <c r="K5" s="82"/>
      <c r="M5" s="71"/>
      <c r="N5" s="1" t="s">
        <v>126</v>
      </c>
    </row>
    <row r="6" spans="1:16" ht="15" customHeight="1" x14ac:dyDescent="0.25">
      <c r="A6" s="20">
        <v>2</v>
      </c>
      <c r="B6" s="21" t="s">
        <v>74</v>
      </c>
      <c r="C6" s="182">
        <v>97</v>
      </c>
      <c r="D6" s="179">
        <v>128</v>
      </c>
      <c r="E6" s="173">
        <v>98</v>
      </c>
      <c r="F6" s="190"/>
      <c r="G6" s="186">
        <v>4.3918000000000008</v>
      </c>
      <c r="H6" s="175">
        <v>4.0234000000000005</v>
      </c>
      <c r="I6" s="175">
        <v>4.1223999999999998</v>
      </c>
      <c r="J6" s="164"/>
      <c r="K6" s="83"/>
      <c r="M6" s="2"/>
      <c r="N6" s="1" t="s">
        <v>127</v>
      </c>
    </row>
    <row r="7" spans="1:16" x14ac:dyDescent="0.25">
      <c r="A7" s="23">
        <v>3</v>
      </c>
      <c r="B7" s="21" t="s">
        <v>31</v>
      </c>
      <c r="C7" s="184">
        <v>168</v>
      </c>
      <c r="D7" s="167">
        <v>164</v>
      </c>
      <c r="E7" s="177">
        <v>183</v>
      </c>
      <c r="F7" s="190"/>
      <c r="G7" s="186">
        <v>4.3273999999999999</v>
      </c>
      <c r="H7" s="175">
        <v>4.2138</v>
      </c>
      <c r="I7" s="175">
        <v>4.0489999999999995</v>
      </c>
      <c r="J7" s="110"/>
      <c r="K7" s="83"/>
      <c r="M7" s="165"/>
      <c r="N7" s="166"/>
      <c r="P7" s="22"/>
    </row>
    <row r="8" spans="1:16" x14ac:dyDescent="0.25">
      <c r="A8" s="23">
        <v>4</v>
      </c>
      <c r="B8" s="21" t="s">
        <v>24</v>
      </c>
      <c r="C8" s="182">
        <v>108</v>
      </c>
      <c r="D8" s="179">
        <v>107</v>
      </c>
      <c r="E8" s="173">
        <v>139</v>
      </c>
      <c r="F8" s="190"/>
      <c r="G8" s="186">
        <v>4.5648</v>
      </c>
      <c r="H8" s="175">
        <v>4.8131000000000004</v>
      </c>
      <c r="I8" s="175">
        <v>4.6834000000000007</v>
      </c>
      <c r="J8" s="110"/>
      <c r="K8" s="83"/>
      <c r="P8" s="22"/>
    </row>
    <row r="9" spans="1:16" x14ac:dyDescent="0.25">
      <c r="A9" s="23">
        <v>5</v>
      </c>
      <c r="B9" s="21" t="s">
        <v>113</v>
      </c>
      <c r="C9" s="182">
        <v>89</v>
      </c>
      <c r="D9" s="179">
        <v>101</v>
      </c>
      <c r="E9" s="173">
        <v>112</v>
      </c>
      <c r="F9" s="190"/>
      <c r="G9" s="186">
        <v>4.6849999999999996</v>
      </c>
      <c r="H9" s="175">
        <v>4.5347</v>
      </c>
      <c r="I9" s="175">
        <v>4.4463999999999997</v>
      </c>
      <c r="J9" s="110"/>
      <c r="K9" s="83"/>
      <c r="M9" s="25"/>
      <c r="N9" s="22"/>
      <c r="P9" s="22"/>
    </row>
    <row r="10" spans="1:16" x14ac:dyDescent="0.25">
      <c r="A10" s="23">
        <v>6</v>
      </c>
      <c r="B10" s="6" t="s">
        <v>75</v>
      </c>
      <c r="C10" s="182">
        <v>96</v>
      </c>
      <c r="D10" s="179">
        <v>93</v>
      </c>
      <c r="E10" s="173">
        <v>98</v>
      </c>
      <c r="F10" s="191"/>
      <c r="G10" s="186">
        <v>3.9793000000000003</v>
      </c>
      <c r="H10" s="175">
        <v>4.0000999999999998</v>
      </c>
      <c r="I10" s="175">
        <v>3.3059999999999992</v>
      </c>
      <c r="J10" s="112"/>
      <c r="K10" s="84"/>
      <c r="M10" s="25"/>
      <c r="N10" s="22"/>
      <c r="P10" s="22"/>
    </row>
    <row r="11" spans="1:16" x14ac:dyDescent="0.25">
      <c r="A11" s="23">
        <v>7</v>
      </c>
      <c r="B11" s="6" t="s">
        <v>76</v>
      </c>
      <c r="C11" s="183">
        <v>130</v>
      </c>
      <c r="D11" s="181">
        <v>123</v>
      </c>
      <c r="E11" s="170">
        <v>117</v>
      </c>
      <c r="F11" s="191"/>
      <c r="G11" s="186">
        <v>4.0999999999999996</v>
      </c>
      <c r="H11" s="175">
        <v>4.2279999999999998</v>
      </c>
      <c r="I11" s="175">
        <v>3.9911000000000003</v>
      </c>
      <c r="J11" s="112"/>
      <c r="K11" s="84"/>
      <c r="M11" s="25"/>
      <c r="N11" s="22"/>
      <c r="P11" s="22"/>
    </row>
    <row r="12" spans="1:16" x14ac:dyDescent="0.25">
      <c r="A12" s="23">
        <v>8</v>
      </c>
      <c r="B12" s="6" t="s">
        <v>33</v>
      </c>
      <c r="C12" s="182">
        <v>93</v>
      </c>
      <c r="D12" s="179">
        <v>98</v>
      </c>
      <c r="E12" s="173">
        <v>116</v>
      </c>
      <c r="F12" s="191"/>
      <c r="G12" s="186">
        <v>4.3548999999999998</v>
      </c>
      <c r="H12" s="175">
        <v>4.1326000000000001</v>
      </c>
      <c r="I12" s="175">
        <v>3.9224000000000001</v>
      </c>
      <c r="J12" s="112"/>
      <c r="K12" s="84"/>
      <c r="M12" s="25"/>
      <c r="N12" s="22"/>
      <c r="P12" s="22"/>
    </row>
    <row r="13" spans="1:16" ht="15.75" thickBot="1" x14ac:dyDescent="0.3">
      <c r="A13" s="26">
        <v>9</v>
      </c>
      <c r="B13" s="9" t="s">
        <v>59</v>
      </c>
      <c r="C13" s="180">
        <v>93</v>
      </c>
      <c r="D13" s="172">
        <v>91</v>
      </c>
      <c r="E13" s="192">
        <v>93</v>
      </c>
      <c r="F13" s="193"/>
      <c r="G13" s="187">
        <v>3.6450999999999998</v>
      </c>
      <c r="H13" s="176">
        <v>4.0769000000000002</v>
      </c>
      <c r="I13" s="176">
        <v>3.8710000000000004</v>
      </c>
      <c r="J13" s="171"/>
      <c r="K13" s="84"/>
      <c r="M13" s="25"/>
      <c r="N13" s="22"/>
      <c r="P13" s="22"/>
    </row>
    <row r="14" spans="1:16" ht="15.75" thickBot="1" x14ac:dyDescent="0.3">
      <c r="A14" s="18"/>
      <c r="B14" s="27" t="s">
        <v>52</v>
      </c>
      <c r="C14" s="28">
        <f>SUM(C15:C26)</f>
        <v>1385</v>
      </c>
      <c r="D14" s="11">
        <f t="shared" ref="D14:F14" si="2">SUM(D15:D26)</f>
        <v>1290</v>
      </c>
      <c r="E14" s="11">
        <f t="shared" si="2"/>
        <v>1302</v>
      </c>
      <c r="F14" s="94">
        <f t="shared" si="2"/>
        <v>0</v>
      </c>
      <c r="G14" s="169">
        <f>AVERAGE(G15:G26)</f>
        <v>4.1633333333333331</v>
      </c>
      <c r="H14" s="174">
        <f>AVERAGE(H15:H26)</f>
        <v>4.0342250000000002</v>
      </c>
      <c r="I14" s="174">
        <f>AVERAGE(I15:I26)</f>
        <v>3.9773333333333336</v>
      </c>
      <c r="J14" s="168" t="e">
        <f>AVERAGE(J15:J26)</f>
        <v>#DIV/0!</v>
      </c>
      <c r="K14" s="85"/>
      <c r="M14" s="25"/>
      <c r="N14" s="22"/>
      <c r="P14" s="22"/>
    </row>
    <row r="15" spans="1:16" x14ac:dyDescent="0.25">
      <c r="A15" s="20">
        <v>1</v>
      </c>
      <c r="B15" s="14" t="s">
        <v>0</v>
      </c>
      <c r="C15" s="201">
        <v>108</v>
      </c>
      <c r="D15" s="200">
        <v>95</v>
      </c>
      <c r="E15" s="206">
        <v>107</v>
      </c>
      <c r="F15" s="202"/>
      <c r="G15" s="257">
        <v>4.4000000000000004</v>
      </c>
      <c r="H15" s="204">
        <v>3.8631000000000002</v>
      </c>
      <c r="I15" s="208">
        <v>3.8037000000000001</v>
      </c>
      <c r="J15" s="144"/>
      <c r="K15" s="86"/>
      <c r="M15" s="22"/>
      <c r="N15" s="22"/>
      <c r="P15" s="22"/>
    </row>
    <row r="16" spans="1:16" x14ac:dyDescent="0.25">
      <c r="A16" s="23">
        <v>2</v>
      </c>
      <c r="B16" s="14" t="s">
        <v>2</v>
      </c>
      <c r="C16" s="209">
        <v>74</v>
      </c>
      <c r="D16" s="197">
        <v>74</v>
      </c>
      <c r="E16" s="205">
        <v>65</v>
      </c>
      <c r="F16" s="199"/>
      <c r="G16" s="257">
        <v>4.3</v>
      </c>
      <c r="H16" s="204">
        <v>4.1757999999999997</v>
      </c>
      <c r="I16" s="208">
        <v>4.0312000000000001</v>
      </c>
      <c r="J16" s="115"/>
      <c r="K16" s="86"/>
      <c r="M16" s="22"/>
      <c r="N16" s="22"/>
      <c r="P16" s="22"/>
    </row>
    <row r="17" spans="1:16" x14ac:dyDescent="0.25">
      <c r="A17" s="23">
        <v>3</v>
      </c>
      <c r="B17" s="14" t="s">
        <v>5</v>
      </c>
      <c r="C17" s="195">
        <v>109</v>
      </c>
      <c r="D17" s="198">
        <v>101</v>
      </c>
      <c r="E17" s="167">
        <v>99</v>
      </c>
      <c r="F17" s="199"/>
      <c r="G17" s="257">
        <v>4.33</v>
      </c>
      <c r="H17" s="204">
        <v>4.633700000000001</v>
      </c>
      <c r="I17" s="208">
        <v>3.8989999999999996</v>
      </c>
      <c r="J17" s="115"/>
      <c r="K17" s="86"/>
      <c r="M17" s="22"/>
      <c r="N17" s="22"/>
      <c r="P17" s="22"/>
    </row>
    <row r="18" spans="1:16" x14ac:dyDescent="0.25">
      <c r="A18" s="23">
        <v>4</v>
      </c>
      <c r="B18" s="14" t="s">
        <v>1</v>
      </c>
      <c r="C18" s="209">
        <v>187</v>
      </c>
      <c r="D18" s="197">
        <v>177</v>
      </c>
      <c r="E18" s="205">
        <v>181</v>
      </c>
      <c r="F18" s="199"/>
      <c r="G18" s="257">
        <v>4.34</v>
      </c>
      <c r="H18" s="204">
        <v>4.3951000000000002</v>
      </c>
      <c r="I18" s="208">
        <v>4.4972000000000003</v>
      </c>
      <c r="J18" s="115"/>
      <c r="K18" s="86"/>
      <c r="M18" s="22"/>
      <c r="N18" s="22"/>
      <c r="P18" s="22"/>
    </row>
    <row r="19" spans="1:16" x14ac:dyDescent="0.25">
      <c r="A19" s="23">
        <v>5</v>
      </c>
      <c r="B19" s="14" t="s">
        <v>3</v>
      </c>
      <c r="C19" s="209">
        <v>167</v>
      </c>
      <c r="D19" s="197">
        <v>168</v>
      </c>
      <c r="E19" s="205">
        <v>166</v>
      </c>
      <c r="F19" s="199"/>
      <c r="G19" s="257">
        <v>4.47</v>
      </c>
      <c r="H19" s="204">
        <v>4.0892999999999997</v>
      </c>
      <c r="I19" s="208">
        <v>4.2831000000000001</v>
      </c>
      <c r="J19" s="115"/>
      <c r="K19" s="86"/>
      <c r="M19" s="22"/>
      <c r="N19" s="22"/>
      <c r="P19" s="22"/>
    </row>
    <row r="20" spans="1:16" x14ac:dyDescent="0.25">
      <c r="A20" s="23">
        <v>6</v>
      </c>
      <c r="B20" s="6" t="s">
        <v>79</v>
      </c>
      <c r="C20" s="209">
        <v>117</v>
      </c>
      <c r="D20" s="197">
        <v>116</v>
      </c>
      <c r="E20" s="205">
        <v>86</v>
      </c>
      <c r="F20" s="196"/>
      <c r="G20" s="257">
        <v>4.07</v>
      </c>
      <c r="H20" s="204">
        <v>3.7757999999999998</v>
      </c>
      <c r="I20" s="208">
        <v>3.8252000000000006</v>
      </c>
      <c r="J20" s="117"/>
      <c r="K20" s="75"/>
      <c r="M20" s="22"/>
      <c r="N20" s="22"/>
      <c r="P20" s="22"/>
    </row>
    <row r="21" spans="1:16" x14ac:dyDescent="0.25">
      <c r="A21" s="23">
        <v>7</v>
      </c>
      <c r="B21" s="14" t="s">
        <v>78</v>
      </c>
      <c r="C21" s="209">
        <v>108</v>
      </c>
      <c r="D21" s="197">
        <v>95</v>
      </c>
      <c r="E21" s="205">
        <v>95</v>
      </c>
      <c r="F21" s="199"/>
      <c r="G21" s="257">
        <v>4.3</v>
      </c>
      <c r="H21" s="204">
        <v>3.8209999999999997</v>
      </c>
      <c r="I21" s="208">
        <v>3.7898000000000001</v>
      </c>
      <c r="J21" s="115"/>
      <c r="K21" s="86"/>
      <c r="M21" s="22"/>
      <c r="N21" s="22"/>
      <c r="P21" s="22"/>
    </row>
    <row r="22" spans="1:16" x14ac:dyDescent="0.25">
      <c r="A22" s="23">
        <v>8</v>
      </c>
      <c r="B22" s="14" t="s">
        <v>4</v>
      </c>
      <c r="C22" s="209">
        <v>80</v>
      </c>
      <c r="D22" s="197">
        <v>65</v>
      </c>
      <c r="E22" s="205">
        <v>64</v>
      </c>
      <c r="F22" s="199"/>
      <c r="G22" s="257">
        <v>3.94</v>
      </c>
      <c r="H22" s="204">
        <v>3.9388000000000001</v>
      </c>
      <c r="I22" s="208">
        <v>4.0155999999999992</v>
      </c>
      <c r="J22" s="115"/>
      <c r="K22" s="86"/>
      <c r="M22" s="22"/>
      <c r="N22" s="22"/>
      <c r="P22" s="22"/>
    </row>
    <row r="23" spans="1:16" x14ac:dyDescent="0.25">
      <c r="A23" s="23">
        <v>9</v>
      </c>
      <c r="B23" s="14" t="s">
        <v>114</v>
      </c>
      <c r="C23" s="209">
        <v>86</v>
      </c>
      <c r="D23" s="197">
        <v>87</v>
      </c>
      <c r="E23" s="205">
        <v>91</v>
      </c>
      <c r="F23" s="199"/>
      <c r="G23" s="257">
        <v>4.09</v>
      </c>
      <c r="H23" s="204">
        <v>4.149</v>
      </c>
      <c r="I23" s="208">
        <v>3.9779999999999998</v>
      </c>
      <c r="J23" s="115"/>
      <c r="K23" s="86"/>
      <c r="M23" s="22"/>
      <c r="N23" s="22"/>
      <c r="P23" s="22"/>
    </row>
    <row r="24" spans="1:16" x14ac:dyDescent="0.25">
      <c r="A24" s="23">
        <v>10</v>
      </c>
      <c r="B24" s="14" t="s">
        <v>80</v>
      </c>
      <c r="C24" s="209">
        <v>106</v>
      </c>
      <c r="D24" s="197">
        <v>104</v>
      </c>
      <c r="E24" s="205">
        <v>117</v>
      </c>
      <c r="F24" s="199"/>
      <c r="G24" s="257">
        <v>3.82</v>
      </c>
      <c r="H24" s="204">
        <v>3.8364999999999996</v>
      </c>
      <c r="I24" s="208">
        <v>3.7604000000000002</v>
      </c>
      <c r="J24" s="115"/>
      <c r="K24" s="86"/>
      <c r="M24" s="22"/>
      <c r="N24" s="22"/>
      <c r="P24" s="22"/>
    </row>
    <row r="25" spans="1:16" x14ac:dyDescent="0.25">
      <c r="A25" s="23">
        <v>11</v>
      </c>
      <c r="B25" s="40" t="s">
        <v>81</v>
      </c>
      <c r="C25" s="209">
        <v>150</v>
      </c>
      <c r="D25" s="197">
        <v>140</v>
      </c>
      <c r="E25" s="205">
        <v>152</v>
      </c>
      <c r="F25" s="194"/>
      <c r="G25" s="257">
        <v>3.98</v>
      </c>
      <c r="H25" s="204">
        <v>3.5855999999999999</v>
      </c>
      <c r="I25" s="208">
        <v>3.9077999999999999</v>
      </c>
      <c r="J25" s="119"/>
      <c r="K25" s="87"/>
      <c r="M25" s="22"/>
      <c r="N25" s="22"/>
      <c r="P25" s="22"/>
    </row>
    <row r="26" spans="1:16" ht="15.75" thickBot="1" x14ac:dyDescent="0.3">
      <c r="A26" s="23">
        <v>12</v>
      </c>
      <c r="B26" s="14" t="s">
        <v>77</v>
      </c>
      <c r="C26" s="210">
        <v>93</v>
      </c>
      <c r="D26" s="203">
        <v>68</v>
      </c>
      <c r="E26" s="207">
        <v>79</v>
      </c>
      <c r="F26" s="211"/>
      <c r="G26" s="258">
        <v>3.92</v>
      </c>
      <c r="H26" s="228">
        <v>4.1470000000000002</v>
      </c>
      <c r="I26" s="228">
        <v>3.9370000000000003</v>
      </c>
      <c r="J26" s="212"/>
      <c r="K26" s="86"/>
      <c r="M26" s="22"/>
      <c r="N26" s="22"/>
      <c r="P26" s="22"/>
    </row>
    <row r="27" spans="1:16" ht="15.75" thickBot="1" x14ac:dyDescent="0.3">
      <c r="A27" s="18"/>
      <c r="B27" s="29" t="s">
        <v>53</v>
      </c>
      <c r="C27" s="30">
        <f>SUM(C28:C44)</f>
        <v>1847</v>
      </c>
      <c r="D27" s="45">
        <f>SUM(D28:D44)</f>
        <v>1744</v>
      </c>
      <c r="E27" s="45">
        <f>SUM(E28:E44)</f>
        <v>1636</v>
      </c>
      <c r="F27" s="97">
        <f>SUM(F28:F44)</f>
        <v>0</v>
      </c>
      <c r="G27" s="216">
        <f>AVERAGE(G28:G44)</f>
        <v>4.0629411764705878</v>
      </c>
      <c r="H27" s="215">
        <f>AVERAGE(H28:H44)</f>
        <v>3.9345705882352937</v>
      </c>
      <c r="I27" s="215">
        <f>AVERAGE(I28:I44)</f>
        <v>3.9640470588235286</v>
      </c>
      <c r="J27" s="229" t="e">
        <f>AVERAGE(J28:J44)</f>
        <v>#DIV/0!</v>
      </c>
      <c r="K27" s="88"/>
      <c r="M27" s="22"/>
      <c r="N27" s="22"/>
      <c r="P27" s="22"/>
    </row>
    <row r="28" spans="1:16" x14ac:dyDescent="0.25">
      <c r="A28" s="20">
        <v>1</v>
      </c>
      <c r="B28" s="5" t="s">
        <v>29</v>
      </c>
      <c r="C28" s="219">
        <v>143</v>
      </c>
      <c r="D28" s="223">
        <v>124</v>
      </c>
      <c r="E28" s="170">
        <v>110</v>
      </c>
      <c r="F28" s="64"/>
      <c r="G28" s="233">
        <v>3.69</v>
      </c>
      <c r="H28" s="239">
        <v>3.9277999999999995</v>
      </c>
      <c r="I28" s="227">
        <v>3.8908</v>
      </c>
      <c r="J28" s="217"/>
      <c r="K28" s="75"/>
      <c r="M28" s="22"/>
      <c r="N28" s="22"/>
      <c r="P28" s="22"/>
    </row>
    <row r="29" spans="1:16" x14ac:dyDescent="0.25">
      <c r="A29" s="23">
        <v>2</v>
      </c>
      <c r="B29" s="8" t="s">
        <v>61</v>
      </c>
      <c r="C29" s="218">
        <v>126</v>
      </c>
      <c r="D29" s="222">
        <v>133</v>
      </c>
      <c r="E29" s="170">
        <v>109</v>
      </c>
      <c r="F29" s="65"/>
      <c r="G29" s="233">
        <v>4.34</v>
      </c>
      <c r="H29" s="239">
        <v>4.2331000000000003</v>
      </c>
      <c r="I29" s="221">
        <v>3.8439000000000005</v>
      </c>
      <c r="J29" s="117"/>
      <c r="K29" s="75"/>
      <c r="M29" s="22"/>
      <c r="N29" s="22"/>
      <c r="P29" s="22"/>
    </row>
    <row r="30" spans="1:16" x14ac:dyDescent="0.25">
      <c r="A30" s="41">
        <v>3</v>
      </c>
      <c r="B30" s="6" t="s">
        <v>41</v>
      </c>
      <c r="C30" s="214">
        <v>166</v>
      </c>
      <c r="D30" s="222">
        <v>161</v>
      </c>
      <c r="E30" s="170">
        <v>171</v>
      </c>
      <c r="F30" s="66"/>
      <c r="G30" s="234">
        <v>4.2300000000000004</v>
      </c>
      <c r="H30" s="239">
        <v>4.3102</v>
      </c>
      <c r="I30" s="221">
        <v>4.0643000000000002</v>
      </c>
      <c r="J30" s="117"/>
      <c r="K30" s="75"/>
      <c r="M30" s="22"/>
      <c r="N30" s="22"/>
      <c r="P30" s="22"/>
    </row>
    <row r="31" spans="1:16" x14ac:dyDescent="0.25">
      <c r="A31" s="23">
        <v>4</v>
      </c>
      <c r="B31" s="6" t="s">
        <v>82</v>
      </c>
      <c r="C31" s="218">
        <v>116</v>
      </c>
      <c r="D31" s="222">
        <v>86</v>
      </c>
      <c r="E31" s="170">
        <v>94</v>
      </c>
      <c r="F31" s="65"/>
      <c r="G31" s="233">
        <v>4.3</v>
      </c>
      <c r="H31" s="239">
        <v>4.1977000000000002</v>
      </c>
      <c r="I31" s="221">
        <v>3.9573999999999994</v>
      </c>
      <c r="J31" s="117"/>
      <c r="K31" s="75"/>
      <c r="M31" s="22"/>
      <c r="N31" s="22"/>
      <c r="P31" s="22"/>
    </row>
    <row r="32" spans="1:16" x14ac:dyDescent="0.25">
      <c r="A32" s="23">
        <v>5</v>
      </c>
      <c r="B32" s="14" t="s">
        <v>34</v>
      </c>
      <c r="C32" s="213">
        <v>75</v>
      </c>
      <c r="D32" s="222">
        <v>102</v>
      </c>
      <c r="E32" s="170">
        <v>97</v>
      </c>
      <c r="F32" s="95"/>
      <c r="G32" s="232">
        <v>4.4000000000000004</v>
      </c>
      <c r="H32" s="239">
        <v>3.9412000000000003</v>
      </c>
      <c r="I32" s="221">
        <v>3.9380999999999999</v>
      </c>
      <c r="J32" s="115"/>
      <c r="K32" s="86"/>
      <c r="M32" s="22"/>
      <c r="N32" s="22"/>
      <c r="P32" s="22"/>
    </row>
    <row r="33" spans="1:16" x14ac:dyDescent="0.25">
      <c r="A33" s="23">
        <v>6</v>
      </c>
      <c r="B33" s="6" t="s">
        <v>6</v>
      </c>
      <c r="C33" s="214">
        <v>54</v>
      </c>
      <c r="D33" s="222">
        <v>53</v>
      </c>
      <c r="E33" s="170">
        <v>56</v>
      </c>
      <c r="F33" s="66"/>
      <c r="G33" s="234">
        <v>4.1500000000000004</v>
      </c>
      <c r="H33" s="239">
        <v>3.8868</v>
      </c>
      <c r="I33" s="221">
        <v>4.0713999999999997</v>
      </c>
      <c r="J33" s="117"/>
      <c r="K33" s="75"/>
      <c r="M33" s="22"/>
      <c r="N33" s="22"/>
      <c r="P33" s="22"/>
    </row>
    <row r="34" spans="1:16" x14ac:dyDescent="0.25">
      <c r="A34" s="23">
        <v>7</v>
      </c>
      <c r="B34" s="6" t="s">
        <v>83</v>
      </c>
      <c r="C34" s="214">
        <v>154</v>
      </c>
      <c r="D34" s="222">
        <v>149</v>
      </c>
      <c r="E34" s="170">
        <v>147</v>
      </c>
      <c r="F34" s="66"/>
      <c r="G34" s="234">
        <v>3.75</v>
      </c>
      <c r="H34" s="239">
        <v>3.7856000000000001</v>
      </c>
      <c r="I34" s="221">
        <v>3.8843999999999999</v>
      </c>
      <c r="J34" s="117"/>
      <c r="K34" s="75"/>
      <c r="M34" s="22"/>
      <c r="N34" s="22"/>
      <c r="P34" s="22"/>
    </row>
    <row r="35" spans="1:16" x14ac:dyDescent="0.25">
      <c r="A35" s="23">
        <v>8</v>
      </c>
      <c r="B35" s="6" t="s">
        <v>7</v>
      </c>
      <c r="C35" s="214">
        <v>58</v>
      </c>
      <c r="D35" s="222">
        <v>50</v>
      </c>
      <c r="E35" s="170">
        <v>73</v>
      </c>
      <c r="F35" s="66"/>
      <c r="G35" s="234">
        <v>3.64</v>
      </c>
      <c r="H35" s="239">
        <v>3.8</v>
      </c>
      <c r="I35" s="221">
        <v>3.6716000000000002</v>
      </c>
      <c r="J35" s="117"/>
      <c r="K35" s="75"/>
      <c r="M35" s="22"/>
      <c r="N35" s="22"/>
      <c r="P35" s="22"/>
    </row>
    <row r="36" spans="1:16" x14ac:dyDescent="0.25">
      <c r="A36" s="23">
        <v>9</v>
      </c>
      <c r="B36" s="6" t="s">
        <v>8</v>
      </c>
      <c r="C36" s="214">
        <v>84</v>
      </c>
      <c r="D36" s="222">
        <v>100</v>
      </c>
      <c r="E36" s="170">
        <v>93</v>
      </c>
      <c r="F36" s="66"/>
      <c r="G36" s="234">
        <v>4.2</v>
      </c>
      <c r="H36" s="239">
        <v>3.84</v>
      </c>
      <c r="I36" s="221">
        <v>3.9995999999999996</v>
      </c>
      <c r="J36" s="117"/>
      <c r="K36" s="75"/>
      <c r="M36" s="22"/>
      <c r="N36" s="22"/>
      <c r="P36" s="22"/>
    </row>
    <row r="37" spans="1:16" x14ac:dyDescent="0.25">
      <c r="A37" s="23">
        <v>10</v>
      </c>
      <c r="B37" s="6" t="s">
        <v>84</v>
      </c>
      <c r="C37" s="214">
        <v>19</v>
      </c>
      <c r="D37" s="222">
        <v>50</v>
      </c>
      <c r="E37" s="170">
        <v>29</v>
      </c>
      <c r="F37" s="66"/>
      <c r="G37" s="234">
        <v>4.42</v>
      </c>
      <c r="H37" s="239">
        <v>3.54</v>
      </c>
      <c r="I37" s="221">
        <v>4.0344000000000007</v>
      </c>
      <c r="J37" s="117"/>
      <c r="K37" s="75"/>
      <c r="M37" s="22"/>
      <c r="N37" s="22"/>
      <c r="P37" s="22"/>
    </row>
    <row r="38" spans="1:16" x14ac:dyDescent="0.25">
      <c r="A38" s="23">
        <v>11</v>
      </c>
      <c r="B38" s="14" t="s">
        <v>85</v>
      </c>
      <c r="C38" s="213">
        <v>203</v>
      </c>
      <c r="D38" s="222">
        <v>128</v>
      </c>
      <c r="E38" s="170">
        <v>105</v>
      </c>
      <c r="F38" s="95"/>
      <c r="G38" s="232">
        <v>3.75</v>
      </c>
      <c r="H38" s="239">
        <v>3.6723000000000003</v>
      </c>
      <c r="I38" s="221">
        <v>4.1238000000000001</v>
      </c>
      <c r="J38" s="115"/>
      <c r="K38" s="86"/>
      <c r="M38" s="22"/>
      <c r="N38" s="22"/>
      <c r="P38" s="22"/>
    </row>
    <row r="39" spans="1:16" x14ac:dyDescent="0.25">
      <c r="A39" s="23">
        <v>12</v>
      </c>
      <c r="B39" s="14" t="s">
        <v>9</v>
      </c>
      <c r="C39" s="213">
        <v>72</v>
      </c>
      <c r="D39" s="222">
        <v>101</v>
      </c>
      <c r="E39" s="170">
        <v>124</v>
      </c>
      <c r="F39" s="95"/>
      <c r="G39" s="232">
        <v>4.32</v>
      </c>
      <c r="H39" s="239">
        <v>3.8812000000000002</v>
      </c>
      <c r="I39" s="221">
        <v>4.1289999999999996</v>
      </c>
      <c r="J39" s="115"/>
      <c r="K39" s="86"/>
      <c r="M39" s="22"/>
      <c r="N39" s="22"/>
      <c r="P39" s="22"/>
    </row>
    <row r="40" spans="1:16" x14ac:dyDescent="0.25">
      <c r="A40" s="23">
        <v>13</v>
      </c>
      <c r="B40" s="14" t="s">
        <v>86</v>
      </c>
      <c r="C40" s="213">
        <v>136</v>
      </c>
      <c r="D40" s="222">
        <v>108</v>
      </c>
      <c r="E40" s="170">
        <v>80</v>
      </c>
      <c r="F40" s="95"/>
      <c r="G40" s="232">
        <v>4.0999999999999996</v>
      </c>
      <c r="H40" s="239">
        <v>3.8149000000000002</v>
      </c>
      <c r="I40" s="221">
        <v>3.9125000000000001</v>
      </c>
      <c r="J40" s="115"/>
      <c r="K40" s="86"/>
      <c r="M40" s="22"/>
      <c r="N40" s="22"/>
      <c r="P40" s="22"/>
    </row>
    <row r="41" spans="1:16" x14ac:dyDescent="0.25">
      <c r="A41" s="23">
        <v>14</v>
      </c>
      <c r="B41" s="14" t="s">
        <v>43</v>
      </c>
      <c r="C41" s="213">
        <v>66</v>
      </c>
      <c r="D41" s="222">
        <v>71</v>
      </c>
      <c r="E41" s="170">
        <v>55</v>
      </c>
      <c r="F41" s="95"/>
      <c r="G41" s="232">
        <v>3.98</v>
      </c>
      <c r="H41" s="239">
        <v>4.0708000000000002</v>
      </c>
      <c r="I41" s="221">
        <v>4.1090999999999998</v>
      </c>
      <c r="J41" s="115"/>
      <c r="K41" s="86"/>
      <c r="M41" s="22"/>
      <c r="N41" s="22"/>
      <c r="P41" s="22"/>
    </row>
    <row r="42" spans="1:16" x14ac:dyDescent="0.25">
      <c r="A42" s="23">
        <v>15</v>
      </c>
      <c r="B42" s="14" t="s">
        <v>87</v>
      </c>
      <c r="C42" s="213">
        <v>100</v>
      </c>
      <c r="D42" s="222">
        <v>79</v>
      </c>
      <c r="E42" s="170">
        <v>66</v>
      </c>
      <c r="F42" s="95"/>
      <c r="G42" s="232">
        <v>3.86</v>
      </c>
      <c r="H42" s="239">
        <v>3.9371000000000005</v>
      </c>
      <c r="I42" s="221">
        <v>3.9693000000000005</v>
      </c>
      <c r="J42" s="115"/>
      <c r="K42" s="86"/>
      <c r="M42" s="22"/>
      <c r="N42" s="22"/>
      <c r="P42" s="22"/>
    </row>
    <row r="43" spans="1:16" x14ac:dyDescent="0.25">
      <c r="A43" s="23">
        <v>16</v>
      </c>
      <c r="B43" s="14" t="s">
        <v>10</v>
      </c>
      <c r="C43" s="213">
        <v>127</v>
      </c>
      <c r="D43" s="225">
        <v>123</v>
      </c>
      <c r="E43" s="226">
        <v>113</v>
      </c>
      <c r="F43" s="95"/>
      <c r="G43" s="232">
        <v>4.09</v>
      </c>
      <c r="H43" s="238">
        <v>4.0410000000000004</v>
      </c>
      <c r="I43" s="220">
        <v>3.9647000000000001</v>
      </c>
      <c r="J43" s="115"/>
      <c r="K43" s="86"/>
      <c r="M43" s="22"/>
      <c r="N43" s="22"/>
      <c r="P43" s="22"/>
    </row>
    <row r="44" spans="1:16" ht="15.75" thickBot="1" x14ac:dyDescent="0.3">
      <c r="A44" s="23">
        <v>17</v>
      </c>
      <c r="B44" s="14" t="s">
        <v>11</v>
      </c>
      <c r="C44" s="213">
        <v>148</v>
      </c>
      <c r="D44" s="224">
        <v>126</v>
      </c>
      <c r="E44" s="170">
        <v>114</v>
      </c>
      <c r="F44" s="95"/>
      <c r="G44" s="248">
        <v>3.85</v>
      </c>
      <c r="H44" s="244">
        <v>4.0079999999999991</v>
      </c>
      <c r="I44" s="244">
        <v>3.8245</v>
      </c>
      <c r="J44" s="212"/>
      <c r="K44" s="86"/>
      <c r="M44" s="22"/>
      <c r="N44" s="22"/>
      <c r="P44" s="22"/>
    </row>
    <row r="45" spans="1:16" ht="15.75" thickBot="1" x14ac:dyDescent="0.3">
      <c r="A45" s="18"/>
      <c r="B45" s="29" t="s">
        <v>54</v>
      </c>
      <c r="C45" s="30">
        <f>SUM(C46:C65)</f>
        <v>2189</v>
      </c>
      <c r="D45" s="45">
        <f t="shared" ref="D45:F45" si="3">SUM(D46:D65)</f>
        <v>2237</v>
      </c>
      <c r="E45" s="45">
        <f t="shared" si="3"/>
        <v>2413</v>
      </c>
      <c r="F45" s="97">
        <f t="shared" si="3"/>
        <v>0</v>
      </c>
      <c r="G45" s="216">
        <f>AVERAGE(G46:G65)</f>
        <v>4.1529999999999996</v>
      </c>
      <c r="H45" s="215">
        <f>AVERAGE(H46:H65)</f>
        <v>4.12005</v>
      </c>
      <c r="I45" s="215">
        <f>AVERAGE(I46:I65)</f>
        <v>4.0669999999999993</v>
      </c>
      <c r="J45" s="229" t="e">
        <f>AVERAGE(J46:J65)</f>
        <v>#DIV/0!</v>
      </c>
      <c r="K45" s="88"/>
      <c r="M45" s="22"/>
      <c r="N45" s="22"/>
      <c r="P45" s="22"/>
    </row>
    <row r="46" spans="1:16" x14ac:dyDescent="0.25">
      <c r="A46" s="20">
        <v>1</v>
      </c>
      <c r="B46" s="6" t="s">
        <v>32</v>
      </c>
      <c r="C46" s="214">
        <v>256</v>
      </c>
      <c r="D46" s="243">
        <v>217</v>
      </c>
      <c r="E46" s="243">
        <v>245</v>
      </c>
      <c r="F46" s="66"/>
      <c r="G46" s="245">
        <v>4.33</v>
      </c>
      <c r="H46" s="235">
        <v>4.3499999999999996</v>
      </c>
      <c r="I46" s="235">
        <v>4.08</v>
      </c>
      <c r="J46" s="151"/>
      <c r="K46" s="75"/>
      <c r="M46" s="22"/>
      <c r="N46" s="22"/>
      <c r="P46" s="22"/>
    </row>
    <row r="47" spans="1:16" x14ac:dyDescent="0.25">
      <c r="A47" s="23">
        <v>2</v>
      </c>
      <c r="B47" s="6" t="s">
        <v>72</v>
      </c>
      <c r="C47" s="214">
        <v>54</v>
      </c>
      <c r="D47" s="243">
        <v>80</v>
      </c>
      <c r="E47" s="243">
        <v>78</v>
      </c>
      <c r="F47" s="66"/>
      <c r="G47" s="234">
        <v>4.5199999999999996</v>
      </c>
      <c r="H47" s="237">
        <v>4.74</v>
      </c>
      <c r="I47" s="237">
        <v>4.18</v>
      </c>
      <c r="J47" s="117"/>
      <c r="K47" s="75"/>
      <c r="M47" s="22"/>
      <c r="N47" s="22"/>
      <c r="P47" s="22"/>
    </row>
    <row r="48" spans="1:16" x14ac:dyDescent="0.25">
      <c r="A48" s="23">
        <v>3</v>
      </c>
      <c r="B48" s="6" t="s">
        <v>25</v>
      </c>
      <c r="C48" s="214">
        <v>204</v>
      </c>
      <c r="D48" s="243">
        <v>190</v>
      </c>
      <c r="E48" s="243">
        <v>193</v>
      </c>
      <c r="F48" s="66"/>
      <c r="G48" s="234">
        <v>4.4800000000000004</v>
      </c>
      <c r="H48" s="237">
        <v>4.53</v>
      </c>
      <c r="I48" s="237">
        <v>4.3499999999999996</v>
      </c>
      <c r="J48" s="117"/>
      <c r="K48" s="75"/>
      <c r="M48" s="22"/>
      <c r="N48" s="22"/>
      <c r="P48" s="22"/>
    </row>
    <row r="49" spans="1:16" x14ac:dyDescent="0.25">
      <c r="A49" s="23">
        <v>4</v>
      </c>
      <c r="B49" s="6" t="s">
        <v>44</v>
      </c>
      <c r="C49" s="214">
        <v>252</v>
      </c>
      <c r="D49" s="243">
        <v>284</v>
      </c>
      <c r="E49" s="243">
        <v>305</v>
      </c>
      <c r="F49" s="66"/>
      <c r="G49" s="234">
        <v>4.2699999999999996</v>
      </c>
      <c r="H49" s="237">
        <v>4.24</v>
      </c>
      <c r="I49" s="237">
        <v>4.3099999999999996</v>
      </c>
      <c r="J49" s="117"/>
      <c r="K49" s="75"/>
      <c r="M49" s="22"/>
      <c r="N49" s="22"/>
      <c r="P49" s="22"/>
    </row>
    <row r="50" spans="1:16" x14ac:dyDescent="0.25">
      <c r="A50" s="23">
        <v>5</v>
      </c>
      <c r="B50" s="6" t="s">
        <v>12</v>
      </c>
      <c r="C50" s="214">
        <v>152</v>
      </c>
      <c r="D50" s="243">
        <v>134</v>
      </c>
      <c r="E50" s="243">
        <v>155</v>
      </c>
      <c r="F50" s="66"/>
      <c r="G50" s="234">
        <v>4.34</v>
      </c>
      <c r="H50" s="237">
        <v>3.86</v>
      </c>
      <c r="I50" s="237">
        <v>3.96</v>
      </c>
      <c r="J50" s="117"/>
      <c r="K50" s="75"/>
      <c r="M50" s="22"/>
      <c r="N50" s="22"/>
      <c r="P50" s="22"/>
    </row>
    <row r="51" spans="1:16" ht="15" customHeight="1" x14ac:dyDescent="0.25">
      <c r="A51" s="23">
        <v>6</v>
      </c>
      <c r="B51" s="6" t="s">
        <v>13</v>
      </c>
      <c r="C51" s="214">
        <v>111</v>
      </c>
      <c r="D51" s="243">
        <v>127</v>
      </c>
      <c r="E51" s="243">
        <v>116</v>
      </c>
      <c r="F51" s="66"/>
      <c r="G51" s="234">
        <v>4.0199999999999996</v>
      </c>
      <c r="H51" s="237">
        <v>4.3499999999999996</v>
      </c>
      <c r="I51" s="237">
        <v>3.92</v>
      </c>
      <c r="J51" s="117"/>
      <c r="K51" s="75"/>
      <c r="M51" s="22"/>
      <c r="N51" s="22"/>
      <c r="P51" s="22"/>
    </row>
    <row r="52" spans="1:16" x14ac:dyDescent="0.25">
      <c r="A52" s="23">
        <v>7</v>
      </c>
      <c r="B52" s="6" t="s">
        <v>89</v>
      </c>
      <c r="C52" s="214">
        <v>35</v>
      </c>
      <c r="D52" s="243">
        <v>35</v>
      </c>
      <c r="E52" s="243">
        <v>24</v>
      </c>
      <c r="F52" s="66"/>
      <c r="G52" s="234">
        <v>4.46</v>
      </c>
      <c r="H52" s="237">
        <v>4.46</v>
      </c>
      <c r="I52" s="237">
        <v>4.38</v>
      </c>
      <c r="J52" s="117"/>
      <c r="K52" s="75"/>
      <c r="M52" s="22"/>
      <c r="N52" s="22"/>
      <c r="P52" s="22"/>
    </row>
    <row r="53" spans="1:16" x14ac:dyDescent="0.25">
      <c r="A53" s="23">
        <v>8</v>
      </c>
      <c r="B53" s="6" t="s">
        <v>115</v>
      </c>
      <c r="C53" s="214">
        <v>121</v>
      </c>
      <c r="D53" s="243">
        <v>109</v>
      </c>
      <c r="E53" s="243">
        <v>119</v>
      </c>
      <c r="F53" s="66"/>
      <c r="G53" s="234">
        <v>4.26</v>
      </c>
      <c r="H53" s="237">
        <v>4.12</v>
      </c>
      <c r="I53" s="237">
        <v>4.32</v>
      </c>
      <c r="J53" s="117"/>
      <c r="K53" s="75"/>
      <c r="M53" s="22"/>
      <c r="N53" s="22"/>
      <c r="P53" s="22"/>
    </row>
    <row r="54" spans="1:16" x14ac:dyDescent="0.25">
      <c r="A54" s="23">
        <v>9</v>
      </c>
      <c r="B54" s="6" t="s">
        <v>39</v>
      </c>
      <c r="C54" s="214">
        <v>44</v>
      </c>
      <c r="D54" s="243">
        <v>51</v>
      </c>
      <c r="E54" s="243">
        <v>52</v>
      </c>
      <c r="F54" s="66"/>
      <c r="G54" s="234">
        <v>3.64</v>
      </c>
      <c r="H54" s="237">
        <v>3.53</v>
      </c>
      <c r="I54" s="237">
        <v>3.79</v>
      </c>
      <c r="J54" s="117"/>
      <c r="K54" s="75"/>
      <c r="M54" s="22"/>
      <c r="N54" s="22"/>
      <c r="P54" s="22"/>
    </row>
    <row r="55" spans="1:16" x14ac:dyDescent="0.25">
      <c r="A55" s="23">
        <v>10</v>
      </c>
      <c r="B55" s="6" t="s">
        <v>40</v>
      </c>
      <c r="C55" s="214">
        <v>31</v>
      </c>
      <c r="D55" s="243">
        <v>31</v>
      </c>
      <c r="E55" s="243">
        <v>49</v>
      </c>
      <c r="F55" s="66"/>
      <c r="G55" s="234">
        <v>4.03</v>
      </c>
      <c r="H55" s="237">
        <v>3.97</v>
      </c>
      <c r="I55" s="237">
        <v>4.45</v>
      </c>
      <c r="J55" s="117"/>
      <c r="K55" s="75"/>
      <c r="M55" s="22"/>
      <c r="N55" s="22"/>
      <c r="P55" s="22"/>
    </row>
    <row r="56" spans="1:16" x14ac:dyDescent="0.25">
      <c r="A56" s="23">
        <v>11</v>
      </c>
      <c r="B56" s="6" t="s">
        <v>15</v>
      </c>
      <c r="C56" s="214">
        <v>52</v>
      </c>
      <c r="D56" s="243">
        <v>41</v>
      </c>
      <c r="E56" s="243">
        <v>52</v>
      </c>
      <c r="F56" s="66"/>
      <c r="G56" s="234">
        <v>4.58</v>
      </c>
      <c r="H56" s="237">
        <v>4.17</v>
      </c>
      <c r="I56" s="237">
        <v>3.69</v>
      </c>
      <c r="J56" s="117"/>
      <c r="K56" s="75"/>
      <c r="M56" s="22"/>
      <c r="N56" s="22"/>
      <c r="P56" s="22"/>
    </row>
    <row r="57" spans="1:16" x14ac:dyDescent="0.25">
      <c r="A57" s="23">
        <v>12</v>
      </c>
      <c r="B57" s="14" t="s">
        <v>16</v>
      </c>
      <c r="C57" s="213">
        <v>57</v>
      </c>
      <c r="D57" s="242">
        <v>37</v>
      </c>
      <c r="E57" s="242">
        <v>51</v>
      </c>
      <c r="F57" s="95"/>
      <c r="G57" s="232">
        <v>3.88</v>
      </c>
      <c r="H57" s="241">
        <v>4.05</v>
      </c>
      <c r="I57" s="241">
        <v>3.9</v>
      </c>
      <c r="J57" s="115"/>
      <c r="K57" s="86"/>
      <c r="M57" s="22"/>
      <c r="N57" s="22"/>
      <c r="P57" s="22"/>
    </row>
    <row r="58" spans="1:16" x14ac:dyDescent="0.25">
      <c r="A58" s="23">
        <v>13</v>
      </c>
      <c r="B58" s="6" t="s">
        <v>116</v>
      </c>
      <c r="C58" s="214">
        <v>112</v>
      </c>
      <c r="D58" s="243">
        <v>132</v>
      </c>
      <c r="E58" s="243">
        <v>155</v>
      </c>
      <c r="F58" s="66"/>
      <c r="G58" s="234">
        <v>4.18</v>
      </c>
      <c r="H58" s="237">
        <v>4.16</v>
      </c>
      <c r="I58" s="237">
        <v>4.26</v>
      </c>
      <c r="J58" s="117"/>
      <c r="K58" s="75"/>
      <c r="M58" s="22"/>
      <c r="N58" s="22"/>
      <c r="P58" s="22"/>
    </row>
    <row r="59" spans="1:16" x14ac:dyDescent="0.25">
      <c r="A59" s="23">
        <v>14</v>
      </c>
      <c r="B59" s="6" t="s">
        <v>37</v>
      </c>
      <c r="C59" s="214">
        <v>29</v>
      </c>
      <c r="D59" s="243">
        <v>47</v>
      </c>
      <c r="E59" s="243">
        <v>31</v>
      </c>
      <c r="F59" s="66"/>
      <c r="G59" s="234">
        <v>3.79</v>
      </c>
      <c r="H59" s="237">
        <v>3.53</v>
      </c>
      <c r="I59" s="237">
        <v>4.0599999999999996</v>
      </c>
      <c r="J59" s="117"/>
      <c r="K59" s="75"/>
      <c r="M59" s="22"/>
      <c r="N59" s="22"/>
      <c r="P59" s="22"/>
    </row>
    <row r="60" spans="1:16" x14ac:dyDescent="0.25">
      <c r="A60" s="23">
        <v>15</v>
      </c>
      <c r="B60" s="6" t="s">
        <v>88</v>
      </c>
      <c r="C60" s="214">
        <v>111</v>
      </c>
      <c r="D60" s="243">
        <v>93</v>
      </c>
      <c r="E60" s="243">
        <v>93</v>
      </c>
      <c r="F60" s="66"/>
      <c r="G60" s="234">
        <v>4.37</v>
      </c>
      <c r="H60" s="237">
        <v>3.8</v>
      </c>
      <c r="I60" s="237">
        <v>4.03</v>
      </c>
      <c r="J60" s="117"/>
      <c r="K60" s="75"/>
      <c r="M60" s="22"/>
      <c r="N60" s="22"/>
      <c r="P60" s="22"/>
    </row>
    <row r="61" spans="1:16" x14ac:dyDescent="0.25">
      <c r="A61" s="23">
        <v>16</v>
      </c>
      <c r="B61" s="7" t="s">
        <v>17</v>
      </c>
      <c r="C61" s="230">
        <v>94</v>
      </c>
      <c r="D61" s="236">
        <v>87</v>
      </c>
      <c r="E61" s="236">
        <v>91</v>
      </c>
      <c r="F61" s="74"/>
      <c r="G61" s="246">
        <v>3.85</v>
      </c>
      <c r="H61" s="240">
        <v>3.91</v>
      </c>
      <c r="I61" s="240">
        <v>3.67</v>
      </c>
      <c r="J61" s="123"/>
      <c r="K61" s="89"/>
      <c r="M61" s="22"/>
      <c r="N61" s="22"/>
      <c r="P61" s="22"/>
    </row>
    <row r="62" spans="1:16" x14ac:dyDescent="0.25">
      <c r="A62" s="23">
        <v>17</v>
      </c>
      <c r="B62" s="6" t="s">
        <v>35</v>
      </c>
      <c r="C62" s="214">
        <v>118</v>
      </c>
      <c r="D62" s="243">
        <v>115</v>
      </c>
      <c r="E62" s="243">
        <v>122</v>
      </c>
      <c r="F62" s="66"/>
      <c r="G62" s="234">
        <v>3.81</v>
      </c>
      <c r="H62" s="237">
        <v>4.13</v>
      </c>
      <c r="I62" s="237">
        <v>3.95</v>
      </c>
      <c r="J62" s="117"/>
      <c r="K62" s="75"/>
      <c r="M62" s="22"/>
      <c r="N62" s="22"/>
      <c r="P62" s="22"/>
    </row>
    <row r="63" spans="1:16" x14ac:dyDescent="0.25">
      <c r="A63" s="23">
        <v>18</v>
      </c>
      <c r="B63" s="6" t="s">
        <v>18</v>
      </c>
      <c r="C63" s="214">
        <v>140</v>
      </c>
      <c r="D63" s="243">
        <v>127</v>
      </c>
      <c r="E63" s="243">
        <v>111</v>
      </c>
      <c r="F63" s="66"/>
      <c r="G63" s="234">
        <v>4.1100000000000003</v>
      </c>
      <c r="H63" s="237">
        <v>4.5199999999999996</v>
      </c>
      <c r="I63" s="237">
        <v>4.1399999999999997</v>
      </c>
      <c r="J63" s="117"/>
      <c r="K63" s="75"/>
      <c r="M63" s="22"/>
      <c r="N63" s="22"/>
      <c r="P63" s="22"/>
    </row>
    <row r="64" spans="1:16" x14ac:dyDescent="0.25">
      <c r="A64" s="26">
        <v>19</v>
      </c>
      <c r="B64" s="6" t="s">
        <v>14</v>
      </c>
      <c r="C64" s="214">
        <v>110</v>
      </c>
      <c r="D64" s="243">
        <v>92</v>
      </c>
      <c r="E64" s="243">
        <v>126</v>
      </c>
      <c r="F64" s="66"/>
      <c r="G64" s="234">
        <v>4.18</v>
      </c>
      <c r="H64" s="237">
        <v>3.98</v>
      </c>
      <c r="I64" s="237">
        <v>3.99</v>
      </c>
      <c r="J64" s="117"/>
      <c r="K64" s="75"/>
      <c r="M64" s="22"/>
      <c r="N64" s="22"/>
      <c r="P64" s="22"/>
    </row>
    <row r="65" spans="1:16" ht="15.75" thickBot="1" x14ac:dyDescent="0.3">
      <c r="A65" s="32">
        <v>20</v>
      </c>
      <c r="B65" s="6" t="s">
        <v>121</v>
      </c>
      <c r="C65" s="214">
        <v>106</v>
      </c>
      <c r="D65" s="243">
        <v>208</v>
      </c>
      <c r="E65" s="243">
        <v>245</v>
      </c>
      <c r="F65" s="66"/>
      <c r="G65" s="247">
        <v>3.96</v>
      </c>
      <c r="H65" s="231">
        <v>4.0010000000000003</v>
      </c>
      <c r="I65" s="231">
        <v>3.91</v>
      </c>
      <c r="J65" s="153"/>
      <c r="K65" s="75"/>
      <c r="M65" s="22"/>
      <c r="N65" s="22"/>
      <c r="P65" s="22"/>
    </row>
    <row r="66" spans="1:16" ht="15.75" thickBot="1" x14ac:dyDescent="0.3">
      <c r="A66" s="18"/>
      <c r="B66" s="27" t="s">
        <v>55</v>
      </c>
      <c r="C66" s="28">
        <f>SUM(C67:C80)</f>
        <v>1861</v>
      </c>
      <c r="D66" s="11">
        <f>SUM(D67:D80)</f>
        <v>1816</v>
      </c>
      <c r="E66" s="11">
        <f t="shared" ref="E66:F66" si="4">SUM(E67:E80)</f>
        <v>1991</v>
      </c>
      <c r="F66" s="94">
        <f t="shared" si="4"/>
        <v>0</v>
      </c>
      <c r="G66" s="139">
        <f>AVERAGE(G67:G80)</f>
        <v>4.0735714285714284</v>
      </c>
      <c r="H66" s="140">
        <f>AVERAGE(H67:H80)</f>
        <v>4.0542857142857134</v>
      </c>
      <c r="I66" s="140">
        <f>AVERAGE(I67:I80)+0.001</f>
        <v>3.996</v>
      </c>
      <c r="J66" s="141" t="e">
        <f>AVERAGE(J67:J80)</f>
        <v>#DIV/0!</v>
      </c>
      <c r="K66" s="85"/>
      <c r="M66" s="22"/>
      <c r="N66" s="22"/>
      <c r="P66" s="22"/>
    </row>
    <row r="67" spans="1:16" x14ac:dyDescent="0.25">
      <c r="A67" s="33">
        <v>1</v>
      </c>
      <c r="B67" s="6" t="s">
        <v>28</v>
      </c>
      <c r="C67" s="214">
        <v>141</v>
      </c>
      <c r="D67" s="243">
        <v>128</v>
      </c>
      <c r="E67" s="243">
        <v>129</v>
      </c>
      <c r="F67" s="66"/>
      <c r="G67" s="245">
        <v>4.3600000000000003</v>
      </c>
      <c r="H67" s="235">
        <v>4.08</v>
      </c>
      <c r="I67" s="235">
        <v>4.13</v>
      </c>
      <c r="J67" s="151"/>
      <c r="K67" s="75"/>
      <c r="M67" s="22"/>
      <c r="N67" s="22"/>
      <c r="P67" s="22"/>
    </row>
    <row r="68" spans="1:16" x14ac:dyDescent="0.25">
      <c r="A68" s="23">
        <v>2</v>
      </c>
      <c r="B68" s="6" t="s">
        <v>30</v>
      </c>
      <c r="C68" s="214">
        <v>119</v>
      </c>
      <c r="D68" s="243">
        <v>128</v>
      </c>
      <c r="E68" s="243">
        <v>136</v>
      </c>
      <c r="F68" s="66"/>
      <c r="G68" s="234">
        <v>4.43</v>
      </c>
      <c r="H68" s="237">
        <v>4.38</v>
      </c>
      <c r="I68" s="237">
        <v>4.0599999999999996</v>
      </c>
      <c r="J68" s="117"/>
      <c r="K68" s="75"/>
      <c r="M68" s="22"/>
      <c r="N68" s="22"/>
      <c r="P68" s="22"/>
    </row>
    <row r="69" spans="1:16" x14ac:dyDescent="0.25">
      <c r="A69" s="23">
        <v>3</v>
      </c>
      <c r="B69" s="6" t="s">
        <v>94</v>
      </c>
      <c r="C69" s="214">
        <v>204</v>
      </c>
      <c r="D69" s="243">
        <v>166</v>
      </c>
      <c r="E69" s="243">
        <v>203</v>
      </c>
      <c r="F69" s="66"/>
      <c r="G69" s="234">
        <v>4.1900000000000004</v>
      </c>
      <c r="H69" s="237">
        <v>4.16</v>
      </c>
      <c r="I69" s="237">
        <v>4.3899999999999997</v>
      </c>
      <c r="J69" s="117"/>
      <c r="K69" s="75"/>
      <c r="M69" s="22"/>
      <c r="N69" s="22"/>
      <c r="P69" s="22"/>
    </row>
    <row r="70" spans="1:16" x14ac:dyDescent="0.25">
      <c r="A70" s="23">
        <v>4</v>
      </c>
      <c r="B70" s="6" t="s">
        <v>90</v>
      </c>
      <c r="C70" s="214">
        <v>100</v>
      </c>
      <c r="D70" s="243">
        <v>88</v>
      </c>
      <c r="E70" s="243">
        <v>69</v>
      </c>
      <c r="F70" s="66"/>
      <c r="G70" s="234">
        <v>4.07</v>
      </c>
      <c r="H70" s="237">
        <v>3.93</v>
      </c>
      <c r="I70" s="237">
        <v>3.88</v>
      </c>
      <c r="J70" s="117"/>
      <c r="K70" s="75"/>
      <c r="M70" s="22"/>
      <c r="N70" s="22"/>
      <c r="P70" s="22"/>
    </row>
    <row r="71" spans="1:16" x14ac:dyDescent="0.25">
      <c r="A71" s="23">
        <v>5</v>
      </c>
      <c r="B71" s="6" t="s">
        <v>45</v>
      </c>
      <c r="C71" s="214">
        <v>93</v>
      </c>
      <c r="D71" s="243">
        <v>90</v>
      </c>
      <c r="E71" s="243">
        <v>107</v>
      </c>
      <c r="F71" s="66"/>
      <c r="G71" s="234">
        <v>4.0199999999999996</v>
      </c>
      <c r="H71" s="237">
        <v>4.17</v>
      </c>
      <c r="I71" s="237">
        <v>3.97</v>
      </c>
      <c r="J71" s="117"/>
      <c r="K71" s="75"/>
      <c r="M71" s="22"/>
      <c r="N71" s="22"/>
      <c r="P71" s="22"/>
    </row>
    <row r="72" spans="1:16" x14ac:dyDescent="0.25">
      <c r="A72" s="23">
        <v>6</v>
      </c>
      <c r="B72" s="40" t="s">
        <v>91</v>
      </c>
      <c r="C72" s="253">
        <v>94</v>
      </c>
      <c r="D72" s="254">
        <v>98</v>
      </c>
      <c r="E72" s="254">
        <v>111</v>
      </c>
      <c r="F72" s="96"/>
      <c r="G72" s="250">
        <v>4.13</v>
      </c>
      <c r="H72" s="251">
        <v>4.08</v>
      </c>
      <c r="I72" s="251">
        <v>3.96</v>
      </c>
      <c r="J72" s="119"/>
      <c r="K72" s="87"/>
      <c r="M72" s="22"/>
      <c r="N72" s="22"/>
      <c r="P72" s="22"/>
    </row>
    <row r="73" spans="1:16" x14ac:dyDescent="0.25">
      <c r="A73" s="23">
        <v>7</v>
      </c>
      <c r="B73" s="14" t="s">
        <v>92</v>
      </c>
      <c r="C73" s="213">
        <v>102</v>
      </c>
      <c r="D73" s="242">
        <v>90</v>
      </c>
      <c r="E73" s="242">
        <v>104</v>
      </c>
      <c r="F73" s="95"/>
      <c r="G73" s="232">
        <v>4.05</v>
      </c>
      <c r="H73" s="241">
        <v>4.01</v>
      </c>
      <c r="I73" s="241">
        <v>4.0199999999999996</v>
      </c>
      <c r="J73" s="115"/>
      <c r="K73" s="86"/>
      <c r="M73" s="22"/>
      <c r="N73" s="22"/>
      <c r="P73" s="22"/>
    </row>
    <row r="74" spans="1:16" x14ac:dyDescent="0.25">
      <c r="A74" s="23">
        <v>8</v>
      </c>
      <c r="B74" s="6" t="s">
        <v>93</v>
      </c>
      <c r="C74" s="214">
        <v>180</v>
      </c>
      <c r="D74" s="243">
        <v>158</v>
      </c>
      <c r="E74" s="243">
        <v>147</v>
      </c>
      <c r="F74" s="66"/>
      <c r="G74" s="234">
        <v>3.81</v>
      </c>
      <c r="H74" s="237">
        <v>3.88</v>
      </c>
      <c r="I74" s="237">
        <v>3.9</v>
      </c>
      <c r="J74" s="117"/>
      <c r="K74" s="75"/>
      <c r="M74" s="22"/>
      <c r="N74" s="22"/>
      <c r="P74" s="22"/>
    </row>
    <row r="75" spans="1:16" x14ac:dyDescent="0.25">
      <c r="A75" s="23">
        <v>9</v>
      </c>
      <c r="B75" s="6" t="s">
        <v>19</v>
      </c>
      <c r="C75" s="214">
        <v>73</v>
      </c>
      <c r="D75" s="243">
        <v>61</v>
      </c>
      <c r="E75" s="243">
        <v>67</v>
      </c>
      <c r="F75" s="66"/>
      <c r="G75" s="234">
        <v>3.93</v>
      </c>
      <c r="H75" s="237">
        <v>4.08</v>
      </c>
      <c r="I75" s="237">
        <v>4</v>
      </c>
      <c r="J75" s="117"/>
      <c r="K75" s="75"/>
      <c r="M75" s="22"/>
      <c r="N75" s="22"/>
      <c r="P75" s="22"/>
    </row>
    <row r="76" spans="1:16" x14ac:dyDescent="0.25">
      <c r="A76" s="23">
        <v>10</v>
      </c>
      <c r="B76" s="6" t="s">
        <v>95</v>
      </c>
      <c r="C76" s="214">
        <v>198</v>
      </c>
      <c r="D76" s="243">
        <v>219</v>
      </c>
      <c r="E76" s="243">
        <v>214</v>
      </c>
      <c r="F76" s="66"/>
      <c r="G76" s="234">
        <v>4.03</v>
      </c>
      <c r="H76" s="237">
        <v>3.94</v>
      </c>
      <c r="I76" s="237">
        <v>3.88</v>
      </c>
      <c r="J76" s="117"/>
      <c r="K76" s="75"/>
      <c r="M76" s="22"/>
      <c r="N76" s="22"/>
      <c r="P76" s="22"/>
    </row>
    <row r="77" spans="1:16" x14ac:dyDescent="0.25">
      <c r="A77" s="23">
        <v>11</v>
      </c>
      <c r="B77" s="6" t="s">
        <v>96</v>
      </c>
      <c r="C77" s="214">
        <v>163</v>
      </c>
      <c r="D77" s="243">
        <v>141</v>
      </c>
      <c r="E77" s="243">
        <v>202</v>
      </c>
      <c r="F77" s="66"/>
      <c r="G77" s="234">
        <v>3.53</v>
      </c>
      <c r="H77" s="237">
        <v>3.65</v>
      </c>
      <c r="I77" s="237">
        <v>3.78</v>
      </c>
      <c r="J77" s="117"/>
      <c r="K77" s="75"/>
      <c r="M77" s="22"/>
      <c r="N77" s="22"/>
      <c r="P77" s="22"/>
    </row>
    <row r="78" spans="1:16" x14ac:dyDescent="0.25">
      <c r="A78" s="23">
        <v>12</v>
      </c>
      <c r="B78" s="14" t="s">
        <v>112</v>
      </c>
      <c r="C78" s="213">
        <v>83</v>
      </c>
      <c r="D78" s="242">
        <v>92</v>
      </c>
      <c r="E78" s="242">
        <v>90</v>
      </c>
      <c r="F78" s="95"/>
      <c r="G78" s="232">
        <v>4.25</v>
      </c>
      <c r="H78" s="241">
        <v>3.97</v>
      </c>
      <c r="I78" s="241">
        <v>4.0999999999999996</v>
      </c>
      <c r="J78" s="115"/>
      <c r="K78" s="86"/>
      <c r="M78" s="22"/>
      <c r="N78" s="22"/>
      <c r="P78" s="22"/>
    </row>
    <row r="79" spans="1:16" x14ac:dyDescent="0.25">
      <c r="A79" s="23">
        <v>13</v>
      </c>
      <c r="B79" s="6" t="s">
        <v>46</v>
      </c>
      <c r="C79" s="214">
        <v>115</v>
      </c>
      <c r="D79" s="243">
        <v>110</v>
      </c>
      <c r="E79" s="243">
        <v>93</v>
      </c>
      <c r="F79" s="66"/>
      <c r="G79" s="234">
        <v>4.34</v>
      </c>
      <c r="H79" s="237">
        <v>4.49</v>
      </c>
      <c r="I79" s="237">
        <v>4.1900000000000004</v>
      </c>
      <c r="J79" s="117"/>
      <c r="K79" s="75"/>
      <c r="M79" s="22"/>
      <c r="N79" s="22"/>
      <c r="P79" s="22"/>
    </row>
    <row r="80" spans="1:16" ht="15.75" thickBot="1" x14ac:dyDescent="0.3">
      <c r="A80" s="23">
        <v>14</v>
      </c>
      <c r="B80" s="6" t="s">
        <v>73</v>
      </c>
      <c r="C80" s="214">
        <v>196</v>
      </c>
      <c r="D80" s="243">
        <v>247</v>
      </c>
      <c r="E80" s="243">
        <v>319</v>
      </c>
      <c r="F80" s="66"/>
      <c r="G80" s="247">
        <v>3.89</v>
      </c>
      <c r="H80" s="231">
        <v>3.94</v>
      </c>
      <c r="I80" s="231">
        <v>3.67</v>
      </c>
      <c r="J80" s="153"/>
      <c r="K80" s="75"/>
      <c r="M80" s="22"/>
      <c r="N80" s="22"/>
      <c r="P80" s="22"/>
    </row>
    <row r="81" spans="1:16" ht="15.75" thickBot="1" x14ac:dyDescent="0.3">
      <c r="A81" s="18"/>
      <c r="B81" s="27" t="s">
        <v>56</v>
      </c>
      <c r="C81" s="28">
        <f t="shared" ref="C81:F81" si="5">SUM(C82:C112)</f>
        <v>4764</v>
      </c>
      <c r="D81" s="11">
        <f t="shared" si="5"/>
        <v>4767</v>
      </c>
      <c r="E81" s="11">
        <f t="shared" si="5"/>
        <v>4867</v>
      </c>
      <c r="F81" s="94">
        <f t="shared" si="5"/>
        <v>0</v>
      </c>
      <c r="G81" s="139">
        <f>AVERAGE(G82:G112)</f>
        <v>4.1083333333333334</v>
      </c>
      <c r="H81" s="140">
        <f>AVERAGE(H82:H112)</f>
        <v>4.1306666666666674</v>
      </c>
      <c r="I81" s="140">
        <f>AVERAGE(I82:I112)</f>
        <v>4.0664516129032258</v>
      </c>
      <c r="J81" s="141" t="e">
        <f>AVERAGE(J82:J112)</f>
        <v>#DIV/0!</v>
      </c>
      <c r="K81" s="85"/>
      <c r="M81" s="22"/>
      <c r="N81" s="22"/>
      <c r="P81" s="22"/>
    </row>
    <row r="82" spans="1:16" x14ac:dyDescent="0.25">
      <c r="A82" s="20">
        <v>1</v>
      </c>
      <c r="B82" s="6" t="s">
        <v>107</v>
      </c>
      <c r="C82" s="214">
        <v>102</v>
      </c>
      <c r="D82" s="243">
        <v>105</v>
      </c>
      <c r="E82" s="243">
        <v>92</v>
      </c>
      <c r="F82" s="92"/>
      <c r="G82" s="245">
        <v>4</v>
      </c>
      <c r="H82" s="235">
        <v>4.0999999999999996</v>
      </c>
      <c r="I82" s="259">
        <v>4.26</v>
      </c>
      <c r="J82" s="154"/>
      <c r="K82" s="84"/>
      <c r="M82" s="22"/>
      <c r="N82" s="22"/>
      <c r="P82" s="22"/>
    </row>
    <row r="83" spans="1:16" x14ac:dyDescent="0.25">
      <c r="A83" s="23">
        <v>2</v>
      </c>
      <c r="B83" s="6" t="s">
        <v>20</v>
      </c>
      <c r="C83" s="214">
        <v>83</v>
      </c>
      <c r="D83" s="243">
        <v>69</v>
      </c>
      <c r="E83" s="243">
        <v>68</v>
      </c>
      <c r="F83" s="92"/>
      <c r="G83" s="234">
        <v>3.87</v>
      </c>
      <c r="H83" s="237">
        <v>4.07</v>
      </c>
      <c r="I83" s="260">
        <v>4.0999999999999996</v>
      </c>
      <c r="J83" s="112"/>
      <c r="K83" s="84"/>
      <c r="M83" s="22"/>
      <c r="N83" s="22"/>
      <c r="P83" s="22"/>
    </row>
    <row r="84" spans="1:16" x14ac:dyDescent="0.25">
      <c r="A84" s="23">
        <v>3</v>
      </c>
      <c r="B84" s="6" t="s">
        <v>101</v>
      </c>
      <c r="C84" s="214">
        <v>119</v>
      </c>
      <c r="D84" s="243">
        <v>117</v>
      </c>
      <c r="E84" s="243">
        <v>121</v>
      </c>
      <c r="F84" s="92"/>
      <c r="G84" s="234">
        <v>4.4000000000000004</v>
      </c>
      <c r="H84" s="237">
        <v>4.05</v>
      </c>
      <c r="I84" s="260">
        <v>3.99</v>
      </c>
      <c r="J84" s="112"/>
      <c r="K84" s="84"/>
      <c r="M84" s="22"/>
      <c r="N84" s="22"/>
      <c r="P84" s="22"/>
    </row>
    <row r="85" spans="1:16" x14ac:dyDescent="0.25">
      <c r="A85" s="23">
        <v>4</v>
      </c>
      <c r="B85" s="6" t="s">
        <v>98</v>
      </c>
      <c r="C85" s="214">
        <v>126</v>
      </c>
      <c r="D85" s="243">
        <v>115</v>
      </c>
      <c r="E85" s="243">
        <v>103</v>
      </c>
      <c r="F85" s="92"/>
      <c r="G85" s="234">
        <v>4.33</v>
      </c>
      <c r="H85" s="237">
        <v>4.5</v>
      </c>
      <c r="I85" s="260">
        <v>4</v>
      </c>
      <c r="J85" s="112"/>
      <c r="K85" s="84"/>
      <c r="M85" s="22"/>
      <c r="N85" s="22"/>
      <c r="P85" s="22"/>
    </row>
    <row r="86" spans="1:16" x14ac:dyDescent="0.25">
      <c r="A86" s="23">
        <v>5</v>
      </c>
      <c r="B86" s="6" t="s">
        <v>103</v>
      </c>
      <c r="C86" s="214">
        <v>168</v>
      </c>
      <c r="D86" s="243">
        <v>173</v>
      </c>
      <c r="E86" s="243">
        <v>171</v>
      </c>
      <c r="F86" s="92"/>
      <c r="G86" s="234">
        <v>4.04</v>
      </c>
      <c r="H86" s="237">
        <v>4.13</v>
      </c>
      <c r="I86" s="260">
        <v>4.01</v>
      </c>
      <c r="J86" s="112"/>
      <c r="K86" s="84"/>
      <c r="M86" s="22"/>
      <c r="N86" s="22"/>
      <c r="P86" s="22"/>
    </row>
    <row r="87" spans="1:16" x14ac:dyDescent="0.25">
      <c r="A87" s="23">
        <v>6</v>
      </c>
      <c r="B87" s="6" t="s">
        <v>102</v>
      </c>
      <c r="C87" s="214">
        <v>231</v>
      </c>
      <c r="D87" s="243">
        <v>234</v>
      </c>
      <c r="E87" s="243">
        <v>257</v>
      </c>
      <c r="F87" s="92"/>
      <c r="G87" s="234">
        <v>4.0999999999999996</v>
      </c>
      <c r="H87" s="237">
        <v>4.05</v>
      </c>
      <c r="I87" s="260">
        <v>4.05</v>
      </c>
      <c r="J87" s="112"/>
      <c r="K87" s="84"/>
      <c r="M87" s="22"/>
      <c r="N87" s="22"/>
      <c r="P87" s="22"/>
    </row>
    <row r="88" spans="1:16" x14ac:dyDescent="0.25">
      <c r="A88" s="23">
        <v>7</v>
      </c>
      <c r="B88" s="6" t="s">
        <v>21</v>
      </c>
      <c r="C88" s="214">
        <v>45</v>
      </c>
      <c r="D88" s="243">
        <v>74</v>
      </c>
      <c r="E88" s="243">
        <v>49</v>
      </c>
      <c r="F88" s="92"/>
      <c r="G88" s="234">
        <v>3.84</v>
      </c>
      <c r="H88" s="237">
        <v>4.16</v>
      </c>
      <c r="I88" s="260">
        <v>3.84</v>
      </c>
      <c r="J88" s="112"/>
      <c r="K88" s="84"/>
      <c r="M88" s="22"/>
      <c r="N88" s="22"/>
      <c r="P88" s="22"/>
    </row>
    <row r="89" spans="1:16" x14ac:dyDescent="0.25">
      <c r="A89" s="23">
        <v>8</v>
      </c>
      <c r="B89" s="6" t="s">
        <v>100</v>
      </c>
      <c r="C89" s="214">
        <v>109</v>
      </c>
      <c r="D89" s="243">
        <v>83</v>
      </c>
      <c r="E89" s="243">
        <v>107</v>
      </c>
      <c r="F89" s="92"/>
      <c r="G89" s="234">
        <v>4.18</v>
      </c>
      <c r="H89" s="237">
        <v>4.1900000000000004</v>
      </c>
      <c r="I89" s="260">
        <v>3.98</v>
      </c>
      <c r="J89" s="112"/>
      <c r="K89" s="84"/>
      <c r="M89" s="22"/>
      <c r="N89" s="22"/>
      <c r="P89" s="22"/>
    </row>
    <row r="90" spans="1:16" x14ac:dyDescent="0.25">
      <c r="A90" s="23">
        <v>9</v>
      </c>
      <c r="B90" s="6" t="s">
        <v>99</v>
      </c>
      <c r="C90" s="214">
        <v>114</v>
      </c>
      <c r="D90" s="243">
        <v>93</v>
      </c>
      <c r="E90" s="243">
        <v>75</v>
      </c>
      <c r="F90" s="92"/>
      <c r="G90" s="234">
        <v>3.95</v>
      </c>
      <c r="H90" s="237">
        <v>4.2699999999999996</v>
      </c>
      <c r="I90" s="260">
        <v>4.12</v>
      </c>
      <c r="J90" s="112"/>
      <c r="K90" s="84"/>
      <c r="M90" s="22"/>
      <c r="N90" s="22"/>
      <c r="P90" s="22"/>
    </row>
    <row r="91" spans="1:16" x14ac:dyDescent="0.25">
      <c r="A91" s="23">
        <v>10</v>
      </c>
      <c r="B91" s="6" t="s">
        <v>97</v>
      </c>
      <c r="C91" s="214">
        <v>126</v>
      </c>
      <c r="D91" s="243">
        <v>128</v>
      </c>
      <c r="E91" s="243">
        <v>126</v>
      </c>
      <c r="F91" s="92"/>
      <c r="G91" s="234">
        <v>4</v>
      </c>
      <c r="H91" s="237">
        <v>3.85</v>
      </c>
      <c r="I91" s="260">
        <v>3.95</v>
      </c>
      <c r="J91" s="112"/>
      <c r="K91" s="84"/>
      <c r="M91" s="22"/>
      <c r="N91" s="22"/>
      <c r="P91" s="22"/>
    </row>
    <row r="92" spans="1:16" x14ac:dyDescent="0.25">
      <c r="A92" s="23">
        <v>11</v>
      </c>
      <c r="B92" s="6" t="s">
        <v>117</v>
      </c>
      <c r="C92" s="214">
        <v>83</v>
      </c>
      <c r="D92" s="243">
        <v>83</v>
      </c>
      <c r="E92" s="243">
        <v>91</v>
      </c>
      <c r="F92" s="92"/>
      <c r="G92" s="234">
        <v>3.72</v>
      </c>
      <c r="H92" s="237">
        <v>3.95</v>
      </c>
      <c r="I92" s="260">
        <v>3.84</v>
      </c>
      <c r="J92" s="112"/>
      <c r="K92" s="84"/>
      <c r="M92" s="22"/>
      <c r="N92" s="22"/>
      <c r="P92" s="22"/>
    </row>
    <row r="93" spans="1:16" x14ac:dyDescent="0.25">
      <c r="A93" s="23">
        <v>12</v>
      </c>
      <c r="B93" s="6" t="s">
        <v>118</v>
      </c>
      <c r="C93" s="214">
        <v>82</v>
      </c>
      <c r="D93" s="243">
        <v>67</v>
      </c>
      <c r="E93" s="243">
        <v>75</v>
      </c>
      <c r="F93" s="92"/>
      <c r="G93" s="234">
        <v>4.21</v>
      </c>
      <c r="H93" s="237">
        <v>4.16</v>
      </c>
      <c r="I93" s="260">
        <v>4.2699999999999996</v>
      </c>
      <c r="J93" s="112"/>
      <c r="K93" s="84"/>
      <c r="M93" s="22"/>
      <c r="N93" s="22"/>
      <c r="P93" s="22"/>
    </row>
    <row r="94" spans="1:16" x14ac:dyDescent="0.25">
      <c r="A94" s="23">
        <v>13</v>
      </c>
      <c r="B94" s="6" t="s">
        <v>108</v>
      </c>
      <c r="C94" s="214">
        <v>149</v>
      </c>
      <c r="D94" s="243">
        <v>128</v>
      </c>
      <c r="E94" s="243">
        <v>142</v>
      </c>
      <c r="F94" s="92"/>
      <c r="G94" s="234">
        <v>4.05</v>
      </c>
      <c r="H94" s="237">
        <v>4.12</v>
      </c>
      <c r="I94" s="260">
        <v>3.99</v>
      </c>
      <c r="J94" s="112"/>
      <c r="K94" s="84"/>
      <c r="M94" s="22"/>
      <c r="N94" s="22"/>
      <c r="P94" s="22"/>
    </row>
    <row r="95" spans="1:16" x14ac:dyDescent="0.25">
      <c r="A95" s="23">
        <v>14</v>
      </c>
      <c r="B95" s="9" t="s">
        <v>109</v>
      </c>
      <c r="C95" s="256">
        <v>121</v>
      </c>
      <c r="D95" s="252">
        <v>100</v>
      </c>
      <c r="E95" s="252">
        <v>115</v>
      </c>
      <c r="F95" s="93"/>
      <c r="G95" s="255">
        <v>4.16</v>
      </c>
      <c r="H95" s="237">
        <v>4.0199999999999996</v>
      </c>
      <c r="I95" s="260">
        <v>4.17</v>
      </c>
      <c r="J95" s="112"/>
      <c r="K95" s="84"/>
      <c r="M95" s="22"/>
      <c r="N95" s="22"/>
      <c r="P95" s="22"/>
    </row>
    <row r="96" spans="1:16" x14ac:dyDescent="0.25">
      <c r="A96" s="23">
        <v>15</v>
      </c>
      <c r="B96" s="6" t="s">
        <v>110</v>
      </c>
      <c r="C96" s="214">
        <v>98</v>
      </c>
      <c r="D96" s="243">
        <v>97</v>
      </c>
      <c r="E96" s="243">
        <v>104</v>
      </c>
      <c r="F96" s="92"/>
      <c r="G96" s="234">
        <v>3.97</v>
      </c>
      <c r="H96" s="237">
        <v>4.28</v>
      </c>
      <c r="I96" s="260">
        <v>3.97</v>
      </c>
      <c r="J96" s="112"/>
      <c r="K96" s="84"/>
      <c r="M96" s="22"/>
      <c r="N96" s="22"/>
      <c r="P96" s="22"/>
    </row>
    <row r="97" spans="1:16" x14ac:dyDescent="0.25">
      <c r="A97" s="23">
        <v>16</v>
      </c>
      <c r="B97" s="6" t="s">
        <v>119</v>
      </c>
      <c r="C97" s="214">
        <v>56</v>
      </c>
      <c r="D97" s="243">
        <v>86</v>
      </c>
      <c r="E97" s="243">
        <v>82</v>
      </c>
      <c r="F97" s="92"/>
      <c r="G97" s="234">
        <v>3.84</v>
      </c>
      <c r="H97" s="237">
        <v>3.55</v>
      </c>
      <c r="I97" s="260">
        <v>3.92</v>
      </c>
      <c r="J97" s="112"/>
      <c r="K97" s="84"/>
      <c r="M97" s="22"/>
      <c r="N97" s="22"/>
      <c r="P97" s="22"/>
    </row>
    <row r="98" spans="1:16" x14ac:dyDescent="0.25">
      <c r="A98" s="23">
        <v>17</v>
      </c>
      <c r="B98" s="6" t="s">
        <v>111</v>
      </c>
      <c r="C98" s="214">
        <v>150</v>
      </c>
      <c r="D98" s="243">
        <v>134</v>
      </c>
      <c r="E98" s="243">
        <v>138</v>
      </c>
      <c r="F98" s="92"/>
      <c r="G98" s="234">
        <v>3.96</v>
      </c>
      <c r="H98" s="237">
        <v>4</v>
      </c>
      <c r="I98" s="260">
        <v>3.92</v>
      </c>
      <c r="J98" s="112"/>
      <c r="K98" s="84"/>
      <c r="M98" s="22"/>
      <c r="N98" s="22"/>
      <c r="P98" s="22"/>
    </row>
    <row r="99" spans="1:16" x14ac:dyDescent="0.25">
      <c r="A99" s="23">
        <v>18</v>
      </c>
      <c r="B99" s="6" t="s">
        <v>106</v>
      </c>
      <c r="C99" s="214">
        <v>97</v>
      </c>
      <c r="D99" s="243">
        <v>117</v>
      </c>
      <c r="E99" s="243">
        <v>91</v>
      </c>
      <c r="F99" s="92"/>
      <c r="G99" s="234">
        <v>3.74</v>
      </c>
      <c r="H99" s="237">
        <v>4.21</v>
      </c>
      <c r="I99" s="260">
        <v>4.18</v>
      </c>
      <c r="J99" s="112"/>
      <c r="K99" s="84"/>
      <c r="M99" s="22"/>
      <c r="N99" s="22"/>
      <c r="P99" s="22"/>
    </row>
    <row r="100" spans="1:16" x14ac:dyDescent="0.25">
      <c r="A100" s="23">
        <v>19</v>
      </c>
      <c r="B100" s="6" t="s">
        <v>105</v>
      </c>
      <c r="C100" s="214">
        <v>102</v>
      </c>
      <c r="D100" s="243">
        <v>128</v>
      </c>
      <c r="E100" s="243">
        <v>104</v>
      </c>
      <c r="F100" s="92"/>
      <c r="G100" s="234">
        <v>4.34</v>
      </c>
      <c r="H100" s="237">
        <v>4.3499999999999996</v>
      </c>
      <c r="I100" s="260">
        <v>4.3600000000000003</v>
      </c>
      <c r="J100" s="112"/>
      <c r="K100" s="84"/>
      <c r="M100" s="22"/>
      <c r="N100" s="22"/>
      <c r="P100" s="22"/>
    </row>
    <row r="101" spans="1:16" x14ac:dyDescent="0.25">
      <c r="A101" s="23">
        <v>20</v>
      </c>
      <c r="B101" s="6" t="s">
        <v>62</v>
      </c>
      <c r="C101" s="214">
        <v>271</v>
      </c>
      <c r="D101" s="243">
        <v>217</v>
      </c>
      <c r="E101" s="243">
        <v>235</v>
      </c>
      <c r="F101" s="92"/>
      <c r="G101" s="234">
        <v>4.29</v>
      </c>
      <c r="H101" s="237">
        <v>4.05</v>
      </c>
      <c r="I101" s="260">
        <v>3.98</v>
      </c>
      <c r="J101" s="112"/>
      <c r="K101" s="84"/>
      <c r="M101" s="22"/>
      <c r="N101" s="22"/>
      <c r="P101" s="22"/>
    </row>
    <row r="102" spans="1:16" x14ac:dyDescent="0.25">
      <c r="A102" s="23">
        <v>21</v>
      </c>
      <c r="B102" s="6" t="s">
        <v>104</v>
      </c>
      <c r="C102" s="214">
        <v>274</v>
      </c>
      <c r="D102" s="243">
        <v>267</v>
      </c>
      <c r="E102" s="243">
        <v>279</v>
      </c>
      <c r="F102" s="92"/>
      <c r="G102" s="234">
        <v>4.0599999999999996</v>
      </c>
      <c r="H102" s="237">
        <v>4.16</v>
      </c>
      <c r="I102" s="260">
        <v>4.1100000000000003</v>
      </c>
      <c r="J102" s="112"/>
      <c r="K102" s="84"/>
      <c r="M102" s="22"/>
      <c r="N102" s="22"/>
      <c r="P102" s="22"/>
    </row>
    <row r="103" spans="1:16" x14ac:dyDescent="0.25">
      <c r="A103" s="23">
        <v>22</v>
      </c>
      <c r="B103" s="6" t="s">
        <v>63</v>
      </c>
      <c r="C103" s="214">
        <v>178</v>
      </c>
      <c r="D103" s="243">
        <v>186</v>
      </c>
      <c r="E103" s="243">
        <v>190</v>
      </c>
      <c r="F103" s="92"/>
      <c r="G103" s="234">
        <v>4.3899999999999997</v>
      </c>
      <c r="H103" s="237">
        <v>4.1100000000000003</v>
      </c>
      <c r="I103" s="260">
        <v>4.1100000000000003</v>
      </c>
      <c r="J103" s="112"/>
      <c r="K103" s="84"/>
      <c r="M103" s="22"/>
      <c r="N103" s="22"/>
      <c r="P103" s="22"/>
    </row>
    <row r="104" spans="1:16" x14ac:dyDescent="0.25">
      <c r="A104" s="23">
        <v>23</v>
      </c>
      <c r="B104" s="6" t="s">
        <v>120</v>
      </c>
      <c r="C104" s="214">
        <v>124</v>
      </c>
      <c r="D104" s="243">
        <v>139</v>
      </c>
      <c r="E104" s="243">
        <v>114</v>
      </c>
      <c r="F104" s="92"/>
      <c r="G104" s="234">
        <v>4.24</v>
      </c>
      <c r="H104" s="237">
        <v>4.29</v>
      </c>
      <c r="I104" s="260">
        <v>3.76</v>
      </c>
      <c r="J104" s="112"/>
      <c r="K104" s="84"/>
      <c r="M104" s="22"/>
      <c r="N104" s="22"/>
      <c r="P104" s="22"/>
    </row>
    <row r="105" spans="1:16" x14ac:dyDescent="0.25">
      <c r="A105" s="23">
        <v>24</v>
      </c>
      <c r="B105" s="6" t="s">
        <v>64</v>
      </c>
      <c r="C105" s="214">
        <v>285</v>
      </c>
      <c r="D105" s="243">
        <v>294</v>
      </c>
      <c r="E105" s="243">
        <v>303</v>
      </c>
      <c r="F105" s="92"/>
      <c r="G105" s="234">
        <v>4.3899999999999997</v>
      </c>
      <c r="H105" s="237">
        <v>4.33</v>
      </c>
      <c r="I105" s="260">
        <v>4.28</v>
      </c>
      <c r="J105" s="112"/>
      <c r="K105" s="84"/>
      <c r="M105" s="22"/>
      <c r="N105" s="22"/>
      <c r="P105" s="22"/>
    </row>
    <row r="106" spans="1:16" x14ac:dyDescent="0.25">
      <c r="A106" s="23">
        <v>25</v>
      </c>
      <c r="B106" s="6" t="s">
        <v>65</v>
      </c>
      <c r="C106" s="214">
        <v>287</v>
      </c>
      <c r="D106" s="243">
        <v>301</v>
      </c>
      <c r="E106" s="243">
        <v>314</v>
      </c>
      <c r="F106" s="92"/>
      <c r="G106" s="234">
        <v>4.1500000000000004</v>
      </c>
      <c r="H106" s="237">
        <v>4.2300000000000004</v>
      </c>
      <c r="I106" s="260">
        <v>3.99</v>
      </c>
      <c r="J106" s="112"/>
      <c r="K106" s="84"/>
      <c r="M106" s="22"/>
      <c r="N106" s="22"/>
      <c r="P106" s="22"/>
    </row>
    <row r="107" spans="1:16" x14ac:dyDescent="0.25">
      <c r="A107" s="23">
        <v>26</v>
      </c>
      <c r="B107" s="6" t="s">
        <v>22</v>
      </c>
      <c r="C107" s="214">
        <v>188</v>
      </c>
      <c r="D107" s="243">
        <v>157</v>
      </c>
      <c r="E107" s="243">
        <v>164</v>
      </c>
      <c r="F107" s="92"/>
      <c r="G107" s="234">
        <v>4.24</v>
      </c>
      <c r="H107" s="237">
        <v>4.29</v>
      </c>
      <c r="I107" s="260">
        <v>4.43</v>
      </c>
      <c r="J107" s="112"/>
      <c r="K107" s="84"/>
      <c r="M107" s="22"/>
      <c r="N107" s="22"/>
      <c r="P107" s="22"/>
    </row>
    <row r="108" spans="1:16" x14ac:dyDescent="0.25">
      <c r="A108" s="23">
        <v>27</v>
      </c>
      <c r="B108" s="6" t="s">
        <v>47</v>
      </c>
      <c r="C108" s="214">
        <v>244</v>
      </c>
      <c r="D108" s="243">
        <v>205</v>
      </c>
      <c r="E108" s="243">
        <v>29</v>
      </c>
      <c r="F108" s="92"/>
      <c r="G108" s="234">
        <v>4.25</v>
      </c>
      <c r="H108" s="237">
        <v>4.29</v>
      </c>
      <c r="I108" s="260">
        <v>4.38</v>
      </c>
      <c r="J108" s="112"/>
      <c r="K108" s="84"/>
      <c r="M108" s="22"/>
      <c r="N108" s="22"/>
      <c r="P108" s="22"/>
    </row>
    <row r="109" spans="1:16" x14ac:dyDescent="0.25">
      <c r="A109" s="23">
        <v>28</v>
      </c>
      <c r="B109" s="6" t="s">
        <v>67</v>
      </c>
      <c r="C109" s="214">
        <v>223</v>
      </c>
      <c r="D109" s="243">
        <v>198</v>
      </c>
      <c r="E109" s="243">
        <v>220</v>
      </c>
      <c r="F109" s="92"/>
      <c r="G109" s="234">
        <v>4.0999999999999996</v>
      </c>
      <c r="H109" s="237">
        <v>3.73</v>
      </c>
      <c r="I109" s="260">
        <v>3.91</v>
      </c>
      <c r="J109" s="112"/>
      <c r="K109" s="84"/>
      <c r="M109" s="22"/>
      <c r="N109" s="22"/>
      <c r="P109" s="22"/>
    </row>
    <row r="110" spans="1:16" x14ac:dyDescent="0.25">
      <c r="A110" s="23">
        <v>29</v>
      </c>
      <c r="B110" s="6" t="s">
        <v>69</v>
      </c>
      <c r="C110" s="214">
        <v>370</v>
      </c>
      <c r="D110" s="243">
        <v>415</v>
      </c>
      <c r="E110" s="243">
        <v>431</v>
      </c>
      <c r="F110" s="92"/>
      <c r="G110" s="234">
        <v>4.2300000000000004</v>
      </c>
      <c r="H110" s="237">
        <v>4.1100000000000003</v>
      </c>
      <c r="I110" s="260">
        <v>3.85</v>
      </c>
      <c r="J110" s="112"/>
      <c r="K110" s="84"/>
      <c r="M110" s="22"/>
      <c r="N110" s="22"/>
      <c r="P110" s="22"/>
    </row>
    <row r="111" spans="1:16" x14ac:dyDescent="0.25">
      <c r="A111" s="23">
        <v>30</v>
      </c>
      <c r="B111" s="6" t="s">
        <v>71</v>
      </c>
      <c r="C111" s="214">
        <v>159</v>
      </c>
      <c r="D111" s="243">
        <v>257</v>
      </c>
      <c r="E111" s="243">
        <v>356</v>
      </c>
      <c r="F111" s="92"/>
      <c r="G111" s="234">
        <v>4.21</v>
      </c>
      <c r="H111" s="237">
        <v>4.32</v>
      </c>
      <c r="I111" s="260">
        <v>4.28</v>
      </c>
      <c r="J111" s="112"/>
      <c r="K111" s="84"/>
      <c r="M111" s="22"/>
      <c r="N111" s="22"/>
      <c r="P111" s="22"/>
    </row>
    <row r="112" spans="1:16" x14ac:dyDescent="0.25">
      <c r="A112" s="23">
        <v>31</v>
      </c>
      <c r="B112" s="6" t="s">
        <v>122</v>
      </c>
      <c r="C112" s="43"/>
      <c r="D112" s="3"/>
      <c r="E112" s="243">
        <v>121</v>
      </c>
      <c r="F112" s="92"/>
      <c r="G112" s="111"/>
      <c r="H112" s="48"/>
      <c r="I112" s="260">
        <v>4.0599999999999996</v>
      </c>
      <c r="J112" s="112"/>
      <c r="K112" s="84"/>
      <c r="M112" s="22"/>
      <c r="N112" s="22"/>
      <c r="P112" s="22"/>
    </row>
    <row r="113" spans="1:16" ht="15.75" thickBot="1" x14ac:dyDescent="0.3">
      <c r="A113" s="78">
        <v>32</v>
      </c>
      <c r="B113" s="6" t="s">
        <v>123</v>
      </c>
      <c r="C113" s="79"/>
      <c r="D113" s="15"/>
      <c r="E113" s="15"/>
      <c r="F113" s="72"/>
      <c r="G113" s="155"/>
      <c r="H113" s="70"/>
      <c r="I113" s="70"/>
      <c r="J113" s="126"/>
      <c r="K113" s="84"/>
      <c r="M113" s="22"/>
      <c r="N113" s="22"/>
      <c r="P113" s="22"/>
    </row>
    <row r="114" spans="1:16" ht="15.75" thickBot="1" x14ac:dyDescent="0.3">
      <c r="A114" s="34"/>
      <c r="B114" s="27" t="s">
        <v>57</v>
      </c>
      <c r="C114" s="28">
        <f>SUM(C115:C123)</f>
        <v>1241</v>
      </c>
      <c r="D114" s="11">
        <f>SUM(D115:D123)</f>
        <v>1208</v>
      </c>
      <c r="E114" s="11">
        <f>SUM(E115:E123)</f>
        <v>1429</v>
      </c>
      <c r="F114" s="94">
        <f>SUM(F115:F123)</f>
        <v>0</v>
      </c>
      <c r="G114" s="169">
        <f>AVERAGE(G115:G123)</f>
        <v>4.3244444444444445</v>
      </c>
      <c r="H114" s="174">
        <f>AVERAGE(H115:H123)</f>
        <v>4.2</v>
      </c>
      <c r="I114" s="174">
        <f>AVERAGE(I115:I123)</f>
        <v>4.2300000000000004</v>
      </c>
      <c r="J114" s="168" t="e">
        <f>AVERAGE(J115:J123)</f>
        <v>#DIV/0!</v>
      </c>
      <c r="K114" s="85"/>
      <c r="M114" s="22"/>
      <c r="N114" s="22"/>
      <c r="P114" s="22"/>
    </row>
    <row r="115" spans="1:16" x14ac:dyDescent="0.25">
      <c r="A115" s="20">
        <v>1</v>
      </c>
      <c r="B115" s="63" t="s">
        <v>27</v>
      </c>
      <c r="C115" s="219">
        <v>110</v>
      </c>
      <c r="D115" s="249">
        <v>121</v>
      </c>
      <c r="E115" s="249">
        <v>110</v>
      </c>
      <c r="F115" s="98"/>
      <c r="G115" s="245">
        <v>4.79</v>
      </c>
      <c r="H115" s="259">
        <v>4.54</v>
      </c>
      <c r="I115" s="259">
        <v>4.5199999999999996</v>
      </c>
      <c r="J115" s="154"/>
      <c r="K115" s="84"/>
      <c r="M115" s="22"/>
      <c r="N115" s="22"/>
      <c r="P115" s="22"/>
    </row>
    <row r="116" spans="1:16" ht="15" customHeight="1" x14ac:dyDescent="0.25">
      <c r="A116" s="23">
        <v>2</v>
      </c>
      <c r="B116" s="62" t="s">
        <v>48</v>
      </c>
      <c r="C116" s="214">
        <v>96</v>
      </c>
      <c r="D116" s="243">
        <v>83</v>
      </c>
      <c r="E116" s="243">
        <v>114</v>
      </c>
      <c r="F116" s="92"/>
      <c r="G116" s="234">
        <v>4.29</v>
      </c>
      <c r="H116" s="260">
        <v>4.5999999999999996</v>
      </c>
      <c r="I116" s="260">
        <v>4.3</v>
      </c>
      <c r="J116" s="112"/>
      <c r="K116" s="84"/>
      <c r="M116" s="22"/>
      <c r="N116" s="22"/>
      <c r="P116" s="22"/>
    </row>
    <row r="117" spans="1:16" x14ac:dyDescent="0.25">
      <c r="A117" s="33">
        <v>3</v>
      </c>
      <c r="B117" s="62" t="s">
        <v>26</v>
      </c>
      <c r="C117" s="214">
        <v>51</v>
      </c>
      <c r="D117" s="243">
        <v>64</v>
      </c>
      <c r="E117" s="243">
        <v>76</v>
      </c>
      <c r="F117" s="92"/>
      <c r="G117" s="234">
        <v>4.3099999999999996</v>
      </c>
      <c r="H117" s="260">
        <v>4.22</v>
      </c>
      <c r="I117" s="260">
        <v>4.37</v>
      </c>
      <c r="J117" s="112"/>
      <c r="K117" s="84"/>
      <c r="M117" s="22"/>
      <c r="N117" s="22"/>
      <c r="P117" s="22"/>
    </row>
    <row r="118" spans="1:16" x14ac:dyDescent="0.25">
      <c r="A118" s="33">
        <v>4</v>
      </c>
      <c r="B118" s="62" t="s">
        <v>38</v>
      </c>
      <c r="C118" s="214">
        <v>75</v>
      </c>
      <c r="D118" s="243">
        <v>74</v>
      </c>
      <c r="E118" s="243">
        <v>97</v>
      </c>
      <c r="F118" s="92"/>
      <c r="G118" s="234">
        <v>4.4800000000000004</v>
      </c>
      <c r="H118" s="260">
        <v>3.82</v>
      </c>
      <c r="I118" s="260">
        <v>4.12</v>
      </c>
      <c r="J118" s="112"/>
      <c r="K118" s="84"/>
      <c r="M118" s="22"/>
      <c r="N118" s="22"/>
      <c r="P118" s="22"/>
    </row>
    <row r="119" spans="1:16" x14ac:dyDescent="0.25">
      <c r="A119" s="33">
        <v>5</v>
      </c>
      <c r="B119" s="62" t="s">
        <v>60</v>
      </c>
      <c r="C119" s="214">
        <v>87</v>
      </c>
      <c r="D119" s="243">
        <v>79</v>
      </c>
      <c r="E119" s="243">
        <v>104</v>
      </c>
      <c r="F119" s="92"/>
      <c r="G119" s="234">
        <v>4.8499999999999996</v>
      </c>
      <c r="H119" s="260">
        <v>4.49</v>
      </c>
      <c r="I119" s="260">
        <v>4.38</v>
      </c>
      <c r="J119" s="112"/>
      <c r="K119" s="84"/>
      <c r="M119" s="22"/>
      <c r="N119" s="22"/>
      <c r="P119" s="22"/>
    </row>
    <row r="120" spans="1:16" x14ac:dyDescent="0.25">
      <c r="A120" s="33">
        <v>6</v>
      </c>
      <c r="B120" s="62" t="s">
        <v>36</v>
      </c>
      <c r="C120" s="214">
        <v>67</v>
      </c>
      <c r="D120" s="243">
        <v>74</v>
      </c>
      <c r="E120" s="243">
        <v>73</v>
      </c>
      <c r="F120" s="92"/>
      <c r="G120" s="234">
        <v>4.1900000000000004</v>
      </c>
      <c r="H120" s="260">
        <v>3.96</v>
      </c>
      <c r="I120" s="260">
        <v>4.3</v>
      </c>
      <c r="J120" s="112"/>
      <c r="K120" s="84"/>
      <c r="M120" s="22"/>
      <c r="N120" s="22"/>
      <c r="P120" s="22"/>
    </row>
    <row r="121" spans="1:16" x14ac:dyDescent="0.25">
      <c r="A121" s="33">
        <v>7</v>
      </c>
      <c r="B121" s="62" t="s">
        <v>42</v>
      </c>
      <c r="C121" s="214">
        <v>39</v>
      </c>
      <c r="D121" s="243">
        <v>45</v>
      </c>
      <c r="E121" s="243">
        <v>47</v>
      </c>
      <c r="F121" s="92"/>
      <c r="G121" s="234">
        <v>4.08</v>
      </c>
      <c r="H121" s="260">
        <v>4.2</v>
      </c>
      <c r="I121" s="260">
        <v>3.87</v>
      </c>
      <c r="J121" s="112"/>
      <c r="K121" s="84"/>
      <c r="M121" s="22"/>
      <c r="N121" s="22"/>
      <c r="P121" s="22"/>
    </row>
    <row r="122" spans="1:16" x14ac:dyDescent="0.25">
      <c r="A122" s="33">
        <v>8</v>
      </c>
      <c r="B122" s="62" t="s">
        <v>66</v>
      </c>
      <c r="C122" s="214">
        <v>307</v>
      </c>
      <c r="D122" s="243">
        <v>320</v>
      </c>
      <c r="E122" s="243">
        <v>382</v>
      </c>
      <c r="F122" s="92"/>
      <c r="G122" s="234">
        <v>3.89</v>
      </c>
      <c r="H122" s="260">
        <v>4.08</v>
      </c>
      <c r="I122" s="260">
        <v>4.1399999999999997</v>
      </c>
      <c r="J122" s="112"/>
      <c r="K122" s="84"/>
      <c r="N122" s="22"/>
    </row>
    <row r="123" spans="1:16" ht="15.75" thickBot="1" x14ac:dyDescent="0.3">
      <c r="A123" s="32">
        <v>9</v>
      </c>
      <c r="B123" s="261" t="s">
        <v>70</v>
      </c>
      <c r="C123" s="262">
        <v>409</v>
      </c>
      <c r="D123" s="263">
        <v>348</v>
      </c>
      <c r="E123" s="263">
        <v>426</v>
      </c>
      <c r="F123" s="264"/>
      <c r="G123" s="265">
        <v>4.04</v>
      </c>
      <c r="H123" s="266">
        <v>3.89</v>
      </c>
      <c r="I123" s="266">
        <v>4.07</v>
      </c>
      <c r="J123" s="126"/>
      <c r="K123" s="84"/>
      <c r="N123" s="22"/>
    </row>
    <row r="124" spans="1:16" x14ac:dyDescent="0.25">
      <c r="A124" s="35" t="s">
        <v>124</v>
      </c>
      <c r="B124" s="36"/>
      <c r="C124" s="36"/>
      <c r="D124" s="36"/>
      <c r="E124" s="36"/>
      <c r="F124" s="36"/>
      <c r="G124" s="37">
        <f>AVERAGE(G5:G13,G15:G26,G28:G44,G46:G65,G67:G80,G82:G113,G115:G123)</f>
        <v>4.1444342342342351</v>
      </c>
      <c r="H124" s="37">
        <f>AVERAGE(H5:H13,H15:H26,H28:H44,H46:H65,H67:H80,H82:H113,H115:H123)</f>
        <v>4.0974027027027047</v>
      </c>
      <c r="I124" s="37">
        <f>AVERAGE(I5:I13,I15:I26,I28:I44,I46:I65,I67:I80,I82:I113,I115:I123)</f>
        <v>4.0482866071428569</v>
      </c>
      <c r="J124" s="37" t="e">
        <f>AVERAGE(J5:J13,J15:J26,J28:J44,J46:J65,J67:J80,J82:J113,J115:J123)</f>
        <v>#DIV/0!</v>
      </c>
      <c r="K124" s="37"/>
    </row>
    <row r="125" spans="1:16" x14ac:dyDescent="0.25">
      <c r="A125" s="38"/>
      <c r="G125" s="39"/>
      <c r="H125" s="39"/>
      <c r="I125" s="39"/>
      <c r="J125" s="39"/>
      <c r="K125" s="39"/>
    </row>
  </sheetData>
  <mergeCells count="2">
    <mergeCell ref="A1:A2"/>
    <mergeCell ref="B1:B2"/>
  </mergeCells>
  <conditionalFormatting sqref="G3:I124">
    <cfRule type="cellIs" dxfId="47" priority="1" operator="equal">
      <formula>3.5</formula>
    </cfRule>
    <cfRule type="containsBlanks" dxfId="46" priority="4">
      <formula>LEN(TRIM(G3))=0</formula>
    </cfRule>
    <cfRule type="cellIs" dxfId="45" priority="5" operator="lessThan">
      <formula>3.5</formula>
    </cfRule>
    <cfRule type="cellIs" dxfId="44" priority="6" operator="between">
      <formula>3.995</formula>
      <formula>3.5</formula>
    </cfRule>
    <cfRule type="cellIs" dxfId="43" priority="7" operator="between">
      <formula>4.5</formula>
      <formula>3.99</formula>
    </cfRule>
    <cfRule type="cellIs" dxfId="42" priority="8" operator="greaterThanOrEqual">
      <formula>4.5</formula>
    </cfRule>
  </conditionalFormatting>
  <conditionalFormatting sqref="G3:J124">
    <cfRule type="cellIs" dxfId="41" priority="2" operator="between">
      <formula>4.5</formula>
      <formula>4.496</formula>
    </cfRule>
  </conditionalFormatting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66" t="s">
        <v>23</v>
      </c>
      <c r="B1" s="368" t="s">
        <v>68</v>
      </c>
      <c r="C1" s="76">
        <v>2023</v>
      </c>
      <c r="D1" s="105">
        <v>2024</v>
      </c>
      <c r="E1" s="106">
        <v>2025</v>
      </c>
      <c r="F1" s="77">
        <v>2026</v>
      </c>
      <c r="G1" s="76">
        <v>2023</v>
      </c>
      <c r="H1" s="107">
        <v>2024</v>
      </c>
      <c r="I1" s="107">
        <v>2025</v>
      </c>
      <c r="J1" s="108">
        <v>2026</v>
      </c>
      <c r="K1" s="80"/>
    </row>
    <row r="2" spans="1:16" ht="29.25" customHeight="1" thickBot="1" x14ac:dyDescent="0.3">
      <c r="A2" s="367"/>
      <c r="B2" s="369"/>
      <c r="C2" s="55" t="s">
        <v>50</v>
      </c>
      <c r="D2" s="99" t="s">
        <v>50</v>
      </c>
      <c r="E2" s="99" t="s">
        <v>50</v>
      </c>
      <c r="F2" s="99" t="s">
        <v>50</v>
      </c>
      <c r="G2" s="156" t="s">
        <v>49</v>
      </c>
      <c r="H2" s="16" t="s">
        <v>49</v>
      </c>
      <c r="I2" s="157" t="s">
        <v>49</v>
      </c>
      <c r="J2" s="158" t="s">
        <v>49</v>
      </c>
      <c r="K2" s="73"/>
    </row>
    <row r="3" spans="1:16" ht="15.75" thickBot="1" x14ac:dyDescent="0.3">
      <c r="A3" s="17">
        <f>A12+A25+A43+A64+A79+A112+A122</f>
        <v>112</v>
      </c>
      <c r="B3" s="46" t="s">
        <v>58</v>
      </c>
      <c r="C3" s="57">
        <f>C4+C13+C26+C44+C65+C80+C113</f>
        <v>12372</v>
      </c>
      <c r="D3" s="56">
        <f t="shared" ref="D3:F3" si="0">D4+D13+D26+D44+D65+D80+D113</f>
        <v>13632</v>
      </c>
      <c r="E3" s="56">
        <f>E4+E13+E26+E44+E65+E80+E113</f>
        <v>13619</v>
      </c>
      <c r="F3" s="46">
        <f t="shared" si="0"/>
        <v>0</v>
      </c>
      <c r="G3" s="130">
        <f>AVERAGE(G4,G13,G26,G44,G65,G80,G113)</f>
        <v>3.4483519407763112</v>
      </c>
      <c r="H3" s="131">
        <f>AVERAGE(H4,H13,H26,H44,H65,H80,H113)</f>
        <v>3.4721557623049222</v>
      </c>
      <c r="I3" s="131">
        <f>AVERAGE(I4,I13,I26,I44,I65,I80,I113)</f>
        <v>3.5774321599607584</v>
      </c>
      <c r="J3" s="132" t="e">
        <f>AVERAGE(J4,J13,J26,J44,J65,J80,J113)</f>
        <v>#DIV/0!</v>
      </c>
      <c r="K3" s="81"/>
      <c r="M3" s="13"/>
      <c r="N3" s="1" t="s">
        <v>129</v>
      </c>
    </row>
    <row r="4" spans="1:16" ht="15" customHeight="1" thickBot="1" x14ac:dyDescent="0.3">
      <c r="A4" s="18"/>
      <c r="B4" s="19" t="s">
        <v>51</v>
      </c>
      <c r="C4" s="42">
        <f>SUM(C5:C12)</f>
        <v>898</v>
      </c>
      <c r="D4" s="10">
        <f t="shared" ref="D4:F4" si="1">SUM(D5:D12)</f>
        <v>868</v>
      </c>
      <c r="E4" s="10">
        <f t="shared" si="1"/>
        <v>908</v>
      </c>
      <c r="F4" s="90">
        <f t="shared" si="1"/>
        <v>0</v>
      </c>
      <c r="G4" s="161">
        <f>AVERAGE(G5:G12)</f>
        <v>3.5824999999999996</v>
      </c>
      <c r="H4" s="162">
        <f>AVERAGE(H5:H12)</f>
        <v>3.6712499999999997</v>
      </c>
      <c r="I4" s="162">
        <f>AVERAGE(I5:I12)</f>
        <v>3.6800000000000006</v>
      </c>
      <c r="J4" s="163" t="e">
        <f>AVERAGE(J5:J12)</f>
        <v>#DIV/0!</v>
      </c>
      <c r="K4" s="82"/>
      <c r="M4" s="12"/>
      <c r="N4" s="1" t="s">
        <v>125</v>
      </c>
    </row>
    <row r="5" spans="1:16" ht="15" customHeight="1" x14ac:dyDescent="0.25">
      <c r="A5" s="20">
        <v>1</v>
      </c>
      <c r="B5" s="21" t="s">
        <v>74</v>
      </c>
      <c r="C5" s="339">
        <v>120</v>
      </c>
      <c r="D5" s="340">
        <v>90</v>
      </c>
      <c r="E5" s="340">
        <v>119</v>
      </c>
      <c r="F5" s="341"/>
      <c r="G5" s="342">
        <v>3.57</v>
      </c>
      <c r="H5" s="356">
        <v>4</v>
      </c>
      <c r="I5" s="357">
        <v>3.74</v>
      </c>
      <c r="J5" s="343"/>
      <c r="K5" s="83"/>
      <c r="M5" s="71"/>
      <c r="N5" s="1" t="s">
        <v>126</v>
      </c>
    </row>
    <row r="6" spans="1:16" x14ac:dyDescent="0.25">
      <c r="A6" s="23">
        <v>2</v>
      </c>
      <c r="B6" s="21" t="s">
        <v>31</v>
      </c>
      <c r="C6" s="339">
        <v>159</v>
      </c>
      <c r="D6" s="340">
        <v>158</v>
      </c>
      <c r="E6" s="340">
        <v>171</v>
      </c>
      <c r="F6" s="341"/>
      <c r="G6" s="344">
        <v>3.41</v>
      </c>
      <c r="H6" s="358">
        <v>3.68</v>
      </c>
      <c r="I6" s="359">
        <v>4.05</v>
      </c>
      <c r="J6" s="345"/>
      <c r="K6" s="83"/>
      <c r="M6" s="2"/>
      <c r="N6" s="1" t="s">
        <v>127</v>
      </c>
      <c r="P6" s="22"/>
    </row>
    <row r="7" spans="1:16" x14ac:dyDescent="0.25">
      <c r="A7" s="23">
        <v>3</v>
      </c>
      <c r="B7" s="21" t="s">
        <v>24</v>
      </c>
      <c r="C7" s="339">
        <v>153</v>
      </c>
      <c r="D7" s="340">
        <v>136</v>
      </c>
      <c r="E7" s="340">
        <v>142</v>
      </c>
      <c r="F7" s="341"/>
      <c r="G7" s="344">
        <v>4.24</v>
      </c>
      <c r="H7" s="359">
        <v>4.01</v>
      </c>
      <c r="I7" s="358">
        <v>3.83</v>
      </c>
      <c r="J7" s="345"/>
      <c r="K7" s="83"/>
      <c r="P7" s="22"/>
    </row>
    <row r="8" spans="1:16" x14ac:dyDescent="0.25">
      <c r="A8" s="23">
        <v>4</v>
      </c>
      <c r="B8" s="21" t="s">
        <v>113</v>
      </c>
      <c r="C8" s="339">
        <v>70</v>
      </c>
      <c r="D8" s="340">
        <v>111</v>
      </c>
      <c r="E8" s="340">
        <v>85</v>
      </c>
      <c r="F8" s="341"/>
      <c r="G8" s="344">
        <v>3.96</v>
      </c>
      <c r="H8" s="358">
        <v>3.85</v>
      </c>
      <c r="I8" s="358">
        <v>3.73</v>
      </c>
      <c r="J8" s="345"/>
      <c r="K8" s="83"/>
      <c r="M8" s="25"/>
      <c r="N8" s="22"/>
      <c r="P8" s="22"/>
    </row>
    <row r="9" spans="1:16" x14ac:dyDescent="0.25">
      <c r="A9" s="23">
        <v>5</v>
      </c>
      <c r="B9" s="6" t="s">
        <v>75</v>
      </c>
      <c r="C9" s="346">
        <v>98</v>
      </c>
      <c r="D9" s="347">
        <v>91</v>
      </c>
      <c r="E9" s="347">
        <v>85</v>
      </c>
      <c r="F9" s="348"/>
      <c r="G9" s="349">
        <v>3.81</v>
      </c>
      <c r="H9" s="360">
        <v>3.21</v>
      </c>
      <c r="I9" s="360">
        <v>3.35</v>
      </c>
      <c r="J9" s="350"/>
      <c r="K9" s="84"/>
      <c r="M9" s="25"/>
      <c r="N9" s="22"/>
      <c r="P9" s="22"/>
    </row>
    <row r="10" spans="1:16" x14ac:dyDescent="0.25">
      <c r="A10" s="23">
        <v>6</v>
      </c>
      <c r="B10" s="6" t="s">
        <v>76</v>
      </c>
      <c r="C10" s="346">
        <v>122</v>
      </c>
      <c r="D10" s="347">
        <v>119</v>
      </c>
      <c r="E10" s="347">
        <v>126</v>
      </c>
      <c r="F10" s="348"/>
      <c r="G10" s="349">
        <v>3.25</v>
      </c>
      <c r="H10" s="358">
        <v>3.56</v>
      </c>
      <c r="I10" s="358">
        <v>3.53</v>
      </c>
      <c r="J10" s="350"/>
      <c r="K10" s="84"/>
      <c r="M10" s="25"/>
      <c r="N10" s="22"/>
      <c r="P10" s="22"/>
    </row>
    <row r="11" spans="1:16" x14ac:dyDescent="0.25">
      <c r="A11" s="23">
        <v>7</v>
      </c>
      <c r="B11" s="6" t="s">
        <v>33</v>
      </c>
      <c r="C11" s="346">
        <v>91</v>
      </c>
      <c r="D11" s="347">
        <v>87</v>
      </c>
      <c r="E11" s="347">
        <v>102</v>
      </c>
      <c r="F11" s="348"/>
      <c r="G11" s="349">
        <v>2.95</v>
      </c>
      <c r="H11" s="358">
        <v>3.64</v>
      </c>
      <c r="I11" s="358">
        <v>3.63</v>
      </c>
      <c r="J11" s="350"/>
      <c r="K11" s="84"/>
      <c r="M11" s="25"/>
      <c r="N11" s="22"/>
      <c r="P11" s="22"/>
    </row>
    <row r="12" spans="1:16" ht="15.75" thickBot="1" x14ac:dyDescent="0.3">
      <c r="A12" s="26">
        <v>8</v>
      </c>
      <c r="B12" s="9" t="s">
        <v>59</v>
      </c>
      <c r="C12" s="351">
        <v>85</v>
      </c>
      <c r="D12" s="352">
        <v>76</v>
      </c>
      <c r="E12" s="352">
        <v>78</v>
      </c>
      <c r="F12" s="353"/>
      <c r="G12" s="354">
        <v>3.47</v>
      </c>
      <c r="H12" s="361">
        <v>3.42</v>
      </c>
      <c r="I12" s="362">
        <v>3.58</v>
      </c>
      <c r="J12" s="355"/>
      <c r="K12" s="84"/>
      <c r="M12" s="25"/>
      <c r="N12" s="22"/>
      <c r="P12" s="22"/>
    </row>
    <row r="13" spans="1:16" ht="15.75" thickBot="1" x14ac:dyDescent="0.3">
      <c r="A13" s="18"/>
      <c r="B13" s="27" t="s">
        <v>52</v>
      </c>
      <c r="C13" s="28">
        <f>SUM(C14:C25)</f>
        <v>1158</v>
      </c>
      <c r="D13" s="363">
        <f t="shared" ref="D13:F13" si="2">SUM(D14:D25)</f>
        <v>1316</v>
      </c>
      <c r="E13" s="11">
        <f t="shared" si="2"/>
        <v>1254</v>
      </c>
      <c r="F13" s="94">
        <f t="shared" si="2"/>
        <v>0</v>
      </c>
      <c r="G13" s="169">
        <f>AVERAGE(G14:G25)</f>
        <v>3.4766666666666666</v>
      </c>
      <c r="H13" s="174">
        <f>AVERAGE(H14:H25)</f>
        <v>3.2266666666666666</v>
      </c>
      <c r="I13" s="174">
        <f>AVERAGE(I14:I25)</f>
        <v>3.5533333333333332</v>
      </c>
      <c r="J13" s="168" t="e">
        <f>AVERAGE(J14:J25)</f>
        <v>#DIV/0!</v>
      </c>
      <c r="K13" s="85"/>
      <c r="M13" s="25"/>
      <c r="N13" s="22"/>
      <c r="P13" s="22"/>
    </row>
    <row r="14" spans="1:16" x14ac:dyDescent="0.25">
      <c r="A14" s="20">
        <v>1</v>
      </c>
      <c r="B14" s="14" t="s">
        <v>0</v>
      </c>
      <c r="C14" s="213">
        <v>104</v>
      </c>
      <c r="D14" s="242">
        <v>96</v>
      </c>
      <c r="E14" s="242">
        <v>101</v>
      </c>
      <c r="F14" s="280"/>
      <c r="G14" s="281">
        <v>3.62</v>
      </c>
      <c r="H14" s="282">
        <v>0</v>
      </c>
      <c r="I14" s="282">
        <v>3.43</v>
      </c>
      <c r="J14" s="283"/>
      <c r="K14" s="86"/>
      <c r="M14" s="22"/>
      <c r="N14" s="22"/>
      <c r="P14" s="22"/>
    </row>
    <row r="15" spans="1:16" x14ac:dyDescent="0.25">
      <c r="A15" s="23">
        <v>2</v>
      </c>
      <c r="B15" s="14" t="s">
        <v>2</v>
      </c>
      <c r="C15" s="213">
        <v>67</v>
      </c>
      <c r="D15" s="242">
        <v>70</v>
      </c>
      <c r="E15" s="242">
        <v>69</v>
      </c>
      <c r="F15" s="280"/>
      <c r="G15" s="232">
        <v>3.58</v>
      </c>
      <c r="H15" s="241">
        <v>3.9</v>
      </c>
      <c r="I15" s="241">
        <v>3.68</v>
      </c>
      <c r="J15" s="284"/>
      <c r="K15" s="86"/>
      <c r="M15" s="22"/>
      <c r="N15" s="22"/>
      <c r="P15" s="22"/>
    </row>
    <row r="16" spans="1:16" x14ac:dyDescent="0.25">
      <c r="A16" s="23">
        <v>3</v>
      </c>
      <c r="B16" s="14" t="s">
        <v>5</v>
      </c>
      <c r="C16" s="213">
        <v>95</v>
      </c>
      <c r="D16" s="242">
        <v>105</v>
      </c>
      <c r="E16" s="242">
        <v>98</v>
      </c>
      <c r="F16" s="280"/>
      <c r="G16" s="232">
        <v>3.52</v>
      </c>
      <c r="H16" s="241">
        <v>3.44</v>
      </c>
      <c r="I16" s="241">
        <v>3.75</v>
      </c>
      <c r="J16" s="284"/>
      <c r="K16" s="86"/>
      <c r="M16" s="22"/>
      <c r="N16" s="22"/>
      <c r="P16" s="22"/>
    </row>
    <row r="17" spans="1:16" x14ac:dyDescent="0.25">
      <c r="A17" s="23">
        <v>4</v>
      </c>
      <c r="B17" s="14" t="s">
        <v>1</v>
      </c>
      <c r="C17" s="213">
        <v>154</v>
      </c>
      <c r="D17" s="242">
        <v>176</v>
      </c>
      <c r="E17" s="242">
        <v>163</v>
      </c>
      <c r="F17" s="280"/>
      <c r="G17" s="232">
        <v>3.85</v>
      </c>
      <c r="H17" s="241">
        <v>4.01</v>
      </c>
      <c r="I17" s="241">
        <v>3.73</v>
      </c>
      <c r="J17" s="284"/>
      <c r="K17" s="86"/>
      <c r="M17" s="22"/>
      <c r="N17" s="22"/>
      <c r="P17" s="22"/>
    </row>
    <row r="18" spans="1:16" x14ac:dyDescent="0.25">
      <c r="A18" s="23">
        <v>5</v>
      </c>
      <c r="B18" s="14" t="s">
        <v>3</v>
      </c>
      <c r="C18" s="213">
        <v>128</v>
      </c>
      <c r="D18" s="242">
        <v>152</v>
      </c>
      <c r="E18" s="242">
        <v>161</v>
      </c>
      <c r="F18" s="280"/>
      <c r="G18" s="232">
        <v>3.95</v>
      </c>
      <c r="H18" s="241">
        <v>3.64</v>
      </c>
      <c r="I18" s="241">
        <v>3.74</v>
      </c>
      <c r="J18" s="284"/>
      <c r="K18" s="86"/>
      <c r="M18" s="22"/>
      <c r="N18" s="22"/>
      <c r="P18" s="22"/>
    </row>
    <row r="19" spans="1:16" x14ac:dyDescent="0.25">
      <c r="A19" s="23">
        <v>6</v>
      </c>
      <c r="B19" s="6" t="s">
        <v>79</v>
      </c>
      <c r="C19" s="214">
        <v>94</v>
      </c>
      <c r="D19" s="243">
        <v>113</v>
      </c>
      <c r="E19" s="243">
        <v>108</v>
      </c>
      <c r="F19" s="276"/>
      <c r="G19" s="234">
        <v>3.56</v>
      </c>
      <c r="H19" s="260">
        <v>3.44</v>
      </c>
      <c r="I19" s="260">
        <v>3.39</v>
      </c>
      <c r="J19" s="277"/>
      <c r="K19" s="75"/>
      <c r="M19" s="22"/>
      <c r="N19" s="22"/>
      <c r="P19" s="22"/>
    </row>
    <row r="20" spans="1:16" x14ac:dyDescent="0.25">
      <c r="A20" s="23">
        <v>7</v>
      </c>
      <c r="B20" s="14" t="s">
        <v>78</v>
      </c>
      <c r="C20" s="213">
        <v>98</v>
      </c>
      <c r="D20" s="242">
        <v>112</v>
      </c>
      <c r="E20" s="242">
        <v>98</v>
      </c>
      <c r="F20" s="280"/>
      <c r="G20" s="232">
        <v>3.41</v>
      </c>
      <c r="H20" s="241">
        <v>3.63</v>
      </c>
      <c r="I20" s="241">
        <v>3.39</v>
      </c>
      <c r="J20" s="284"/>
      <c r="K20" s="86"/>
      <c r="M20" s="22"/>
      <c r="N20" s="22"/>
      <c r="P20" s="22"/>
    </row>
    <row r="21" spans="1:16" x14ac:dyDescent="0.25">
      <c r="A21" s="23">
        <v>8</v>
      </c>
      <c r="B21" s="14" t="s">
        <v>4</v>
      </c>
      <c r="C21" s="213">
        <v>49</v>
      </c>
      <c r="D21" s="242">
        <v>76</v>
      </c>
      <c r="E21" s="242">
        <v>70</v>
      </c>
      <c r="F21" s="280"/>
      <c r="G21" s="232">
        <v>3.33</v>
      </c>
      <c r="H21" s="241">
        <v>3.21</v>
      </c>
      <c r="I21" s="241">
        <v>3.32</v>
      </c>
      <c r="J21" s="284"/>
      <c r="K21" s="86"/>
      <c r="M21" s="22"/>
      <c r="N21" s="22"/>
      <c r="P21" s="22"/>
    </row>
    <row r="22" spans="1:16" x14ac:dyDescent="0.25">
      <c r="A22" s="23">
        <v>9</v>
      </c>
      <c r="B22" s="14" t="s">
        <v>114</v>
      </c>
      <c r="C22" s="213">
        <v>76</v>
      </c>
      <c r="D22" s="242">
        <v>75</v>
      </c>
      <c r="E22" s="242">
        <v>96</v>
      </c>
      <c r="F22" s="280"/>
      <c r="G22" s="232">
        <v>3.41</v>
      </c>
      <c r="H22" s="241">
        <v>3.21</v>
      </c>
      <c r="I22" s="241">
        <v>3.5</v>
      </c>
      <c r="J22" s="284"/>
      <c r="K22" s="86"/>
      <c r="M22" s="22"/>
      <c r="N22" s="22"/>
      <c r="P22" s="22"/>
    </row>
    <row r="23" spans="1:16" x14ac:dyDescent="0.25">
      <c r="A23" s="23">
        <v>10</v>
      </c>
      <c r="B23" s="14" t="s">
        <v>80</v>
      </c>
      <c r="C23" s="213">
        <v>121</v>
      </c>
      <c r="D23" s="242">
        <v>97</v>
      </c>
      <c r="E23" s="242">
        <v>94</v>
      </c>
      <c r="F23" s="280"/>
      <c r="G23" s="232">
        <v>2.83</v>
      </c>
      <c r="H23" s="241">
        <v>3.37</v>
      </c>
      <c r="I23" s="241">
        <v>3.74</v>
      </c>
      <c r="J23" s="284"/>
      <c r="K23" s="86"/>
      <c r="M23" s="22"/>
      <c r="N23" s="22"/>
      <c r="P23" s="22"/>
    </row>
    <row r="24" spans="1:16" x14ac:dyDescent="0.25">
      <c r="A24" s="23">
        <v>11</v>
      </c>
      <c r="B24" s="40" t="s">
        <v>81</v>
      </c>
      <c r="C24" s="253">
        <v>108</v>
      </c>
      <c r="D24" s="254">
        <v>161</v>
      </c>
      <c r="E24" s="254">
        <v>128</v>
      </c>
      <c r="F24" s="285"/>
      <c r="G24" s="250">
        <v>3.66</v>
      </c>
      <c r="H24" s="251">
        <v>3.57</v>
      </c>
      <c r="I24" s="251">
        <v>3.53</v>
      </c>
      <c r="J24" s="286"/>
      <c r="K24" s="87"/>
      <c r="M24" s="22"/>
      <c r="N24" s="22"/>
      <c r="P24" s="22"/>
    </row>
    <row r="25" spans="1:16" ht="15.75" thickBot="1" x14ac:dyDescent="0.3">
      <c r="A25" s="23">
        <v>12</v>
      </c>
      <c r="B25" s="14" t="s">
        <v>77</v>
      </c>
      <c r="C25" s="213">
        <v>64</v>
      </c>
      <c r="D25" s="242">
        <v>83</v>
      </c>
      <c r="E25" s="242">
        <v>68</v>
      </c>
      <c r="F25" s="280"/>
      <c r="G25" s="287">
        <v>3</v>
      </c>
      <c r="H25" s="288">
        <v>3.3</v>
      </c>
      <c r="I25" s="288">
        <v>3.44</v>
      </c>
      <c r="J25" s="289"/>
      <c r="K25" s="86"/>
      <c r="M25" s="22"/>
      <c r="N25" s="22"/>
      <c r="P25" s="22"/>
    </row>
    <row r="26" spans="1:16" ht="15.75" thickBot="1" x14ac:dyDescent="0.3">
      <c r="A26" s="18"/>
      <c r="B26" s="29" t="s">
        <v>53</v>
      </c>
      <c r="C26" s="30">
        <f>SUM(C27:C43)</f>
        <v>1636</v>
      </c>
      <c r="D26" s="364">
        <f t="shared" ref="D26:F26" si="3">SUM(D27:D43)</f>
        <v>1725</v>
      </c>
      <c r="E26" s="45">
        <f t="shared" si="3"/>
        <v>1634</v>
      </c>
      <c r="F26" s="97">
        <f t="shared" si="3"/>
        <v>0</v>
      </c>
      <c r="G26" s="148">
        <f>AVERAGE(G27:G43)</f>
        <v>3.1570588235294124</v>
      </c>
      <c r="H26" s="149">
        <f>AVERAGE(H27:H43)</f>
        <v>3.1894117647058819</v>
      </c>
      <c r="I26" s="149">
        <f>AVERAGE(I27:I43)</f>
        <v>3.3864705882352943</v>
      </c>
      <c r="J26" s="150" t="e">
        <f>AVERAGE(J27:J43)</f>
        <v>#DIV/0!</v>
      </c>
      <c r="K26" s="88"/>
      <c r="M26" s="22"/>
      <c r="N26" s="22"/>
      <c r="P26" s="22"/>
    </row>
    <row r="27" spans="1:16" x14ac:dyDescent="0.25">
      <c r="A27" s="20">
        <v>1</v>
      </c>
      <c r="B27" s="5" t="s">
        <v>29</v>
      </c>
      <c r="C27" s="219">
        <v>142</v>
      </c>
      <c r="D27" s="249">
        <v>126</v>
      </c>
      <c r="E27" s="249">
        <v>120</v>
      </c>
      <c r="F27" s="290"/>
      <c r="G27" s="245">
        <v>3.62</v>
      </c>
      <c r="H27" s="259">
        <v>3.36</v>
      </c>
      <c r="I27" s="259">
        <v>3.29</v>
      </c>
      <c r="J27" s="291"/>
      <c r="K27" s="75"/>
      <c r="M27" s="22"/>
      <c r="N27" s="22"/>
      <c r="P27" s="22"/>
    </row>
    <row r="28" spans="1:16" x14ac:dyDescent="0.25">
      <c r="A28" s="23">
        <v>2</v>
      </c>
      <c r="B28" s="8" t="s">
        <v>61</v>
      </c>
      <c r="C28" s="218">
        <v>128</v>
      </c>
      <c r="D28" s="292">
        <v>124</v>
      </c>
      <c r="E28" s="292">
        <v>113</v>
      </c>
      <c r="F28" s="293"/>
      <c r="G28" s="233">
        <v>3.57</v>
      </c>
      <c r="H28" s="260">
        <v>3.78</v>
      </c>
      <c r="I28" s="260">
        <v>3.69</v>
      </c>
      <c r="J28" s="277"/>
      <c r="K28" s="75"/>
      <c r="M28" s="22"/>
      <c r="N28" s="22"/>
      <c r="P28" s="22"/>
    </row>
    <row r="29" spans="1:16" x14ac:dyDescent="0.25">
      <c r="A29" s="41">
        <v>3</v>
      </c>
      <c r="B29" s="6" t="s">
        <v>41</v>
      </c>
      <c r="C29" s="214">
        <v>144</v>
      </c>
      <c r="D29" s="243">
        <v>153</v>
      </c>
      <c r="E29" s="243">
        <v>155</v>
      </c>
      <c r="F29" s="276"/>
      <c r="G29" s="234">
        <v>3.54</v>
      </c>
      <c r="H29" s="260">
        <v>3.31</v>
      </c>
      <c r="I29" s="260">
        <v>3.44</v>
      </c>
      <c r="J29" s="277"/>
      <c r="K29" s="75"/>
      <c r="M29" s="22"/>
      <c r="N29" s="22"/>
      <c r="P29" s="22"/>
    </row>
    <row r="30" spans="1:16" x14ac:dyDescent="0.25">
      <c r="A30" s="23">
        <v>4</v>
      </c>
      <c r="B30" s="6" t="s">
        <v>82</v>
      </c>
      <c r="C30" s="218">
        <v>95</v>
      </c>
      <c r="D30" s="292">
        <v>102</v>
      </c>
      <c r="E30" s="292">
        <v>77</v>
      </c>
      <c r="F30" s="293"/>
      <c r="G30" s="233">
        <v>3.52</v>
      </c>
      <c r="H30" s="260">
        <v>3.47</v>
      </c>
      <c r="I30" s="260">
        <v>3.47</v>
      </c>
      <c r="J30" s="277"/>
      <c r="K30" s="75"/>
      <c r="M30" s="22"/>
      <c r="N30" s="22"/>
      <c r="P30" s="22"/>
    </row>
    <row r="31" spans="1:16" x14ac:dyDescent="0.25">
      <c r="A31" s="23">
        <v>5</v>
      </c>
      <c r="B31" s="14" t="s">
        <v>34</v>
      </c>
      <c r="C31" s="213">
        <v>92</v>
      </c>
      <c r="D31" s="242">
        <v>73</v>
      </c>
      <c r="E31" s="242">
        <v>100</v>
      </c>
      <c r="F31" s="280"/>
      <c r="G31" s="232">
        <v>3.14</v>
      </c>
      <c r="H31" s="241">
        <v>0</v>
      </c>
      <c r="I31" s="241">
        <v>3.33</v>
      </c>
      <c r="J31" s="284"/>
      <c r="K31" s="86"/>
      <c r="M31" s="22"/>
      <c r="N31" s="22"/>
      <c r="P31" s="22"/>
    </row>
    <row r="32" spans="1:16" x14ac:dyDescent="0.25">
      <c r="A32" s="23">
        <v>6</v>
      </c>
      <c r="B32" s="6" t="s">
        <v>6</v>
      </c>
      <c r="C32" s="214">
        <v>64</v>
      </c>
      <c r="D32" s="243">
        <v>45</v>
      </c>
      <c r="E32" s="243">
        <v>49</v>
      </c>
      <c r="F32" s="276"/>
      <c r="G32" s="234">
        <v>3.5</v>
      </c>
      <c r="H32" s="260">
        <v>3.67</v>
      </c>
      <c r="I32" s="260">
        <v>3.44</v>
      </c>
      <c r="J32" s="277"/>
      <c r="K32" s="75"/>
      <c r="M32" s="22"/>
      <c r="N32" s="22"/>
      <c r="P32" s="22"/>
    </row>
    <row r="33" spans="1:16" x14ac:dyDescent="0.25">
      <c r="A33" s="23">
        <v>7</v>
      </c>
      <c r="B33" s="6" t="s">
        <v>83</v>
      </c>
      <c r="C33" s="214">
        <v>110</v>
      </c>
      <c r="D33" s="243">
        <v>150</v>
      </c>
      <c r="E33" s="243">
        <v>135</v>
      </c>
      <c r="F33" s="276"/>
      <c r="G33" s="234">
        <v>3.09</v>
      </c>
      <c r="H33" s="260">
        <v>3.05</v>
      </c>
      <c r="I33" s="260">
        <v>3.36</v>
      </c>
      <c r="J33" s="277"/>
      <c r="K33" s="75"/>
      <c r="M33" s="22"/>
      <c r="N33" s="22"/>
      <c r="P33" s="22"/>
    </row>
    <row r="34" spans="1:16" x14ac:dyDescent="0.25">
      <c r="A34" s="23">
        <v>8</v>
      </c>
      <c r="B34" s="6" t="s">
        <v>7</v>
      </c>
      <c r="C34" s="214">
        <v>79</v>
      </c>
      <c r="D34" s="243">
        <v>56</v>
      </c>
      <c r="E34" s="243">
        <v>48</v>
      </c>
      <c r="F34" s="276"/>
      <c r="G34" s="234">
        <v>3.16</v>
      </c>
      <c r="H34" s="260">
        <v>3.18</v>
      </c>
      <c r="I34" s="260">
        <v>3.44</v>
      </c>
      <c r="J34" s="277"/>
      <c r="K34" s="75"/>
      <c r="M34" s="22"/>
      <c r="N34" s="22"/>
      <c r="P34" s="22"/>
    </row>
    <row r="35" spans="1:16" x14ac:dyDescent="0.25">
      <c r="A35" s="23">
        <v>9</v>
      </c>
      <c r="B35" s="6" t="s">
        <v>8</v>
      </c>
      <c r="C35" s="214">
        <v>83</v>
      </c>
      <c r="D35" s="243">
        <v>79</v>
      </c>
      <c r="E35" s="243">
        <v>101</v>
      </c>
      <c r="F35" s="276"/>
      <c r="G35" s="234">
        <v>3.12</v>
      </c>
      <c r="H35" s="260">
        <v>3.25</v>
      </c>
      <c r="I35" s="260">
        <v>3.43</v>
      </c>
      <c r="J35" s="277"/>
      <c r="K35" s="75"/>
      <c r="M35" s="22"/>
      <c r="N35" s="22"/>
      <c r="P35" s="22"/>
    </row>
    <row r="36" spans="1:16" x14ac:dyDescent="0.25">
      <c r="A36" s="23">
        <v>10</v>
      </c>
      <c r="B36" s="6" t="s">
        <v>84</v>
      </c>
      <c r="C36" s="214">
        <v>27</v>
      </c>
      <c r="D36" s="243">
        <v>28</v>
      </c>
      <c r="E36" s="243">
        <v>38</v>
      </c>
      <c r="F36" s="276"/>
      <c r="G36" s="234">
        <v>3.26</v>
      </c>
      <c r="H36" s="260">
        <v>3.46</v>
      </c>
      <c r="I36" s="260">
        <v>2.92</v>
      </c>
      <c r="J36" s="277"/>
      <c r="K36" s="75"/>
      <c r="M36" s="22"/>
      <c r="N36" s="22"/>
      <c r="P36" s="22"/>
    </row>
    <row r="37" spans="1:16" x14ac:dyDescent="0.25">
      <c r="A37" s="23">
        <v>11</v>
      </c>
      <c r="B37" s="14" t="s">
        <v>85</v>
      </c>
      <c r="C37" s="213">
        <v>146</v>
      </c>
      <c r="D37" s="242">
        <v>188</v>
      </c>
      <c r="E37" s="242">
        <v>127</v>
      </c>
      <c r="F37" s="280"/>
      <c r="G37" s="232">
        <v>3.31</v>
      </c>
      <c r="H37" s="241">
        <v>3.26</v>
      </c>
      <c r="I37" s="241">
        <v>3.2</v>
      </c>
      <c r="J37" s="284"/>
      <c r="K37" s="86"/>
      <c r="M37" s="22"/>
      <c r="N37" s="22"/>
      <c r="P37" s="22"/>
    </row>
    <row r="38" spans="1:16" x14ac:dyDescent="0.25">
      <c r="A38" s="23">
        <v>12</v>
      </c>
      <c r="B38" s="14" t="s">
        <v>9</v>
      </c>
      <c r="C38" s="213">
        <v>94</v>
      </c>
      <c r="D38" s="242">
        <v>73</v>
      </c>
      <c r="E38" s="242">
        <v>110</v>
      </c>
      <c r="F38" s="280"/>
      <c r="G38" s="232">
        <v>3.14</v>
      </c>
      <c r="H38" s="241">
        <v>3.55</v>
      </c>
      <c r="I38" s="241">
        <v>3.69</v>
      </c>
      <c r="J38" s="284"/>
      <c r="K38" s="86"/>
      <c r="M38" s="22"/>
      <c r="N38" s="22"/>
      <c r="P38" s="22"/>
    </row>
    <row r="39" spans="1:16" x14ac:dyDescent="0.25">
      <c r="A39" s="23">
        <v>13</v>
      </c>
      <c r="B39" s="14" t="s">
        <v>86</v>
      </c>
      <c r="C39" s="213">
        <v>74</v>
      </c>
      <c r="D39" s="242">
        <v>119</v>
      </c>
      <c r="E39" s="242">
        <v>81</v>
      </c>
      <c r="F39" s="280"/>
      <c r="G39" s="232">
        <v>3.45</v>
      </c>
      <c r="H39" s="241">
        <v>3.37</v>
      </c>
      <c r="I39" s="241">
        <v>3.02</v>
      </c>
      <c r="J39" s="284"/>
      <c r="K39" s="86"/>
      <c r="M39" s="22"/>
      <c r="N39" s="22"/>
      <c r="P39" s="22"/>
    </row>
    <row r="40" spans="1:16" x14ac:dyDescent="0.25">
      <c r="A40" s="23">
        <v>14</v>
      </c>
      <c r="B40" s="14" t="s">
        <v>43</v>
      </c>
      <c r="C40" s="213">
        <v>67</v>
      </c>
      <c r="D40" s="242">
        <v>100</v>
      </c>
      <c r="E40" s="242">
        <v>70</v>
      </c>
      <c r="F40" s="280"/>
      <c r="G40" s="232">
        <v>3.39</v>
      </c>
      <c r="H40" s="241">
        <v>3.3</v>
      </c>
      <c r="I40" s="241">
        <v>3.53</v>
      </c>
      <c r="J40" s="284"/>
      <c r="K40" s="86"/>
      <c r="M40" s="22"/>
      <c r="N40" s="22"/>
      <c r="P40" s="22"/>
    </row>
    <row r="41" spans="1:16" x14ac:dyDescent="0.25">
      <c r="A41" s="23">
        <v>15</v>
      </c>
      <c r="B41" s="14" t="s">
        <v>87</v>
      </c>
      <c r="C41" s="213">
        <v>72</v>
      </c>
      <c r="D41" s="242">
        <v>73</v>
      </c>
      <c r="E41" s="242">
        <v>69</v>
      </c>
      <c r="F41" s="280"/>
      <c r="G41" s="232">
        <v>3.4</v>
      </c>
      <c r="H41" s="241">
        <v>3.14</v>
      </c>
      <c r="I41" s="241">
        <v>3.35</v>
      </c>
      <c r="J41" s="284"/>
      <c r="K41" s="86"/>
      <c r="M41" s="22"/>
      <c r="N41" s="22"/>
      <c r="P41" s="22"/>
    </row>
    <row r="42" spans="1:16" x14ac:dyDescent="0.25">
      <c r="A42" s="23">
        <v>16</v>
      </c>
      <c r="B42" s="14" t="s">
        <v>10</v>
      </c>
      <c r="C42" s="213">
        <v>102</v>
      </c>
      <c r="D42" s="242">
        <v>118</v>
      </c>
      <c r="E42" s="242">
        <v>128</v>
      </c>
      <c r="F42" s="280"/>
      <c r="G42" s="232">
        <v>0</v>
      </c>
      <c r="H42" s="241">
        <v>3.72</v>
      </c>
      <c r="I42" s="241">
        <v>3.65</v>
      </c>
      <c r="J42" s="284"/>
      <c r="K42" s="86"/>
      <c r="M42" s="22"/>
      <c r="N42" s="22"/>
      <c r="P42" s="22"/>
    </row>
    <row r="43" spans="1:16" ht="15.75" thickBot="1" x14ac:dyDescent="0.3">
      <c r="A43" s="23">
        <v>17</v>
      </c>
      <c r="B43" s="14" t="s">
        <v>11</v>
      </c>
      <c r="C43" s="213">
        <v>117</v>
      </c>
      <c r="D43" s="242">
        <v>118</v>
      </c>
      <c r="E43" s="242">
        <v>113</v>
      </c>
      <c r="F43" s="280"/>
      <c r="G43" s="287">
        <v>3.46</v>
      </c>
      <c r="H43" s="288">
        <v>3.35</v>
      </c>
      <c r="I43" s="288">
        <v>3.32</v>
      </c>
      <c r="J43" s="289"/>
      <c r="K43" s="86"/>
      <c r="M43" s="22"/>
      <c r="N43" s="22"/>
      <c r="P43" s="22"/>
    </row>
    <row r="44" spans="1:16" ht="15.75" thickBot="1" x14ac:dyDescent="0.3">
      <c r="A44" s="18"/>
      <c r="B44" s="29" t="s">
        <v>54</v>
      </c>
      <c r="C44" s="30">
        <f>SUM(C45:C64)</f>
        <v>1785</v>
      </c>
      <c r="D44" s="364">
        <f t="shared" ref="D44:F44" si="4">SUM(D45:D64)</f>
        <v>2100</v>
      </c>
      <c r="E44" s="45">
        <f t="shared" si="4"/>
        <v>2245</v>
      </c>
      <c r="F44" s="97">
        <f t="shared" si="4"/>
        <v>0</v>
      </c>
      <c r="G44" s="148">
        <f>AVERAGE(G45:G64)</f>
        <v>3.4480000000000004</v>
      </c>
      <c r="H44" s="149">
        <f>AVERAGE(H45:H64)</f>
        <v>3.6550000000000002</v>
      </c>
      <c r="I44" s="149">
        <f>AVERAGE(I45:I64)</f>
        <v>3.5810000000000004</v>
      </c>
      <c r="J44" s="150" t="e">
        <f>AVERAGE(J45:J64)</f>
        <v>#DIV/0!</v>
      </c>
      <c r="K44" s="88"/>
      <c r="M44" s="22"/>
      <c r="N44" s="22"/>
      <c r="P44" s="22"/>
    </row>
    <row r="45" spans="1:16" x14ac:dyDescent="0.25">
      <c r="A45" s="20">
        <v>1</v>
      </c>
      <c r="B45" s="6" t="s">
        <v>32</v>
      </c>
      <c r="C45" s="214">
        <v>209</v>
      </c>
      <c r="D45" s="243">
        <v>238</v>
      </c>
      <c r="E45" s="243">
        <v>210</v>
      </c>
      <c r="F45" s="276"/>
      <c r="G45" s="245">
        <v>0</v>
      </c>
      <c r="H45" s="259">
        <v>3.82</v>
      </c>
      <c r="I45" s="259">
        <v>3.59</v>
      </c>
      <c r="J45" s="291"/>
      <c r="K45" s="75"/>
      <c r="M45" s="22"/>
      <c r="N45" s="22"/>
      <c r="P45" s="22"/>
    </row>
    <row r="46" spans="1:16" x14ac:dyDescent="0.25">
      <c r="A46" s="23">
        <v>2</v>
      </c>
      <c r="B46" s="6" t="s">
        <v>72</v>
      </c>
      <c r="C46" s="214">
        <v>54</v>
      </c>
      <c r="D46" s="243">
        <v>53</v>
      </c>
      <c r="E46" s="243">
        <v>87</v>
      </c>
      <c r="F46" s="276"/>
      <c r="G46" s="234">
        <v>4.3</v>
      </c>
      <c r="H46" s="260">
        <v>3.96</v>
      </c>
      <c r="I46" s="260">
        <v>3.93</v>
      </c>
      <c r="J46" s="277"/>
      <c r="K46" s="75"/>
      <c r="M46" s="22"/>
      <c r="N46" s="22"/>
      <c r="P46" s="22"/>
    </row>
    <row r="47" spans="1:16" x14ac:dyDescent="0.25">
      <c r="A47" s="23">
        <v>3</v>
      </c>
      <c r="B47" s="6" t="s">
        <v>25</v>
      </c>
      <c r="C47" s="214">
        <v>183</v>
      </c>
      <c r="D47" s="243">
        <v>191</v>
      </c>
      <c r="E47" s="243">
        <v>190</v>
      </c>
      <c r="F47" s="276"/>
      <c r="G47" s="234">
        <v>3.84</v>
      </c>
      <c r="H47" s="260">
        <v>3.79</v>
      </c>
      <c r="I47" s="260">
        <v>3.49</v>
      </c>
      <c r="J47" s="277"/>
      <c r="K47" s="75"/>
      <c r="M47" s="22"/>
      <c r="N47" s="22"/>
      <c r="P47" s="22"/>
    </row>
    <row r="48" spans="1:16" x14ac:dyDescent="0.25">
      <c r="A48" s="23">
        <v>4</v>
      </c>
      <c r="B48" s="6" t="s">
        <v>44</v>
      </c>
      <c r="C48" s="214">
        <v>237</v>
      </c>
      <c r="D48" s="243">
        <v>224</v>
      </c>
      <c r="E48" s="243">
        <v>310</v>
      </c>
      <c r="F48" s="276"/>
      <c r="G48" s="234">
        <v>3.69</v>
      </c>
      <c r="H48" s="260">
        <v>3.71</v>
      </c>
      <c r="I48" s="260">
        <v>3.62</v>
      </c>
      <c r="J48" s="277"/>
      <c r="K48" s="75"/>
      <c r="M48" s="22"/>
      <c r="N48" s="22"/>
      <c r="P48" s="22"/>
    </row>
    <row r="49" spans="1:16" x14ac:dyDescent="0.25">
      <c r="A49" s="23">
        <v>5</v>
      </c>
      <c r="B49" s="6" t="s">
        <v>12</v>
      </c>
      <c r="C49" s="214">
        <v>119</v>
      </c>
      <c r="D49" s="243">
        <v>130</v>
      </c>
      <c r="E49" s="243">
        <v>131</v>
      </c>
      <c r="F49" s="276"/>
      <c r="G49" s="234">
        <v>3.82</v>
      </c>
      <c r="H49" s="260">
        <v>3.83</v>
      </c>
      <c r="I49" s="260">
        <v>3.58</v>
      </c>
      <c r="J49" s="277"/>
      <c r="K49" s="75"/>
      <c r="M49" s="22"/>
      <c r="N49" s="22"/>
      <c r="P49" s="22"/>
    </row>
    <row r="50" spans="1:16" ht="15" customHeight="1" x14ac:dyDescent="0.25">
      <c r="A50" s="23">
        <v>6</v>
      </c>
      <c r="B50" s="6" t="s">
        <v>13</v>
      </c>
      <c r="C50" s="214">
        <v>92</v>
      </c>
      <c r="D50" s="243">
        <v>97</v>
      </c>
      <c r="E50" s="243">
        <v>114</v>
      </c>
      <c r="F50" s="276"/>
      <c r="G50" s="234">
        <v>3.03</v>
      </c>
      <c r="H50" s="260">
        <v>3.61</v>
      </c>
      <c r="I50" s="260">
        <v>3.59</v>
      </c>
      <c r="J50" s="277"/>
      <c r="K50" s="75"/>
      <c r="M50" s="22"/>
      <c r="N50" s="22"/>
      <c r="P50" s="22"/>
    </row>
    <row r="51" spans="1:16" x14ac:dyDescent="0.25">
      <c r="A51" s="23">
        <v>7</v>
      </c>
      <c r="B51" s="6" t="s">
        <v>89</v>
      </c>
      <c r="C51" s="214">
        <v>33</v>
      </c>
      <c r="D51" s="243">
        <v>35</v>
      </c>
      <c r="E51" s="243">
        <v>34</v>
      </c>
      <c r="F51" s="276"/>
      <c r="G51" s="234">
        <v>3.61</v>
      </c>
      <c r="H51" s="260">
        <v>3.94</v>
      </c>
      <c r="I51" s="260">
        <v>3.73</v>
      </c>
      <c r="J51" s="277"/>
      <c r="K51" s="75"/>
      <c r="M51" s="22"/>
      <c r="N51" s="22"/>
      <c r="P51" s="22"/>
    </row>
    <row r="52" spans="1:16" x14ac:dyDescent="0.25">
      <c r="A52" s="23">
        <v>8</v>
      </c>
      <c r="B52" s="6" t="s">
        <v>115</v>
      </c>
      <c r="C52" s="214">
        <v>101</v>
      </c>
      <c r="D52" s="243">
        <v>113</v>
      </c>
      <c r="E52" s="243">
        <v>104</v>
      </c>
      <c r="F52" s="276"/>
      <c r="G52" s="234">
        <v>3.33</v>
      </c>
      <c r="H52" s="260">
        <v>3.73</v>
      </c>
      <c r="I52" s="260">
        <v>3.71</v>
      </c>
      <c r="J52" s="277"/>
      <c r="K52" s="75"/>
      <c r="M52" s="22"/>
      <c r="N52" s="22"/>
      <c r="P52" s="22"/>
    </row>
    <row r="53" spans="1:16" x14ac:dyDescent="0.25">
      <c r="A53" s="23">
        <v>9</v>
      </c>
      <c r="B53" s="6" t="s">
        <v>39</v>
      </c>
      <c r="C53" s="214">
        <v>35</v>
      </c>
      <c r="D53" s="243">
        <v>46</v>
      </c>
      <c r="E53" s="243">
        <v>54</v>
      </c>
      <c r="F53" s="276"/>
      <c r="G53" s="234">
        <v>3.4</v>
      </c>
      <c r="H53" s="260">
        <v>3.46</v>
      </c>
      <c r="I53" s="260">
        <v>3.45</v>
      </c>
      <c r="J53" s="277"/>
      <c r="K53" s="75"/>
      <c r="M53" s="22"/>
      <c r="N53" s="22"/>
      <c r="P53" s="22"/>
    </row>
    <row r="54" spans="1:16" x14ac:dyDescent="0.25">
      <c r="A54" s="23">
        <v>10</v>
      </c>
      <c r="B54" s="6" t="s">
        <v>40</v>
      </c>
      <c r="C54" s="214">
        <v>25</v>
      </c>
      <c r="D54" s="243">
        <v>38</v>
      </c>
      <c r="E54" s="243">
        <v>27</v>
      </c>
      <c r="F54" s="276"/>
      <c r="G54" s="234">
        <v>3.64</v>
      </c>
      <c r="H54" s="260">
        <v>3.79</v>
      </c>
      <c r="I54" s="260">
        <v>3.9</v>
      </c>
      <c r="J54" s="277"/>
      <c r="K54" s="75"/>
      <c r="M54" s="22"/>
      <c r="N54" s="22"/>
      <c r="P54" s="22"/>
    </row>
    <row r="55" spans="1:16" x14ac:dyDescent="0.25">
      <c r="A55" s="23">
        <v>11</v>
      </c>
      <c r="B55" s="6" t="s">
        <v>15</v>
      </c>
      <c r="C55" s="214">
        <v>38</v>
      </c>
      <c r="D55" s="243">
        <v>75</v>
      </c>
      <c r="E55" s="243">
        <v>53</v>
      </c>
      <c r="F55" s="276"/>
      <c r="G55" s="234">
        <v>3.92</v>
      </c>
      <c r="H55" s="260">
        <v>3.72</v>
      </c>
      <c r="I55" s="260">
        <v>3.68</v>
      </c>
      <c r="J55" s="277"/>
      <c r="K55" s="75"/>
      <c r="M55" s="22"/>
      <c r="N55" s="22"/>
      <c r="P55" s="22"/>
    </row>
    <row r="56" spans="1:16" x14ac:dyDescent="0.25">
      <c r="A56" s="23">
        <v>12</v>
      </c>
      <c r="B56" s="14" t="s">
        <v>16</v>
      </c>
      <c r="C56" s="213">
        <v>44</v>
      </c>
      <c r="D56" s="242">
        <v>37</v>
      </c>
      <c r="E56" s="242">
        <v>47</v>
      </c>
      <c r="F56" s="280"/>
      <c r="G56" s="232">
        <v>3.39</v>
      </c>
      <c r="H56" s="241">
        <v>3.59</v>
      </c>
      <c r="I56" s="241">
        <v>3.43</v>
      </c>
      <c r="J56" s="284"/>
      <c r="K56" s="86"/>
      <c r="M56" s="22"/>
      <c r="N56" s="22"/>
      <c r="P56" s="22"/>
    </row>
    <row r="57" spans="1:16" x14ac:dyDescent="0.25">
      <c r="A57" s="23">
        <v>13</v>
      </c>
      <c r="B57" s="6" t="s">
        <v>116</v>
      </c>
      <c r="C57" s="214">
        <v>114</v>
      </c>
      <c r="D57" s="243">
        <v>101</v>
      </c>
      <c r="E57" s="243">
        <v>121</v>
      </c>
      <c r="F57" s="276"/>
      <c r="G57" s="234">
        <v>3.44</v>
      </c>
      <c r="H57" s="260">
        <v>3.43</v>
      </c>
      <c r="I57" s="260">
        <v>3.28</v>
      </c>
      <c r="J57" s="277"/>
      <c r="K57" s="75"/>
      <c r="M57" s="22"/>
      <c r="N57" s="22"/>
      <c r="P57" s="22"/>
    </row>
    <row r="58" spans="1:16" x14ac:dyDescent="0.25">
      <c r="A58" s="23">
        <v>14</v>
      </c>
      <c r="B58" s="6" t="s">
        <v>37</v>
      </c>
      <c r="C58" s="214">
        <v>21</v>
      </c>
      <c r="D58" s="243">
        <v>39</v>
      </c>
      <c r="E58" s="243">
        <v>53</v>
      </c>
      <c r="F58" s="276"/>
      <c r="G58" s="234">
        <v>3.14</v>
      </c>
      <c r="H58" s="260">
        <v>3.41</v>
      </c>
      <c r="I58" s="260">
        <v>3.58</v>
      </c>
      <c r="J58" s="277"/>
      <c r="K58" s="75"/>
      <c r="M58" s="22"/>
      <c r="N58" s="22"/>
      <c r="P58" s="22"/>
    </row>
    <row r="59" spans="1:16" x14ac:dyDescent="0.25">
      <c r="A59" s="23">
        <v>15</v>
      </c>
      <c r="B59" s="6" t="s">
        <v>88</v>
      </c>
      <c r="C59" s="214">
        <v>74</v>
      </c>
      <c r="D59" s="243">
        <v>93</v>
      </c>
      <c r="E59" s="243">
        <v>75</v>
      </c>
      <c r="F59" s="276"/>
      <c r="G59" s="234">
        <v>3.88</v>
      </c>
      <c r="H59" s="260">
        <v>3.57</v>
      </c>
      <c r="I59" s="260">
        <v>3.7</v>
      </c>
      <c r="J59" s="277"/>
      <c r="K59" s="75"/>
      <c r="M59" s="22"/>
      <c r="N59" s="22"/>
      <c r="P59" s="22"/>
    </row>
    <row r="60" spans="1:16" x14ac:dyDescent="0.25">
      <c r="A60" s="23">
        <v>16</v>
      </c>
      <c r="B60" s="7" t="s">
        <v>17</v>
      </c>
      <c r="C60" s="230">
        <v>79</v>
      </c>
      <c r="D60" s="236">
        <v>82</v>
      </c>
      <c r="E60" s="236">
        <v>94</v>
      </c>
      <c r="F60" s="294"/>
      <c r="G60" s="246">
        <v>3.85</v>
      </c>
      <c r="H60" s="240">
        <v>3.42</v>
      </c>
      <c r="I60" s="240">
        <v>3.51</v>
      </c>
      <c r="J60" s="295"/>
      <c r="K60" s="89"/>
      <c r="M60" s="22"/>
      <c r="N60" s="22"/>
      <c r="P60" s="22"/>
    </row>
    <row r="61" spans="1:16" x14ac:dyDescent="0.25">
      <c r="A61" s="23">
        <v>17</v>
      </c>
      <c r="B61" s="6" t="s">
        <v>35</v>
      </c>
      <c r="C61" s="214">
        <v>101</v>
      </c>
      <c r="D61" s="243">
        <v>104</v>
      </c>
      <c r="E61" s="243">
        <v>101</v>
      </c>
      <c r="F61" s="276"/>
      <c r="G61" s="234">
        <v>3.27</v>
      </c>
      <c r="H61" s="260">
        <v>3.23</v>
      </c>
      <c r="I61" s="260">
        <v>3.33</v>
      </c>
      <c r="J61" s="277"/>
      <c r="K61" s="75"/>
      <c r="M61" s="22"/>
      <c r="N61" s="22"/>
      <c r="P61" s="22"/>
    </row>
    <row r="62" spans="1:16" x14ac:dyDescent="0.25">
      <c r="A62" s="23">
        <v>18</v>
      </c>
      <c r="B62" s="6" t="s">
        <v>18</v>
      </c>
      <c r="C62" s="214">
        <v>117</v>
      </c>
      <c r="D62" s="243">
        <v>120</v>
      </c>
      <c r="E62" s="243">
        <v>116</v>
      </c>
      <c r="F62" s="276"/>
      <c r="G62" s="234">
        <v>3.78</v>
      </c>
      <c r="H62" s="260">
        <v>3.84</v>
      </c>
      <c r="I62" s="260">
        <v>3.65</v>
      </c>
      <c r="J62" s="277"/>
      <c r="K62" s="75"/>
      <c r="M62" s="22"/>
      <c r="N62" s="22"/>
      <c r="P62" s="22"/>
    </row>
    <row r="63" spans="1:16" x14ac:dyDescent="0.25">
      <c r="A63" s="26">
        <v>19</v>
      </c>
      <c r="B63" s="6" t="s">
        <v>14</v>
      </c>
      <c r="C63" s="214">
        <v>82</v>
      </c>
      <c r="D63" s="243">
        <v>100</v>
      </c>
      <c r="E63" s="243">
        <v>94</v>
      </c>
      <c r="F63" s="276"/>
      <c r="G63" s="234">
        <v>3.85</v>
      </c>
      <c r="H63" s="260">
        <v>3.69</v>
      </c>
      <c r="I63" s="260">
        <v>3.48</v>
      </c>
      <c r="J63" s="277"/>
      <c r="K63" s="75"/>
      <c r="M63" s="22"/>
      <c r="N63" s="22"/>
      <c r="P63" s="22"/>
    </row>
    <row r="64" spans="1:16" ht="15.75" thickBot="1" x14ac:dyDescent="0.3">
      <c r="A64" s="32">
        <v>20</v>
      </c>
      <c r="B64" s="6" t="s">
        <v>121</v>
      </c>
      <c r="C64" s="214">
        <v>27</v>
      </c>
      <c r="D64" s="243">
        <v>184</v>
      </c>
      <c r="E64" s="243">
        <v>230</v>
      </c>
      <c r="F64" s="276"/>
      <c r="G64" s="247">
        <v>3.78</v>
      </c>
      <c r="H64" s="231">
        <v>3.56</v>
      </c>
      <c r="I64" s="231">
        <v>3.39</v>
      </c>
      <c r="J64" s="279"/>
      <c r="K64" s="75"/>
      <c r="M64" s="22"/>
      <c r="N64" s="22"/>
      <c r="P64" s="22"/>
    </row>
    <row r="65" spans="1:16" ht="15.75" thickBot="1" x14ac:dyDescent="0.3">
      <c r="A65" s="18"/>
      <c r="B65" s="27" t="s">
        <v>55</v>
      </c>
      <c r="C65" s="28">
        <f>SUM(C66:C79)</f>
        <v>1654</v>
      </c>
      <c r="D65" s="363">
        <f t="shared" ref="D65:F65" si="5">SUM(D66:D79)</f>
        <v>1751</v>
      </c>
      <c r="E65" s="11">
        <f t="shared" si="5"/>
        <v>1766</v>
      </c>
      <c r="F65" s="94">
        <f t="shared" si="5"/>
        <v>0</v>
      </c>
      <c r="G65" s="139">
        <f>AVERAGE(G66:G79)</f>
        <v>3.6385714285714283</v>
      </c>
      <c r="H65" s="140">
        <f>AVERAGE(H66:H79)</f>
        <v>3.1464285714285718</v>
      </c>
      <c r="I65" s="140">
        <f>AVERAGE(I66:I79)</f>
        <v>3.5892857142857144</v>
      </c>
      <c r="J65" s="141" t="e">
        <f>AVERAGE(J66:J79)</f>
        <v>#DIV/0!</v>
      </c>
      <c r="K65" s="85"/>
      <c r="M65" s="22"/>
      <c r="N65" s="22"/>
      <c r="P65" s="22"/>
    </row>
    <row r="66" spans="1:16" x14ac:dyDescent="0.25">
      <c r="A66" s="33">
        <v>1</v>
      </c>
      <c r="B66" s="6" t="s">
        <v>28</v>
      </c>
      <c r="C66" s="214">
        <v>106</v>
      </c>
      <c r="D66" s="243">
        <v>135</v>
      </c>
      <c r="E66" s="243">
        <v>119</v>
      </c>
      <c r="F66" s="276"/>
      <c r="G66" s="245">
        <v>3.81</v>
      </c>
      <c r="H66" s="259">
        <v>4.12</v>
      </c>
      <c r="I66" s="259">
        <v>3.95</v>
      </c>
      <c r="J66" s="291"/>
      <c r="K66" s="75"/>
      <c r="M66" s="22"/>
      <c r="N66" s="22"/>
      <c r="P66" s="22"/>
    </row>
    <row r="67" spans="1:16" x14ac:dyDescent="0.25">
      <c r="A67" s="23">
        <v>2</v>
      </c>
      <c r="B67" s="6" t="s">
        <v>30</v>
      </c>
      <c r="C67" s="214">
        <v>105</v>
      </c>
      <c r="D67" s="243">
        <v>110</v>
      </c>
      <c r="E67" s="243">
        <v>117</v>
      </c>
      <c r="F67" s="276"/>
      <c r="G67" s="234">
        <v>3.88</v>
      </c>
      <c r="H67" s="260">
        <v>3.56</v>
      </c>
      <c r="I67" s="260">
        <v>4.28</v>
      </c>
      <c r="J67" s="277"/>
      <c r="K67" s="75"/>
      <c r="M67" s="22"/>
      <c r="N67" s="22"/>
      <c r="P67" s="22"/>
    </row>
    <row r="68" spans="1:16" x14ac:dyDescent="0.25">
      <c r="A68" s="23">
        <v>3</v>
      </c>
      <c r="B68" s="6" t="s">
        <v>94</v>
      </c>
      <c r="C68" s="214">
        <v>153</v>
      </c>
      <c r="D68" s="243">
        <v>188</v>
      </c>
      <c r="E68" s="243">
        <v>170</v>
      </c>
      <c r="F68" s="276"/>
      <c r="G68" s="234">
        <v>3.93</v>
      </c>
      <c r="H68" s="260">
        <v>3.75</v>
      </c>
      <c r="I68" s="260">
        <v>3.42</v>
      </c>
      <c r="J68" s="277"/>
      <c r="K68" s="75"/>
      <c r="M68" s="22"/>
      <c r="N68" s="22"/>
      <c r="P68" s="22"/>
    </row>
    <row r="69" spans="1:16" x14ac:dyDescent="0.25">
      <c r="A69" s="23">
        <v>4</v>
      </c>
      <c r="B69" s="6" t="s">
        <v>90</v>
      </c>
      <c r="C69" s="214">
        <v>75</v>
      </c>
      <c r="D69" s="243">
        <v>99</v>
      </c>
      <c r="E69" s="243">
        <v>86</v>
      </c>
      <c r="F69" s="276"/>
      <c r="G69" s="234">
        <v>3.72</v>
      </c>
      <c r="H69" s="260">
        <v>3.46</v>
      </c>
      <c r="I69" s="260">
        <v>3.49</v>
      </c>
      <c r="J69" s="277"/>
      <c r="K69" s="75"/>
      <c r="M69" s="22"/>
      <c r="N69" s="22"/>
      <c r="P69" s="22"/>
    </row>
    <row r="70" spans="1:16" x14ac:dyDescent="0.25">
      <c r="A70" s="23">
        <v>5</v>
      </c>
      <c r="B70" s="6" t="s">
        <v>45</v>
      </c>
      <c r="C70" s="214">
        <v>90</v>
      </c>
      <c r="D70" s="243">
        <v>85</v>
      </c>
      <c r="E70" s="243">
        <v>84</v>
      </c>
      <c r="F70" s="276"/>
      <c r="G70" s="234">
        <v>3.56</v>
      </c>
      <c r="H70" s="260">
        <v>3.61</v>
      </c>
      <c r="I70" s="260">
        <v>3.67</v>
      </c>
      <c r="J70" s="277"/>
      <c r="K70" s="75"/>
      <c r="M70" s="22"/>
      <c r="N70" s="22"/>
      <c r="P70" s="22"/>
    </row>
    <row r="71" spans="1:16" x14ac:dyDescent="0.25">
      <c r="A71" s="23">
        <v>6</v>
      </c>
      <c r="B71" s="40" t="s">
        <v>91</v>
      </c>
      <c r="C71" s="253">
        <v>93</v>
      </c>
      <c r="D71" s="254">
        <v>86</v>
      </c>
      <c r="E71" s="254">
        <v>99</v>
      </c>
      <c r="F71" s="285"/>
      <c r="G71" s="250">
        <v>3.9</v>
      </c>
      <c r="H71" s="251">
        <v>3.6</v>
      </c>
      <c r="I71" s="251">
        <v>3.98</v>
      </c>
      <c r="J71" s="286"/>
      <c r="K71" s="87"/>
      <c r="M71" s="22"/>
      <c r="N71" s="22"/>
      <c r="P71" s="22"/>
    </row>
    <row r="72" spans="1:16" x14ac:dyDescent="0.25">
      <c r="A72" s="23">
        <v>7</v>
      </c>
      <c r="B72" s="14" t="s">
        <v>92</v>
      </c>
      <c r="C72" s="213">
        <v>91</v>
      </c>
      <c r="D72" s="242">
        <v>88</v>
      </c>
      <c r="E72" s="242">
        <v>61</v>
      </c>
      <c r="F72" s="280"/>
      <c r="G72" s="232">
        <v>3.81</v>
      </c>
      <c r="H72" s="241">
        <v>3.57</v>
      </c>
      <c r="I72" s="241">
        <v>2.61</v>
      </c>
      <c r="J72" s="284"/>
      <c r="K72" s="86"/>
      <c r="M72" s="22"/>
      <c r="N72" s="22"/>
      <c r="P72" s="22"/>
    </row>
    <row r="73" spans="1:16" x14ac:dyDescent="0.25">
      <c r="A73" s="23">
        <v>8</v>
      </c>
      <c r="B73" s="6" t="s">
        <v>93</v>
      </c>
      <c r="C73" s="214">
        <v>167</v>
      </c>
      <c r="D73" s="243">
        <v>137</v>
      </c>
      <c r="E73" s="243">
        <v>151</v>
      </c>
      <c r="F73" s="276"/>
      <c r="G73" s="234">
        <v>3.39</v>
      </c>
      <c r="H73" s="260">
        <v>0</v>
      </c>
      <c r="I73" s="260">
        <v>3.68</v>
      </c>
      <c r="J73" s="277"/>
      <c r="K73" s="75"/>
      <c r="M73" s="22"/>
      <c r="N73" s="22"/>
      <c r="P73" s="22"/>
    </row>
    <row r="74" spans="1:16" x14ac:dyDescent="0.25">
      <c r="A74" s="23">
        <v>9</v>
      </c>
      <c r="B74" s="6" t="s">
        <v>19</v>
      </c>
      <c r="C74" s="214">
        <v>78</v>
      </c>
      <c r="D74" s="243">
        <v>59</v>
      </c>
      <c r="E74" s="243">
        <v>65</v>
      </c>
      <c r="F74" s="276"/>
      <c r="G74" s="234">
        <v>2.95</v>
      </c>
      <c r="H74" s="260">
        <v>3.86</v>
      </c>
      <c r="I74" s="260">
        <v>3.68</v>
      </c>
      <c r="J74" s="277"/>
      <c r="K74" s="75"/>
      <c r="M74" s="22"/>
      <c r="N74" s="22"/>
      <c r="P74" s="22"/>
    </row>
    <row r="75" spans="1:16" x14ac:dyDescent="0.25">
      <c r="A75" s="23">
        <v>10</v>
      </c>
      <c r="B75" s="6" t="s">
        <v>95</v>
      </c>
      <c r="C75" s="214">
        <v>209</v>
      </c>
      <c r="D75" s="243">
        <v>181</v>
      </c>
      <c r="E75" s="243">
        <v>139</v>
      </c>
      <c r="F75" s="276"/>
      <c r="G75" s="234">
        <v>3.7</v>
      </c>
      <c r="H75" s="260">
        <v>3.67</v>
      </c>
      <c r="I75" s="260">
        <v>3.63</v>
      </c>
      <c r="J75" s="277"/>
      <c r="K75" s="75"/>
      <c r="M75" s="22"/>
      <c r="N75" s="22"/>
      <c r="P75" s="22"/>
    </row>
    <row r="76" spans="1:16" x14ac:dyDescent="0.25">
      <c r="A76" s="23">
        <v>11</v>
      </c>
      <c r="B76" s="6" t="s">
        <v>96</v>
      </c>
      <c r="C76" s="214">
        <v>138</v>
      </c>
      <c r="D76" s="243">
        <v>159</v>
      </c>
      <c r="E76" s="243">
        <v>223</v>
      </c>
      <c r="F76" s="276"/>
      <c r="G76" s="234">
        <v>3.36</v>
      </c>
      <c r="H76" s="260">
        <v>0</v>
      </c>
      <c r="I76" s="260">
        <v>3.69</v>
      </c>
      <c r="J76" s="277"/>
      <c r="K76" s="75"/>
      <c r="M76" s="22"/>
      <c r="N76" s="22"/>
      <c r="P76" s="22"/>
    </row>
    <row r="77" spans="1:16" x14ac:dyDescent="0.25">
      <c r="A77" s="23">
        <v>12</v>
      </c>
      <c r="B77" s="14" t="s">
        <v>112</v>
      </c>
      <c r="C77" s="213">
        <v>73</v>
      </c>
      <c r="D77" s="242">
        <v>86</v>
      </c>
      <c r="E77" s="242">
        <v>88</v>
      </c>
      <c r="F77" s="280"/>
      <c r="G77" s="232">
        <v>3.21</v>
      </c>
      <c r="H77" s="241">
        <v>3.45</v>
      </c>
      <c r="I77" s="241">
        <v>3.4</v>
      </c>
      <c r="J77" s="284"/>
      <c r="K77" s="86"/>
      <c r="M77" s="22"/>
      <c r="N77" s="22"/>
      <c r="P77" s="22"/>
    </row>
    <row r="78" spans="1:16" x14ac:dyDescent="0.25">
      <c r="A78" s="23">
        <v>13</v>
      </c>
      <c r="B78" s="6" t="s">
        <v>46</v>
      </c>
      <c r="C78" s="214">
        <v>79</v>
      </c>
      <c r="D78" s="243">
        <v>115</v>
      </c>
      <c r="E78" s="243">
        <v>105</v>
      </c>
      <c r="F78" s="276"/>
      <c r="G78" s="234">
        <v>3.86</v>
      </c>
      <c r="H78" s="260">
        <v>3.66</v>
      </c>
      <c r="I78" s="260">
        <v>3.68</v>
      </c>
      <c r="J78" s="277"/>
      <c r="K78" s="75"/>
      <c r="M78" s="22"/>
      <c r="N78" s="22"/>
      <c r="P78" s="22"/>
    </row>
    <row r="79" spans="1:16" ht="15.75" thickBot="1" x14ac:dyDescent="0.3">
      <c r="A79" s="23">
        <v>14</v>
      </c>
      <c r="B79" s="6" t="s">
        <v>73</v>
      </c>
      <c r="C79" s="214">
        <v>197</v>
      </c>
      <c r="D79" s="243">
        <v>223</v>
      </c>
      <c r="E79" s="243">
        <v>259</v>
      </c>
      <c r="F79" s="276"/>
      <c r="G79" s="247">
        <v>3.86</v>
      </c>
      <c r="H79" s="231">
        <v>3.74</v>
      </c>
      <c r="I79" s="231">
        <v>3.09</v>
      </c>
      <c r="J79" s="279"/>
      <c r="K79" s="75"/>
      <c r="M79" s="22"/>
      <c r="N79" s="22"/>
      <c r="P79" s="22"/>
    </row>
    <row r="80" spans="1:16" ht="15.75" thickBot="1" x14ac:dyDescent="0.3">
      <c r="A80" s="18"/>
      <c r="B80" s="27" t="s">
        <v>56</v>
      </c>
      <c r="C80" s="28">
        <f t="shared" ref="C80:E80" si="6">SUM(C81:C112)</f>
        <v>4144</v>
      </c>
      <c r="D80" s="363">
        <f t="shared" si="6"/>
        <v>4679</v>
      </c>
      <c r="E80" s="11">
        <f t="shared" si="6"/>
        <v>4634</v>
      </c>
      <c r="F80" s="94">
        <f>SUM(F81:F112)</f>
        <v>0</v>
      </c>
      <c r="G80" s="139">
        <f>AVERAGE(G81:G112)</f>
        <v>3.565666666666667</v>
      </c>
      <c r="H80" s="140">
        <f t="shared" ref="H80:J80" si="7">AVERAGE(H81:H112)</f>
        <v>3.5863333333333318</v>
      </c>
      <c r="I80" s="140">
        <f t="shared" si="7"/>
        <v>3.531935483870968</v>
      </c>
      <c r="J80" s="141" t="e">
        <f t="shared" si="7"/>
        <v>#DIV/0!</v>
      </c>
      <c r="K80" s="85"/>
      <c r="M80" s="22"/>
      <c r="N80" s="22"/>
      <c r="P80" s="22"/>
    </row>
    <row r="81" spans="1:16" x14ac:dyDescent="0.25">
      <c r="A81" s="20">
        <v>1</v>
      </c>
      <c r="B81" s="6" t="s">
        <v>107</v>
      </c>
      <c r="C81" s="214">
        <v>87</v>
      </c>
      <c r="D81" s="243">
        <v>86</v>
      </c>
      <c r="E81" s="243">
        <v>97</v>
      </c>
      <c r="F81" s="276"/>
      <c r="G81" s="245">
        <v>3.41</v>
      </c>
      <c r="H81" s="259">
        <v>3.3</v>
      </c>
      <c r="I81" s="259">
        <v>3.4</v>
      </c>
      <c r="J81" s="291"/>
      <c r="K81" s="84"/>
      <c r="M81" s="22"/>
      <c r="N81" s="22"/>
      <c r="P81" s="22"/>
    </row>
    <row r="82" spans="1:16" x14ac:dyDescent="0.25">
      <c r="A82" s="23">
        <v>2</v>
      </c>
      <c r="B82" s="6" t="s">
        <v>20</v>
      </c>
      <c r="C82" s="214">
        <v>53</v>
      </c>
      <c r="D82" s="243">
        <v>77</v>
      </c>
      <c r="E82" s="243">
        <v>52</v>
      </c>
      <c r="F82" s="276"/>
      <c r="G82" s="234">
        <v>3.19</v>
      </c>
      <c r="H82" s="260">
        <v>3.1</v>
      </c>
      <c r="I82" s="260">
        <v>3.15</v>
      </c>
      <c r="J82" s="277"/>
      <c r="K82" s="84"/>
      <c r="M82" s="22"/>
      <c r="N82" s="22"/>
      <c r="P82" s="22"/>
    </row>
    <row r="83" spans="1:16" x14ac:dyDescent="0.25">
      <c r="A83" s="23">
        <v>3</v>
      </c>
      <c r="B83" s="6" t="s">
        <v>101</v>
      </c>
      <c r="C83" s="214">
        <v>95</v>
      </c>
      <c r="D83" s="243">
        <v>105</v>
      </c>
      <c r="E83" s="243">
        <v>96</v>
      </c>
      <c r="F83" s="276"/>
      <c r="G83" s="234">
        <v>3.71</v>
      </c>
      <c r="H83" s="260">
        <v>3.65</v>
      </c>
      <c r="I83" s="260">
        <v>3.43</v>
      </c>
      <c r="J83" s="277"/>
      <c r="K83" s="84"/>
      <c r="M83" s="22"/>
      <c r="N83" s="22"/>
      <c r="P83" s="22"/>
    </row>
    <row r="84" spans="1:16" x14ac:dyDescent="0.25">
      <c r="A84" s="23">
        <v>4</v>
      </c>
      <c r="B84" s="6" t="s">
        <v>98</v>
      </c>
      <c r="C84" s="214">
        <v>110</v>
      </c>
      <c r="D84" s="243">
        <v>125</v>
      </c>
      <c r="E84" s="243">
        <v>120</v>
      </c>
      <c r="F84" s="276"/>
      <c r="G84" s="234">
        <v>3.75</v>
      </c>
      <c r="H84" s="260">
        <v>3.72</v>
      </c>
      <c r="I84" s="260">
        <v>3.62</v>
      </c>
      <c r="J84" s="277"/>
      <c r="K84" s="84"/>
      <c r="M84" s="22"/>
      <c r="N84" s="22"/>
      <c r="P84" s="22"/>
    </row>
    <row r="85" spans="1:16" x14ac:dyDescent="0.25">
      <c r="A85" s="23">
        <v>5</v>
      </c>
      <c r="B85" s="6" t="s">
        <v>103</v>
      </c>
      <c r="C85" s="214">
        <v>120</v>
      </c>
      <c r="D85" s="243">
        <v>157</v>
      </c>
      <c r="E85" s="243">
        <v>139</v>
      </c>
      <c r="F85" s="276"/>
      <c r="G85" s="234">
        <v>3.54</v>
      </c>
      <c r="H85" s="260">
        <v>3.61</v>
      </c>
      <c r="I85" s="260">
        <v>3.29</v>
      </c>
      <c r="J85" s="277"/>
      <c r="K85" s="84"/>
      <c r="M85" s="22"/>
      <c r="N85" s="22"/>
      <c r="P85" s="22"/>
    </row>
    <row r="86" spans="1:16" x14ac:dyDescent="0.25">
      <c r="A86" s="23">
        <v>6</v>
      </c>
      <c r="B86" s="6" t="s">
        <v>102</v>
      </c>
      <c r="C86" s="214">
        <v>196</v>
      </c>
      <c r="D86" s="243">
        <v>220</v>
      </c>
      <c r="E86" s="243">
        <v>223</v>
      </c>
      <c r="F86" s="276"/>
      <c r="G86" s="234">
        <v>3.34</v>
      </c>
      <c r="H86" s="260">
        <v>3.73</v>
      </c>
      <c r="I86" s="260">
        <v>3.44</v>
      </c>
      <c r="J86" s="277"/>
      <c r="K86" s="84"/>
      <c r="M86" s="22"/>
      <c r="N86" s="22"/>
      <c r="P86" s="22"/>
    </row>
    <row r="87" spans="1:16" x14ac:dyDescent="0.25">
      <c r="A87" s="23">
        <v>7</v>
      </c>
      <c r="B87" s="6" t="s">
        <v>21</v>
      </c>
      <c r="C87" s="214">
        <v>50</v>
      </c>
      <c r="D87" s="243">
        <v>48</v>
      </c>
      <c r="E87" s="243">
        <v>64</v>
      </c>
      <c r="F87" s="276"/>
      <c r="G87" s="234">
        <v>3.56</v>
      </c>
      <c r="H87" s="260">
        <v>3.52</v>
      </c>
      <c r="I87" s="260">
        <v>3.69</v>
      </c>
      <c r="J87" s="277"/>
      <c r="K87" s="84"/>
      <c r="M87" s="22"/>
      <c r="N87" s="22"/>
      <c r="P87" s="22"/>
    </row>
    <row r="88" spans="1:16" x14ac:dyDescent="0.25">
      <c r="A88" s="23">
        <v>8</v>
      </c>
      <c r="B88" s="6" t="s">
        <v>100</v>
      </c>
      <c r="C88" s="214">
        <v>78</v>
      </c>
      <c r="D88" s="243">
        <v>105</v>
      </c>
      <c r="E88" s="243">
        <v>84</v>
      </c>
      <c r="F88" s="276"/>
      <c r="G88" s="234">
        <v>3.67</v>
      </c>
      <c r="H88" s="260">
        <v>3.48</v>
      </c>
      <c r="I88" s="260">
        <v>3.35</v>
      </c>
      <c r="J88" s="277"/>
      <c r="K88" s="84"/>
      <c r="M88" s="22"/>
      <c r="N88" s="22"/>
      <c r="P88" s="22"/>
    </row>
    <row r="89" spans="1:16" x14ac:dyDescent="0.25">
      <c r="A89" s="23">
        <v>9</v>
      </c>
      <c r="B89" s="6" t="s">
        <v>99</v>
      </c>
      <c r="C89" s="214">
        <v>98</v>
      </c>
      <c r="D89" s="243">
        <v>106</v>
      </c>
      <c r="E89" s="243">
        <v>68</v>
      </c>
      <c r="F89" s="276"/>
      <c r="G89" s="234">
        <v>3.62</v>
      </c>
      <c r="H89" s="260">
        <v>3.5</v>
      </c>
      <c r="I89" s="260">
        <v>3.55</v>
      </c>
      <c r="J89" s="277"/>
      <c r="K89" s="84"/>
      <c r="M89" s="22"/>
      <c r="N89" s="22"/>
      <c r="P89" s="22"/>
    </row>
    <row r="90" spans="1:16" x14ac:dyDescent="0.25">
      <c r="A90" s="23">
        <v>10</v>
      </c>
      <c r="B90" s="6" t="s">
        <v>97</v>
      </c>
      <c r="C90" s="214">
        <v>129</v>
      </c>
      <c r="D90" s="243">
        <v>118</v>
      </c>
      <c r="E90" s="243">
        <v>113</v>
      </c>
      <c r="F90" s="276"/>
      <c r="G90" s="234">
        <v>3.33</v>
      </c>
      <c r="H90" s="260">
        <v>3.6</v>
      </c>
      <c r="I90" s="260">
        <v>3.43</v>
      </c>
      <c r="J90" s="277"/>
      <c r="K90" s="84"/>
      <c r="M90" s="22"/>
      <c r="N90" s="22"/>
      <c r="P90" s="22"/>
    </row>
    <row r="91" spans="1:16" x14ac:dyDescent="0.25">
      <c r="A91" s="23">
        <v>11</v>
      </c>
      <c r="B91" s="6" t="s">
        <v>117</v>
      </c>
      <c r="C91" s="214">
        <v>75</v>
      </c>
      <c r="D91" s="243">
        <v>79</v>
      </c>
      <c r="E91" s="243">
        <v>79</v>
      </c>
      <c r="F91" s="276"/>
      <c r="G91" s="234">
        <v>3.51</v>
      </c>
      <c r="H91" s="260">
        <v>3.44</v>
      </c>
      <c r="I91" s="260">
        <v>3.33</v>
      </c>
      <c r="J91" s="277"/>
      <c r="K91" s="84"/>
      <c r="M91" s="22"/>
      <c r="N91" s="22"/>
      <c r="P91" s="22"/>
    </row>
    <row r="92" spans="1:16" x14ac:dyDescent="0.25">
      <c r="A92" s="23">
        <v>12</v>
      </c>
      <c r="B92" s="6" t="s">
        <v>118</v>
      </c>
      <c r="C92" s="214">
        <v>83</v>
      </c>
      <c r="D92" s="243">
        <v>73</v>
      </c>
      <c r="E92" s="243">
        <v>87</v>
      </c>
      <c r="F92" s="276"/>
      <c r="G92" s="234">
        <v>3.43</v>
      </c>
      <c r="H92" s="260">
        <v>3.48</v>
      </c>
      <c r="I92" s="260">
        <v>3.18</v>
      </c>
      <c r="J92" s="277"/>
      <c r="K92" s="84"/>
      <c r="M92" s="22"/>
      <c r="N92" s="22"/>
      <c r="P92" s="22"/>
    </row>
    <row r="93" spans="1:16" x14ac:dyDescent="0.25">
      <c r="A93" s="23">
        <v>13</v>
      </c>
      <c r="B93" s="6" t="s">
        <v>108</v>
      </c>
      <c r="C93" s="214">
        <v>111</v>
      </c>
      <c r="D93" s="243">
        <v>141</v>
      </c>
      <c r="E93" s="243">
        <v>136</v>
      </c>
      <c r="F93" s="276"/>
      <c r="G93" s="234">
        <v>3.56</v>
      </c>
      <c r="H93" s="260">
        <v>3.7</v>
      </c>
      <c r="I93" s="260">
        <v>3.57</v>
      </c>
      <c r="J93" s="277"/>
      <c r="K93" s="84"/>
      <c r="M93" s="22"/>
      <c r="N93" s="22"/>
      <c r="P93" s="22"/>
    </row>
    <row r="94" spans="1:16" x14ac:dyDescent="0.25">
      <c r="A94" s="23">
        <v>14</v>
      </c>
      <c r="B94" s="9" t="s">
        <v>109</v>
      </c>
      <c r="C94" s="256">
        <v>80</v>
      </c>
      <c r="D94" s="252">
        <v>141</v>
      </c>
      <c r="E94" s="252">
        <v>91</v>
      </c>
      <c r="F94" s="278"/>
      <c r="G94" s="255">
        <v>3.49</v>
      </c>
      <c r="H94" s="260">
        <v>3.69</v>
      </c>
      <c r="I94" s="260">
        <v>4.12</v>
      </c>
      <c r="J94" s="277"/>
      <c r="K94" s="84"/>
      <c r="M94" s="22"/>
      <c r="N94" s="22"/>
      <c r="P94" s="22"/>
    </row>
    <row r="95" spans="1:16" x14ac:dyDescent="0.25">
      <c r="A95" s="23">
        <v>15</v>
      </c>
      <c r="B95" s="6" t="s">
        <v>110</v>
      </c>
      <c r="C95" s="214">
        <v>76</v>
      </c>
      <c r="D95" s="243">
        <v>92</v>
      </c>
      <c r="E95" s="243">
        <v>100</v>
      </c>
      <c r="F95" s="276"/>
      <c r="G95" s="234">
        <v>3.33</v>
      </c>
      <c r="H95" s="260">
        <v>3.58</v>
      </c>
      <c r="I95" s="260">
        <v>3.42</v>
      </c>
      <c r="J95" s="277"/>
      <c r="K95" s="84"/>
      <c r="M95" s="22"/>
      <c r="N95" s="22"/>
      <c r="P95" s="22"/>
    </row>
    <row r="96" spans="1:16" x14ac:dyDescent="0.25">
      <c r="A96" s="23">
        <v>16</v>
      </c>
      <c r="B96" s="6" t="s">
        <v>119</v>
      </c>
      <c r="C96" s="214">
        <v>70</v>
      </c>
      <c r="D96" s="243">
        <v>48</v>
      </c>
      <c r="E96" s="243">
        <v>76</v>
      </c>
      <c r="F96" s="276"/>
      <c r="G96" s="234">
        <v>3.77</v>
      </c>
      <c r="H96" s="260">
        <v>3.33</v>
      </c>
      <c r="I96" s="260">
        <v>3.24</v>
      </c>
      <c r="J96" s="277"/>
      <c r="K96" s="84"/>
      <c r="M96" s="22"/>
      <c r="N96" s="22"/>
      <c r="P96" s="22"/>
    </row>
    <row r="97" spans="1:16" x14ac:dyDescent="0.25">
      <c r="A97" s="23">
        <v>17</v>
      </c>
      <c r="B97" s="6" t="s">
        <v>111</v>
      </c>
      <c r="C97" s="214">
        <v>129</v>
      </c>
      <c r="D97" s="243">
        <v>153</v>
      </c>
      <c r="E97" s="243">
        <v>116</v>
      </c>
      <c r="F97" s="276"/>
      <c r="G97" s="234">
        <v>3.16</v>
      </c>
      <c r="H97" s="260">
        <v>3.22</v>
      </c>
      <c r="I97" s="260">
        <v>3.12</v>
      </c>
      <c r="J97" s="277"/>
      <c r="K97" s="84"/>
      <c r="M97" s="22"/>
      <c r="N97" s="22"/>
      <c r="P97" s="22"/>
    </row>
    <row r="98" spans="1:16" x14ac:dyDescent="0.25">
      <c r="A98" s="23">
        <v>18</v>
      </c>
      <c r="B98" s="6" t="s">
        <v>106</v>
      </c>
      <c r="C98" s="214">
        <v>124</v>
      </c>
      <c r="D98" s="243">
        <v>100</v>
      </c>
      <c r="E98" s="243">
        <v>104</v>
      </c>
      <c r="F98" s="276"/>
      <c r="G98" s="234">
        <v>3.64</v>
      </c>
      <c r="H98" s="260">
        <v>3.55</v>
      </c>
      <c r="I98" s="260">
        <v>3.53</v>
      </c>
      <c r="J98" s="277"/>
      <c r="K98" s="84"/>
      <c r="M98" s="22"/>
      <c r="N98" s="22"/>
      <c r="P98" s="22"/>
    </row>
    <row r="99" spans="1:16" x14ac:dyDescent="0.25">
      <c r="A99" s="23">
        <v>19</v>
      </c>
      <c r="B99" s="6" t="s">
        <v>105</v>
      </c>
      <c r="C99" s="214">
        <v>86</v>
      </c>
      <c r="D99" s="243">
        <v>89</v>
      </c>
      <c r="E99" s="243">
        <v>114</v>
      </c>
      <c r="F99" s="276"/>
      <c r="G99" s="234">
        <v>3.44</v>
      </c>
      <c r="H99" s="260">
        <v>3.94</v>
      </c>
      <c r="I99" s="260">
        <v>3.77</v>
      </c>
      <c r="J99" s="277"/>
      <c r="K99" s="84"/>
      <c r="M99" s="22"/>
      <c r="N99" s="22"/>
      <c r="P99" s="22"/>
    </row>
    <row r="100" spans="1:16" x14ac:dyDescent="0.25">
      <c r="A100" s="23">
        <v>20</v>
      </c>
      <c r="B100" s="6" t="s">
        <v>62</v>
      </c>
      <c r="C100" s="214">
        <v>215</v>
      </c>
      <c r="D100" s="243">
        <v>244</v>
      </c>
      <c r="E100" s="243">
        <v>225</v>
      </c>
      <c r="F100" s="276"/>
      <c r="G100" s="234">
        <v>3.85</v>
      </c>
      <c r="H100" s="260">
        <v>3.74</v>
      </c>
      <c r="I100" s="260">
        <v>3.72</v>
      </c>
      <c r="J100" s="277"/>
      <c r="K100" s="84"/>
      <c r="M100" s="22"/>
      <c r="N100" s="22"/>
      <c r="P100" s="22"/>
    </row>
    <row r="101" spans="1:16" x14ac:dyDescent="0.25">
      <c r="A101" s="23">
        <v>21</v>
      </c>
      <c r="B101" s="6" t="s">
        <v>104</v>
      </c>
      <c r="C101" s="214">
        <v>275</v>
      </c>
      <c r="D101" s="243">
        <v>259</v>
      </c>
      <c r="E101" s="243">
        <v>228</v>
      </c>
      <c r="F101" s="276"/>
      <c r="G101" s="234">
        <v>3.67</v>
      </c>
      <c r="H101" s="260">
        <v>3.71</v>
      </c>
      <c r="I101" s="260">
        <v>3.63</v>
      </c>
      <c r="J101" s="277"/>
      <c r="K101" s="84"/>
      <c r="M101" s="22"/>
      <c r="N101" s="22"/>
      <c r="P101" s="22"/>
    </row>
    <row r="102" spans="1:16" x14ac:dyDescent="0.25">
      <c r="A102" s="23">
        <v>22</v>
      </c>
      <c r="B102" s="6" t="s">
        <v>63</v>
      </c>
      <c r="C102" s="214">
        <v>169</v>
      </c>
      <c r="D102" s="243">
        <v>173</v>
      </c>
      <c r="E102" s="243">
        <v>177</v>
      </c>
      <c r="F102" s="276"/>
      <c r="G102" s="234">
        <v>3.8</v>
      </c>
      <c r="H102" s="260">
        <v>3.47</v>
      </c>
      <c r="I102" s="260">
        <v>3.72</v>
      </c>
      <c r="J102" s="277"/>
      <c r="K102" s="84"/>
      <c r="M102" s="22"/>
      <c r="N102" s="22"/>
      <c r="P102" s="22"/>
    </row>
    <row r="103" spans="1:16" x14ac:dyDescent="0.25">
      <c r="A103" s="23">
        <v>23</v>
      </c>
      <c r="B103" s="6" t="s">
        <v>120</v>
      </c>
      <c r="C103" s="214">
        <v>122</v>
      </c>
      <c r="D103" s="243">
        <v>138</v>
      </c>
      <c r="E103" s="243">
        <v>141</v>
      </c>
      <c r="F103" s="276"/>
      <c r="G103" s="234">
        <v>3.73</v>
      </c>
      <c r="H103" s="260">
        <v>3.41</v>
      </c>
      <c r="I103" s="260">
        <v>3.11</v>
      </c>
      <c r="J103" s="277"/>
      <c r="K103" s="84"/>
      <c r="M103" s="22"/>
      <c r="N103" s="22"/>
      <c r="P103" s="22"/>
    </row>
    <row r="104" spans="1:16" x14ac:dyDescent="0.25">
      <c r="A104" s="23">
        <v>24</v>
      </c>
      <c r="B104" s="6" t="s">
        <v>64</v>
      </c>
      <c r="C104" s="214">
        <v>244</v>
      </c>
      <c r="D104" s="243">
        <v>288</v>
      </c>
      <c r="E104" s="243">
        <v>303</v>
      </c>
      <c r="F104" s="276"/>
      <c r="G104" s="234">
        <v>3.37</v>
      </c>
      <c r="H104" s="260">
        <v>3.83</v>
      </c>
      <c r="I104" s="260">
        <v>3.83</v>
      </c>
      <c r="J104" s="277"/>
      <c r="K104" s="84"/>
      <c r="M104" s="22"/>
      <c r="N104" s="22"/>
      <c r="P104" s="22"/>
    </row>
    <row r="105" spans="1:16" x14ac:dyDescent="0.25">
      <c r="A105" s="23">
        <v>25</v>
      </c>
      <c r="B105" s="6" t="s">
        <v>65</v>
      </c>
      <c r="C105" s="214">
        <v>261</v>
      </c>
      <c r="D105" s="243">
        <v>283</v>
      </c>
      <c r="E105" s="243">
        <v>279</v>
      </c>
      <c r="F105" s="276"/>
      <c r="G105" s="234">
        <v>3.77</v>
      </c>
      <c r="H105" s="260">
        <v>3.72</v>
      </c>
      <c r="I105" s="260">
        <v>3.7</v>
      </c>
      <c r="J105" s="277"/>
      <c r="K105" s="84"/>
      <c r="M105" s="22"/>
      <c r="N105" s="22"/>
      <c r="P105" s="22"/>
    </row>
    <row r="106" spans="1:16" x14ac:dyDescent="0.25">
      <c r="A106" s="23">
        <v>26</v>
      </c>
      <c r="B106" s="6" t="s">
        <v>22</v>
      </c>
      <c r="C106" s="214">
        <v>123</v>
      </c>
      <c r="D106" s="243">
        <v>184</v>
      </c>
      <c r="E106" s="243">
        <v>161</v>
      </c>
      <c r="F106" s="276"/>
      <c r="G106" s="234">
        <v>3.55</v>
      </c>
      <c r="H106" s="260">
        <v>3.96</v>
      </c>
      <c r="I106" s="260">
        <v>3.92</v>
      </c>
      <c r="J106" s="277"/>
      <c r="K106" s="84"/>
      <c r="M106" s="22"/>
      <c r="N106" s="22"/>
      <c r="P106" s="22"/>
    </row>
    <row r="107" spans="1:16" x14ac:dyDescent="0.25">
      <c r="A107" s="23">
        <v>27</v>
      </c>
      <c r="B107" s="6" t="s">
        <v>47</v>
      </c>
      <c r="C107" s="214">
        <v>226</v>
      </c>
      <c r="D107" s="243">
        <v>237</v>
      </c>
      <c r="E107" s="243">
        <v>221</v>
      </c>
      <c r="F107" s="276"/>
      <c r="G107" s="234">
        <v>3.78</v>
      </c>
      <c r="H107" s="260">
        <v>3.95</v>
      </c>
      <c r="I107" s="260">
        <v>3.7</v>
      </c>
      <c r="J107" s="277"/>
      <c r="K107" s="84"/>
      <c r="M107" s="22"/>
      <c r="N107" s="22"/>
      <c r="P107" s="22"/>
    </row>
    <row r="108" spans="1:16" x14ac:dyDescent="0.25">
      <c r="A108" s="23">
        <v>28</v>
      </c>
      <c r="B108" s="6" t="s">
        <v>67</v>
      </c>
      <c r="C108" s="214">
        <v>223</v>
      </c>
      <c r="D108" s="243">
        <v>208</v>
      </c>
      <c r="E108" s="243">
        <v>174</v>
      </c>
      <c r="F108" s="276"/>
      <c r="G108" s="234">
        <v>3.7</v>
      </c>
      <c r="H108" s="260">
        <v>3.52</v>
      </c>
      <c r="I108" s="260">
        <v>3.44</v>
      </c>
      <c r="J108" s="277"/>
      <c r="K108" s="84"/>
      <c r="M108" s="22"/>
      <c r="N108" s="22"/>
      <c r="P108" s="22"/>
    </row>
    <row r="109" spans="1:16" x14ac:dyDescent="0.25">
      <c r="A109" s="23">
        <v>29</v>
      </c>
      <c r="B109" s="6" t="s">
        <v>69</v>
      </c>
      <c r="C109" s="214">
        <v>263</v>
      </c>
      <c r="D109" s="243">
        <v>386</v>
      </c>
      <c r="E109" s="243">
        <v>361</v>
      </c>
      <c r="F109" s="276"/>
      <c r="G109" s="234">
        <v>3.54</v>
      </c>
      <c r="H109" s="260">
        <v>3.66</v>
      </c>
      <c r="I109" s="260">
        <v>3.72</v>
      </c>
      <c r="J109" s="277"/>
      <c r="K109" s="84"/>
      <c r="M109" s="22"/>
      <c r="N109" s="22"/>
      <c r="P109" s="22"/>
    </row>
    <row r="110" spans="1:16" x14ac:dyDescent="0.25">
      <c r="A110" s="23">
        <v>30</v>
      </c>
      <c r="B110" s="6" t="s">
        <v>71</v>
      </c>
      <c r="C110" s="214">
        <v>173</v>
      </c>
      <c r="D110" s="243">
        <v>216</v>
      </c>
      <c r="E110" s="243">
        <v>299</v>
      </c>
      <c r="F110" s="276"/>
      <c r="G110" s="234">
        <v>3.76</v>
      </c>
      <c r="H110" s="260">
        <v>3.48</v>
      </c>
      <c r="I110" s="260">
        <v>3.81</v>
      </c>
      <c r="J110" s="277"/>
      <c r="K110" s="84"/>
      <c r="M110" s="22"/>
      <c r="N110" s="22"/>
      <c r="P110" s="22"/>
    </row>
    <row r="111" spans="1:16" x14ac:dyDescent="0.25">
      <c r="A111" s="23">
        <v>31</v>
      </c>
      <c r="B111" s="6" t="s">
        <v>122</v>
      </c>
      <c r="C111" s="214"/>
      <c r="D111" s="243"/>
      <c r="E111" s="243">
        <v>106</v>
      </c>
      <c r="F111" s="276"/>
      <c r="G111" s="234"/>
      <c r="H111" s="260"/>
      <c r="I111" s="260">
        <v>3.56</v>
      </c>
      <c r="J111" s="277"/>
      <c r="K111" s="84"/>
      <c r="M111" s="22"/>
      <c r="N111" s="22"/>
      <c r="P111" s="22"/>
    </row>
    <row r="112" spans="1:16" ht="15.75" thickBot="1" x14ac:dyDescent="0.3">
      <c r="A112" s="78">
        <v>32</v>
      </c>
      <c r="B112" s="6" t="s">
        <v>123</v>
      </c>
      <c r="C112" s="296"/>
      <c r="D112" s="297"/>
      <c r="E112" s="297"/>
      <c r="F112" s="298"/>
      <c r="G112" s="265"/>
      <c r="H112" s="231"/>
      <c r="I112" s="231"/>
      <c r="J112" s="279"/>
      <c r="K112" s="84"/>
      <c r="M112" s="22"/>
      <c r="N112" s="22"/>
      <c r="P112" s="22"/>
    </row>
    <row r="113" spans="1:16" ht="15.75" thickBot="1" x14ac:dyDescent="0.3">
      <c r="A113" s="302"/>
      <c r="B113" s="303" t="s">
        <v>57</v>
      </c>
      <c r="C113" s="304">
        <f t="shared" ref="C113:F113" si="8">SUM(C114:C122)</f>
        <v>1097</v>
      </c>
      <c r="D113" s="365">
        <f t="shared" si="8"/>
        <v>1193</v>
      </c>
      <c r="E113" s="305">
        <f t="shared" si="8"/>
        <v>1178</v>
      </c>
      <c r="F113" s="306">
        <f t="shared" si="8"/>
        <v>0</v>
      </c>
      <c r="G113" s="139">
        <f>AVERAGE(G114:G122)</f>
        <v>3.2700000000000005</v>
      </c>
      <c r="H113" s="140">
        <f>AVERAGE(H114:H122)</f>
        <v>3.83</v>
      </c>
      <c r="I113" s="140">
        <f>AVERAGE(I114:I122)</f>
        <v>3.7199999999999998</v>
      </c>
      <c r="J113" s="141" t="e">
        <f>AVERAGE(J114:J122)</f>
        <v>#DIV/0!</v>
      </c>
      <c r="K113" s="85"/>
      <c r="M113" s="22"/>
      <c r="N113" s="22"/>
      <c r="P113" s="22"/>
    </row>
    <row r="114" spans="1:16" x14ac:dyDescent="0.25">
      <c r="A114" s="308">
        <v>1</v>
      </c>
      <c r="B114" s="322" t="s">
        <v>27</v>
      </c>
      <c r="C114" s="219">
        <v>89</v>
      </c>
      <c r="D114" s="249">
        <v>111</v>
      </c>
      <c r="E114" s="249">
        <v>113</v>
      </c>
      <c r="F114" s="290"/>
      <c r="G114" s="245">
        <v>3.7</v>
      </c>
      <c r="H114" s="259">
        <v>4.2300000000000004</v>
      </c>
      <c r="I114" s="259">
        <v>4.04</v>
      </c>
      <c r="J114" s="291"/>
      <c r="K114" s="84"/>
      <c r="M114" s="22"/>
      <c r="N114" s="22"/>
      <c r="P114" s="22"/>
    </row>
    <row r="115" spans="1:16" ht="15" customHeight="1" x14ac:dyDescent="0.25">
      <c r="A115" s="309">
        <v>2</v>
      </c>
      <c r="B115" s="323" t="s">
        <v>48</v>
      </c>
      <c r="C115" s="214">
        <v>96</v>
      </c>
      <c r="D115" s="243">
        <v>89</v>
      </c>
      <c r="E115" s="243">
        <v>84</v>
      </c>
      <c r="F115" s="276"/>
      <c r="G115" s="234">
        <v>3.97</v>
      </c>
      <c r="H115" s="260">
        <v>3.79</v>
      </c>
      <c r="I115" s="260">
        <v>3.8</v>
      </c>
      <c r="J115" s="277"/>
      <c r="K115" s="84"/>
      <c r="M115" s="22"/>
      <c r="N115" s="22"/>
      <c r="P115" s="22"/>
    </row>
    <row r="116" spans="1:16" x14ac:dyDescent="0.25">
      <c r="A116" s="312">
        <v>3</v>
      </c>
      <c r="B116" s="323" t="s">
        <v>26</v>
      </c>
      <c r="C116" s="214">
        <v>85</v>
      </c>
      <c r="D116" s="243">
        <v>50</v>
      </c>
      <c r="E116" s="243">
        <v>62</v>
      </c>
      <c r="F116" s="276"/>
      <c r="G116" s="234">
        <v>3.78</v>
      </c>
      <c r="H116" s="260">
        <v>3.74</v>
      </c>
      <c r="I116" s="260">
        <v>3.73</v>
      </c>
      <c r="J116" s="277"/>
      <c r="K116" s="84"/>
      <c r="M116" s="22"/>
      <c r="N116" s="22"/>
      <c r="P116" s="22"/>
    </row>
    <row r="117" spans="1:16" x14ac:dyDescent="0.25">
      <c r="A117" s="312">
        <v>4</v>
      </c>
      <c r="B117" s="323" t="s">
        <v>38</v>
      </c>
      <c r="C117" s="214">
        <v>71</v>
      </c>
      <c r="D117" s="243">
        <v>70</v>
      </c>
      <c r="E117" s="243">
        <v>67</v>
      </c>
      <c r="F117" s="276"/>
      <c r="G117" s="234">
        <v>3.72</v>
      </c>
      <c r="H117" s="260">
        <v>3.9</v>
      </c>
      <c r="I117" s="260">
        <v>3.57</v>
      </c>
      <c r="J117" s="277"/>
      <c r="K117" s="84"/>
      <c r="M117" s="22"/>
      <c r="N117" s="22"/>
      <c r="P117" s="22"/>
    </row>
    <row r="118" spans="1:16" x14ac:dyDescent="0.25">
      <c r="A118" s="312">
        <v>5</v>
      </c>
      <c r="B118" s="323" t="s">
        <v>60</v>
      </c>
      <c r="C118" s="214">
        <v>81</v>
      </c>
      <c r="D118" s="243">
        <v>81</v>
      </c>
      <c r="E118" s="243">
        <v>84</v>
      </c>
      <c r="F118" s="276"/>
      <c r="G118" s="234">
        <v>3.68</v>
      </c>
      <c r="H118" s="260">
        <v>4.0199999999999996</v>
      </c>
      <c r="I118" s="260">
        <v>3.96</v>
      </c>
      <c r="J118" s="277"/>
      <c r="K118" s="84"/>
      <c r="M118" s="22"/>
      <c r="N118" s="22"/>
      <c r="P118" s="22"/>
    </row>
    <row r="119" spans="1:16" x14ac:dyDescent="0.25">
      <c r="A119" s="312">
        <v>6</v>
      </c>
      <c r="B119" s="323" t="s">
        <v>36</v>
      </c>
      <c r="C119" s="214">
        <v>53</v>
      </c>
      <c r="D119" s="243">
        <v>71</v>
      </c>
      <c r="E119" s="243">
        <v>82</v>
      </c>
      <c r="F119" s="276"/>
      <c r="G119" s="234">
        <v>3.32</v>
      </c>
      <c r="H119" s="260">
        <v>4.08</v>
      </c>
      <c r="I119" s="260">
        <v>3.54</v>
      </c>
      <c r="J119" s="277"/>
      <c r="K119" s="84"/>
      <c r="M119" s="22"/>
      <c r="N119" s="22"/>
      <c r="P119" s="22"/>
    </row>
    <row r="120" spans="1:16" x14ac:dyDescent="0.25">
      <c r="A120" s="312">
        <v>7</v>
      </c>
      <c r="B120" s="323" t="s">
        <v>42</v>
      </c>
      <c r="C120" s="214">
        <v>51</v>
      </c>
      <c r="D120" s="243">
        <v>19</v>
      </c>
      <c r="E120" s="243">
        <v>38</v>
      </c>
      <c r="F120" s="276"/>
      <c r="G120" s="234">
        <v>3.55</v>
      </c>
      <c r="H120" s="260">
        <v>3.37</v>
      </c>
      <c r="I120" s="260">
        <v>3.5</v>
      </c>
      <c r="J120" s="277"/>
      <c r="K120" s="84"/>
      <c r="M120" s="22"/>
      <c r="N120" s="22"/>
      <c r="P120" s="22"/>
    </row>
    <row r="121" spans="1:16" x14ac:dyDescent="0.25">
      <c r="A121" s="312">
        <v>8</v>
      </c>
      <c r="B121" s="323" t="s">
        <v>66</v>
      </c>
      <c r="C121" s="214">
        <v>362</v>
      </c>
      <c r="D121" s="243">
        <v>367</v>
      </c>
      <c r="E121" s="243">
        <v>343</v>
      </c>
      <c r="F121" s="276"/>
      <c r="G121" s="234">
        <v>0</v>
      </c>
      <c r="H121" s="260">
        <v>3.6</v>
      </c>
      <c r="I121" s="260">
        <v>3.61</v>
      </c>
      <c r="J121" s="277"/>
      <c r="K121" s="84"/>
      <c r="N121" s="22"/>
    </row>
    <row r="122" spans="1:16" ht="15.75" thickBot="1" x14ac:dyDescent="0.3">
      <c r="A122" s="310">
        <v>9</v>
      </c>
      <c r="B122" s="261" t="s">
        <v>70</v>
      </c>
      <c r="C122" s="299">
        <v>209</v>
      </c>
      <c r="D122" s="300">
        <v>335</v>
      </c>
      <c r="E122" s="300">
        <v>305</v>
      </c>
      <c r="F122" s="301"/>
      <c r="G122" s="247">
        <v>3.71</v>
      </c>
      <c r="H122" s="231">
        <v>3.74</v>
      </c>
      <c r="I122" s="231">
        <v>3.73</v>
      </c>
      <c r="J122" s="279"/>
      <c r="K122" s="84"/>
      <c r="N122" s="22"/>
    </row>
    <row r="123" spans="1:16" x14ac:dyDescent="0.25">
      <c r="A123" s="35" t="s">
        <v>124</v>
      </c>
      <c r="B123" s="36"/>
      <c r="C123" s="36"/>
      <c r="D123" s="36"/>
      <c r="E123" s="36"/>
      <c r="F123" s="36"/>
      <c r="G123" s="37">
        <f>AVERAGE(G5:G12,G14:G25,G27:G43,G45:G64,G66:G79,G81:G112,G114:G122)</f>
        <v>3.457727272727273</v>
      </c>
      <c r="H123" s="37">
        <f t="shared" ref="H123:J123" si="9">AVERAGE(H5:H12,H14:H25,H27:H43,H45:H64,H66:H79,H81:H112,H114:H122)</f>
        <v>3.4683636363636374</v>
      </c>
      <c r="I123" s="37">
        <f t="shared" si="9"/>
        <v>3.553963963963966</v>
      </c>
      <c r="J123" s="37" t="e">
        <f t="shared" si="9"/>
        <v>#DIV/0!</v>
      </c>
      <c r="K123" s="37"/>
    </row>
    <row r="124" spans="1:16" x14ac:dyDescent="0.25">
      <c r="A124" s="38"/>
      <c r="G124" s="39"/>
      <c r="H124" s="39"/>
      <c r="I124" s="39"/>
      <c r="J124" s="39"/>
      <c r="K124" s="39"/>
    </row>
  </sheetData>
  <mergeCells count="2">
    <mergeCell ref="A1:A2"/>
    <mergeCell ref="B1:B2"/>
  </mergeCells>
  <conditionalFormatting sqref="G3:J123">
    <cfRule type="containsBlanks" dxfId="40" priority="1">
      <formula>LEN(TRIM(G3))=0</formula>
    </cfRule>
    <cfRule type="cellIs" dxfId="39" priority="2" operator="lessThanOrEqual">
      <formula>3.5001</formula>
    </cfRule>
    <cfRule type="cellIs" dxfId="38" priority="3" operator="between">
      <formula>3.5</formula>
      <formula>3.999</formula>
    </cfRule>
    <cfRule type="cellIs" dxfId="37" priority="4" operator="between">
      <formula>4</formula>
      <formula>4.5</formula>
    </cfRule>
    <cfRule type="cellIs" dxfId="36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66" t="s">
        <v>23</v>
      </c>
      <c r="B1" s="368" t="s">
        <v>68</v>
      </c>
      <c r="C1" s="76">
        <v>2023</v>
      </c>
      <c r="D1" s="105">
        <v>2024</v>
      </c>
      <c r="E1" s="106">
        <v>2025</v>
      </c>
      <c r="F1" s="77">
        <v>2026</v>
      </c>
      <c r="G1" s="76">
        <v>2023</v>
      </c>
      <c r="H1" s="107">
        <v>2024</v>
      </c>
      <c r="I1" s="107">
        <v>2025</v>
      </c>
      <c r="J1" s="108">
        <v>2026</v>
      </c>
      <c r="K1" s="80"/>
    </row>
    <row r="2" spans="1:16" ht="27" customHeight="1" thickBot="1" x14ac:dyDescent="0.3">
      <c r="A2" s="367"/>
      <c r="B2" s="369"/>
      <c r="C2" s="55" t="s">
        <v>50</v>
      </c>
      <c r="D2" s="99" t="s">
        <v>50</v>
      </c>
      <c r="E2" s="99" t="s">
        <v>50</v>
      </c>
      <c r="F2" s="99" t="s">
        <v>50</v>
      </c>
      <c r="G2" s="127" t="s">
        <v>49</v>
      </c>
      <c r="H2" s="128" t="s">
        <v>49</v>
      </c>
      <c r="I2" s="128" t="s">
        <v>49</v>
      </c>
      <c r="J2" s="129" t="s">
        <v>49</v>
      </c>
      <c r="K2" s="73"/>
    </row>
    <row r="3" spans="1:16" ht="15" customHeight="1" thickBot="1" x14ac:dyDescent="0.3">
      <c r="A3" s="17">
        <f>A12+A25+A43+A64+A79+A112+A122</f>
        <v>112</v>
      </c>
      <c r="B3" s="46" t="s">
        <v>58</v>
      </c>
      <c r="C3" s="57">
        <f>C4+C13+C26+C44+C65+C80+C113</f>
        <v>11944</v>
      </c>
      <c r="D3" s="56">
        <f t="shared" ref="D3:F3" si="0">D4+D13+D26+D44+D65+D80+D113</f>
        <v>12494</v>
      </c>
      <c r="E3" s="56">
        <f>E4+E13+E26+E44+E65+E80+E113</f>
        <v>13436</v>
      </c>
      <c r="F3" s="46">
        <f t="shared" si="0"/>
        <v>0</v>
      </c>
      <c r="G3" s="130">
        <f>AVERAGE(G4,G13,G26,G44,G65,G80,G113)</f>
        <v>3.2101437074829926</v>
      </c>
      <c r="H3" s="131">
        <f>AVERAGE(H4,H13,H26,H44,H65,H80,H113)</f>
        <v>3.2809851940776307</v>
      </c>
      <c r="I3" s="131">
        <f>AVERAGE(I4,I13,I26,I44,I65,I80,I113)</f>
        <v>3.2524780578898222</v>
      </c>
      <c r="J3" s="132" t="e">
        <f>AVERAGE(J4,J13,J26,J44,J65,J80,J113)</f>
        <v>#DIV/0!</v>
      </c>
      <c r="K3" s="81"/>
      <c r="M3" s="13"/>
      <c r="N3" s="1" t="s">
        <v>129</v>
      </c>
    </row>
    <row r="4" spans="1:16" ht="15" customHeight="1" thickBot="1" x14ac:dyDescent="0.3">
      <c r="A4" s="18"/>
      <c r="B4" s="19" t="s">
        <v>51</v>
      </c>
      <c r="C4" s="42">
        <f>SUM(C5:C12)</f>
        <v>836</v>
      </c>
      <c r="D4" s="10">
        <f t="shared" ref="D4:F4" si="1">SUM(D5:D12)</f>
        <v>887</v>
      </c>
      <c r="E4" s="10">
        <f t="shared" si="1"/>
        <v>862</v>
      </c>
      <c r="F4" s="90">
        <f t="shared" si="1"/>
        <v>0</v>
      </c>
      <c r="G4" s="133">
        <f>AVERAGE(G5:G12)</f>
        <v>3.3287499999999999</v>
      </c>
      <c r="H4" s="134">
        <f>AVERAGE(H5:H12)</f>
        <v>3.2</v>
      </c>
      <c r="I4" s="134">
        <f>AVERAGE(I5:I12)</f>
        <v>3.49</v>
      </c>
      <c r="J4" s="135" t="e">
        <f>AVERAGE(J5:J12)</f>
        <v>#DIV/0!</v>
      </c>
      <c r="K4" s="82"/>
      <c r="M4" s="12"/>
      <c r="N4" s="1" t="s">
        <v>125</v>
      </c>
    </row>
    <row r="5" spans="1:16" ht="15" customHeight="1" x14ac:dyDescent="0.25">
      <c r="A5" s="20">
        <v>1</v>
      </c>
      <c r="B5" s="21" t="s">
        <v>74</v>
      </c>
      <c r="C5" s="267">
        <v>91</v>
      </c>
      <c r="D5" s="268">
        <v>119</v>
      </c>
      <c r="E5" s="268">
        <v>92</v>
      </c>
      <c r="F5" s="269"/>
      <c r="G5" s="270">
        <v>3.46</v>
      </c>
      <c r="H5" s="271">
        <v>3.43</v>
      </c>
      <c r="I5" s="271">
        <v>3.58</v>
      </c>
      <c r="J5" s="272"/>
      <c r="K5" s="83"/>
      <c r="M5" s="71"/>
      <c r="N5" s="1" t="s">
        <v>126</v>
      </c>
    </row>
    <row r="6" spans="1:16" x14ac:dyDescent="0.25">
      <c r="A6" s="23">
        <v>2</v>
      </c>
      <c r="B6" s="21" t="s">
        <v>31</v>
      </c>
      <c r="C6" s="267">
        <v>167</v>
      </c>
      <c r="D6" s="268">
        <v>158</v>
      </c>
      <c r="E6" s="268">
        <v>148</v>
      </c>
      <c r="F6" s="269"/>
      <c r="G6" s="273">
        <v>3.25</v>
      </c>
      <c r="H6" s="274">
        <v>3.37</v>
      </c>
      <c r="I6" s="274">
        <v>3.54</v>
      </c>
      <c r="J6" s="275"/>
      <c r="K6" s="83"/>
      <c r="M6" s="2"/>
      <c r="N6" s="1" t="s">
        <v>127</v>
      </c>
      <c r="P6" s="22"/>
    </row>
    <row r="7" spans="1:16" x14ac:dyDescent="0.25">
      <c r="A7" s="23">
        <v>3</v>
      </c>
      <c r="B7" s="21" t="s">
        <v>24</v>
      </c>
      <c r="C7" s="267">
        <v>127</v>
      </c>
      <c r="D7" s="268">
        <v>149</v>
      </c>
      <c r="E7" s="268">
        <v>137</v>
      </c>
      <c r="F7" s="269"/>
      <c r="G7" s="273">
        <v>3.82</v>
      </c>
      <c r="H7" s="274">
        <v>3.46</v>
      </c>
      <c r="I7" s="274">
        <v>3.83</v>
      </c>
      <c r="J7" s="275"/>
      <c r="K7" s="83"/>
      <c r="P7" s="22"/>
    </row>
    <row r="8" spans="1:16" x14ac:dyDescent="0.25">
      <c r="A8" s="23">
        <v>4</v>
      </c>
      <c r="B8" s="21" t="s">
        <v>113</v>
      </c>
      <c r="C8" s="267">
        <v>70</v>
      </c>
      <c r="D8" s="268">
        <v>76</v>
      </c>
      <c r="E8" s="268">
        <v>110</v>
      </c>
      <c r="F8" s="269"/>
      <c r="G8" s="273">
        <v>3.41</v>
      </c>
      <c r="H8" s="274">
        <v>3.17</v>
      </c>
      <c r="I8" s="274">
        <v>3.49</v>
      </c>
      <c r="J8" s="275"/>
      <c r="K8" s="83"/>
      <c r="M8" s="25"/>
      <c r="N8" s="22"/>
      <c r="P8" s="22"/>
    </row>
    <row r="9" spans="1:16" x14ac:dyDescent="0.25">
      <c r="A9" s="23">
        <v>5</v>
      </c>
      <c r="B9" s="6" t="s">
        <v>75</v>
      </c>
      <c r="C9" s="214">
        <v>74</v>
      </c>
      <c r="D9" s="243">
        <v>91</v>
      </c>
      <c r="E9" s="243">
        <v>91</v>
      </c>
      <c r="F9" s="276"/>
      <c r="G9" s="234">
        <v>3.7</v>
      </c>
      <c r="H9" s="260">
        <v>2.92</v>
      </c>
      <c r="I9" s="260">
        <v>3.16</v>
      </c>
      <c r="J9" s="277"/>
      <c r="K9" s="84"/>
      <c r="M9" s="25"/>
      <c r="N9" s="22"/>
      <c r="P9" s="22"/>
    </row>
    <row r="10" spans="1:16" x14ac:dyDescent="0.25">
      <c r="A10" s="23">
        <v>6</v>
      </c>
      <c r="B10" s="6" t="s">
        <v>76</v>
      </c>
      <c r="C10" s="214">
        <v>128</v>
      </c>
      <c r="D10" s="243">
        <v>127</v>
      </c>
      <c r="E10" s="243">
        <v>116</v>
      </c>
      <c r="F10" s="276"/>
      <c r="G10" s="234">
        <v>2.89</v>
      </c>
      <c r="H10" s="260">
        <v>3.08</v>
      </c>
      <c r="I10" s="260">
        <v>3.31</v>
      </c>
      <c r="J10" s="277"/>
      <c r="K10" s="84"/>
      <c r="M10" s="25"/>
      <c r="N10" s="22"/>
      <c r="P10" s="22"/>
    </row>
    <row r="11" spans="1:16" x14ac:dyDescent="0.25">
      <c r="A11" s="23">
        <v>7</v>
      </c>
      <c r="B11" s="6" t="s">
        <v>33</v>
      </c>
      <c r="C11" s="214">
        <v>90</v>
      </c>
      <c r="D11" s="243">
        <v>90</v>
      </c>
      <c r="E11" s="243">
        <v>95</v>
      </c>
      <c r="F11" s="276"/>
      <c r="G11" s="234">
        <v>2.81</v>
      </c>
      <c r="H11" s="260">
        <v>3</v>
      </c>
      <c r="I11" s="260">
        <v>3.52</v>
      </c>
      <c r="J11" s="277"/>
      <c r="K11" s="84"/>
      <c r="M11" s="25"/>
      <c r="N11" s="22"/>
      <c r="P11" s="22"/>
    </row>
    <row r="12" spans="1:16" ht="15.75" thickBot="1" x14ac:dyDescent="0.3">
      <c r="A12" s="26">
        <v>8</v>
      </c>
      <c r="B12" s="9" t="s">
        <v>59</v>
      </c>
      <c r="C12" s="256">
        <v>89</v>
      </c>
      <c r="D12" s="252">
        <v>77</v>
      </c>
      <c r="E12" s="252">
        <v>73</v>
      </c>
      <c r="F12" s="278"/>
      <c r="G12" s="247">
        <v>3.29</v>
      </c>
      <c r="H12" s="231">
        <v>3.17</v>
      </c>
      <c r="I12" s="231">
        <v>3.49</v>
      </c>
      <c r="J12" s="279"/>
      <c r="K12" s="84"/>
      <c r="M12" s="25"/>
      <c r="N12" s="22"/>
      <c r="P12" s="22"/>
    </row>
    <row r="13" spans="1:16" ht="15.75" thickBot="1" x14ac:dyDescent="0.3">
      <c r="A13" s="18"/>
      <c r="B13" s="27" t="s">
        <v>52</v>
      </c>
      <c r="C13" s="28">
        <f t="shared" ref="C13:F13" si="2">SUM(C14:C25)</f>
        <v>1162</v>
      </c>
      <c r="D13" s="363">
        <f t="shared" si="2"/>
        <v>1134</v>
      </c>
      <c r="E13" s="11">
        <f t="shared" si="2"/>
        <v>1279</v>
      </c>
      <c r="F13" s="94">
        <f t="shared" si="2"/>
        <v>0</v>
      </c>
      <c r="G13" s="139">
        <f>AVERAGE(G14:G25)</f>
        <v>3.2616666666666667</v>
      </c>
      <c r="H13" s="140">
        <f>AVERAGE(H14:H25)</f>
        <v>3.2266666666666666</v>
      </c>
      <c r="I13" s="140">
        <f>AVERAGE(I14:I25)</f>
        <v>3.2650000000000001</v>
      </c>
      <c r="J13" s="141" t="e">
        <f>AVERAGE(J14:J25)</f>
        <v>#DIV/0!</v>
      </c>
      <c r="K13" s="85"/>
      <c r="M13" s="25"/>
      <c r="N13" s="22"/>
      <c r="P13" s="22"/>
    </row>
    <row r="14" spans="1:16" x14ac:dyDescent="0.25">
      <c r="A14" s="20">
        <v>1</v>
      </c>
      <c r="B14" s="14" t="s">
        <v>0</v>
      </c>
      <c r="C14" s="213">
        <v>83</v>
      </c>
      <c r="D14" s="242">
        <v>105</v>
      </c>
      <c r="E14" s="242">
        <v>100</v>
      </c>
      <c r="F14" s="280"/>
      <c r="G14" s="281">
        <v>3.48</v>
      </c>
      <c r="H14" s="282">
        <v>3.3</v>
      </c>
      <c r="I14" s="282">
        <v>3.21</v>
      </c>
      <c r="J14" s="283"/>
      <c r="K14" s="86"/>
      <c r="M14" s="22"/>
      <c r="N14" s="22"/>
      <c r="P14" s="22"/>
    </row>
    <row r="15" spans="1:16" x14ac:dyDescent="0.25">
      <c r="A15" s="23">
        <v>2</v>
      </c>
      <c r="B15" s="14" t="s">
        <v>2</v>
      </c>
      <c r="C15" s="213">
        <v>67</v>
      </c>
      <c r="D15" s="242">
        <v>64</v>
      </c>
      <c r="E15" s="242">
        <v>69</v>
      </c>
      <c r="F15" s="280"/>
      <c r="G15" s="232">
        <v>3.75</v>
      </c>
      <c r="H15" s="241">
        <v>3.31</v>
      </c>
      <c r="I15" s="241">
        <v>3.69</v>
      </c>
      <c r="J15" s="284"/>
      <c r="K15" s="86"/>
      <c r="M15" s="22"/>
      <c r="N15" s="22"/>
      <c r="P15" s="22"/>
    </row>
    <row r="16" spans="1:16" x14ac:dyDescent="0.25">
      <c r="A16" s="23">
        <v>3</v>
      </c>
      <c r="B16" s="14" t="s">
        <v>5</v>
      </c>
      <c r="C16" s="213">
        <v>96</v>
      </c>
      <c r="D16" s="242">
        <v>89</v>
      </c>
      <c r="E16" s="242">
        <v>100</v>
      </c>
      <c r="F16" s="280"/>
      <c r="G16" s="232">
        <v>3.33</v>
      </c>
      <c r="H16" s="241">
        <v>3.09</v>
      </c>
      <c r="I16" s="241">
        <v>3.23</v>
      </c>
      <c r="J16" s="284"/>
      <c r="K16" s="86"/>
      <c r="M16" s="22"/>
      <c r="N16" s="22"/>
      <c r="P16" s="22"/>
    </row>
    <row r="17" spans="1:16" x14ac:dyDescent="0.25">
      <c r="A17" s="23">
        <v>4</v>
      </c>
      <c r="B17" s="14" t="s">
        <v>1</v>
      </c>
      <c r="C17" s="213">
        <v>154</v>
      </c>
      <c r="D17" s="242">
        <v>144</v>
      </c>
      <c r="E17" s="242">
        <v>172</v>
      </c>
      <c r="F17" s="280"/>
      <c r="G17" s="232">
        <v>3.3</v>
      </c>
      <c r="H17" s="241">
        <v>3.41</v>
      </c>
      <c r="I17" s="241">
        <v>3.27</v>
      </c>
      <c r="J17" s="284"/>
      <c r="K17" s="86"/>
      <c r="M17" s="22"/>
      <c r="N17" s="22"/>
      <c r="P17" s="22"/>
    </row>
    <row r="18" spans="1:16" x14ac:dyDescent="0.25">
      <c r="A18" s="23">
        <v>5</v>
      </c>
      <c r="B18" s="14" t="s">
        <v>3</v>
      </c>
      <c r="C18" s="213">
        <v>123</v>
      </c>
      <c r="D18" s="242">
        <v>125</v>
      </c>
      <c r="E18" s="242">
        <v>152</v>
      </c>
      <c r="F18" s="280"/>
      <c r="G18" s="232">
        <v>3.15</v>
      </c>
      <c r="H18" s="241">
        <v>3.41</v>
      </c>
      <c r="I18" s="241">
        <v>3.34</v>
      </c>
      <c r="J18" s="284"/>
      <c r="K18" s="86"/>
      <c r="M18" s="22"/>
      <c r="N18" s="22"/>
      <c r="P18" s="22"/>
    </row>
    <row r="19" spans="1:16" x14ac:dyDescent="0.25">
      <c r="A19" s="23">
        <v>6</v>
      </c>
      <c r="B19" s="6" t="s">
        <v>79</v>
      </c>
      <c r="C19" s="214">
        <v>77</v>
      </c>
      <c r="D19" s="243">
        <v>97</v>
      </c>
      <c r="E19" s="243">
        <v>100</v>
      </c>
      <c r="F19" s="276"/>
      <c r="G19" s="234">
        <v>3.36</v>
      </c>
      <c r="H19" s="260">
        <v>3.14</v>
      </c>
      <c r="I19" s="260">
        <v>3.15</v>
      </c>
      <c r="J19" s="277"/>
      <c r="K19" s="75"/>
      <c r="M19" s="22"/>
      <c r="N19" s="22"/>
      <c r="P19" s="22"/>
    </row>
    <row r="20" spans="1:16" x14ac:dyDescent="0.25">
      <c r="A20" s="23">
        <v>7</v>
      </c>
      <c r="B20" s="14" t="s">
        <v>78</v>
      </c>
      <c r="C20" s="213">
        <v>110</v>
      </c>
      <c r="D20" s="242">
        <v>104</v>
      </c>
      <c r="E20" s="242">
        <v>107</v>
      </c>
      <c r="F20" s="280"/>
      <c r="G20" s="232">
        <v>2.9</v>
      </c>
      <c r="H20" s="241">
        <v>3.45</v>
      </c>
      <c r="I20" s="241">
        <v>3.3</v>
      </c>
      <c r="J20" s="284"/>
      <c r="K20" s="86"/>
      <c r="M20" s="22"/>
      <c r="N20" s="22"/>
      <c r="P20" s="22"/>
    </row>
    <row r="21" spans="1:16" x14ac:dyDescent="0.25">
      <c r="A21" s="23">
        <v>8</v>
      </c>
      <c r="B21" s="14" t="s">
        <v>4</v>
      </c>
      <c r="C21" s="213">
        <v>77</v>
      </c>
      <c r="D21" s="242">
        <v>51</v>
      </c>
      <c r="E21" s="242">
        <v>73</v>
      </c>
      <c r="F21" s="280"/>
      <c r="G21" s="232">
        <v>3.05</v>
      </c>
      <c r="H21" s="241">
        <v>2.88</v>
      </c>
      <c r="I21" s="241">
        <v>3.25</v>
      </c>
      <c r="J21" s="284"/>
      <c r="K21" s="86"/>
      <c r="M21" s="22"/>
      <c r="N21" s="22"/>
      <c r="P21" s="22"/>
    </row>
    <row r="22" spans="1:16" x14ac:dyDescent="0.25">
      <c r="A22" s="23">
        <v>9</v>
      </c>
      <c r="B22" s="14" t="s">
        <v>114</v>
      </c>
      <c r="C22" s="213">
        <v>92</v>
      </c>
      <c r="D22" s="242">
        <v>72</v>
      </c>
      <c r="E22" s="242">
        <v>78</v>
      </c>
      <c r="F22" s="280"/>
      <c r="G22" s="232">
        <v>3.11</v>
      </c>
      <c r="H22" s="241">
        <v>3.11</v>
      </c>
      <c r="I22" s="241">
        <v>3.26</v>
      </c>
      <c r="J22" s="284"/>
      <c r="K22" s="86"/>
      <c r="M22" s="22"/>
      <c r="N22" s="22"/>
      <c r="P22" s="22"/>
    </row>
    <row r="23" spans="1:16" x14ac:dyDescent="0.25">
      <c r="A23" s="23">
        <v>10</v>
      </c>
      <c r="B23" s="14" t="s">
        <v>80</v>
      </c>
      <c r="C23" s="213">
        <v>81</v>
      </c>
      <c r="D23" s="242">
        <v>120</v>
      </c>
      <c r="E23" s="242">
        <v>95</v>
      </c>
      <c r="F23" s="280"/>
      <c r="G23" s="232">
        <v>3.01</v>
      </c>
      <c r="H23" s="241">
        <v>3.17</v>
      </c>
      <c r="I23" s="241">
        <v>2.89</v>
      </c>
      <c r="J23" s="284"/>
      <c r="K23" s="86"/>
      <c r="M23" s="22"/>
      <c r="N23" s="22"/>
      <c r="P23" s="22"/>
    </row>
    <row r="24" spans="1:16" x14ac:dyDescent="0.25">
      <c r="A24" s="23">
        <v>11</v>
      </c>
      <c r="B24" s="40" t="s">
        <v>81</v>
      </c>
      <c r="C24" s="253">
        <v>131</v>
      </c>
      <c r="D24" s="254">
        <v>102</v>
      </c>
      <c r="E24" s="254">
        <v>159</v>
      </c>
      <c r="F24" s="285"/>
      <c r="G24" s="250">
        <v>3.57</v>
      </c>
      <c r="H24" s="251">
        <v>3.56</v>
      </c>
      <c r="I24" s="251">
        <v>3.51</v>
      </c>
      <c r="J24" s="286"/>
      <c r="K24" s="87"/>
      <c r="M24" s="22"/>
      <c r="N24" s="22"/>
      <c r="P24" s="22"/>
    </row>
    <row r="25" spans="1:16" ht="15.75" thickBot="1" x14ac:dyDescent="0.3">
      <c r="A25" s="23">
        <v>12</v>
      </c>
      <c r="B25" s="14" t="s">
        <v>77</v>
      </c>
      <c r="C25" s="213">
        <v>71</v>
      </c>
      <c r="D25" s="242">
        <v>61</v>
      </c>
      <c r="E25" s="242">
        <v>74</v>
      </c>
      <c r="F25" s="280"/>
      <c r="G25" s="287">
        <v>3.13</v>
      </c>
      <c r="H25" s="288">
        <v>2.89</v>
      </c>
      <c r="I25" s="288">
        <v>3.08</v>
      </c>
      <c r="J25" s="289"/>
      <c r="K25" s="86"/>
      <c r="M25" s="22"/>
      <c r="N25" s="22"/>
      <c r="P25" s="22"/>
    </row>
    <row r="26" spans="1:16" ht="15.75" thickBot="1" x14ac:dyDescent="0.3">
      <c r="A26" s="18"/>
      <c r="B26" s="29" t="s">
        <v>53</v>
      </c>
      <c r="C26" s="30">
        <f>SUM(C27:C43)</f>
        <v>1512</v>
      </c>
      <c r="D26" s="364">
        <f t="shared" ref="D26:F26" si="3">SUM(D27:D43)</f>
        <v>1635</v>
      </c>
      <c r="E26" s="45">
        <f t="shared" si="3"/>
        <v>1686</v>
      </c>
      <c r="F26" s="97">
        <f t="shared" si="3"/>
        <v>0</v>
      </c>
      <c r="G26" s="148">
        <f>AVERAGE(G27:G43)</f>
        <v>2.7243749999999993</v>
      </c>
      <c r="H26" s="149">
        <f>AVERAGE(H27:H43)</f>
        <v>3.204705882352942</v>
      </c>
      <c r="I26" s="149">
        <f>AVERAGE(I27:I43)</f>
        <v>3.0282352941176467</v>
      </c>
      <c r="J26" s="150" t="e">
        <f>AVERAGE(J27:J43)</f>
        <v>#DIV/0!</v>
      </c>
      <c r="K26" s="88"/>
      <c r="M26" s="22"/>
      <c r="N26" s="22"/>
      <c r="P26" s="22"/>
    </row>
    <row r="27" spans="1:16" x14ac:dyDescent="0.25">
      <c r="A27" s="20">
        <v>1</v>
      </c>
      <c r="B27" s="5" t="s">
        <v>29</v>
      </c>
      <c r="C27" s="219">
        <v>117</v>
      </c>
      <c r="D27" s="249">
        <v>147</v>
      </c>
      <c r="E27" s="249">
        <v>121</v>
      </c>
      <c r="F27" s="290"/>
      <c r="G27" s="245">
        <v>3.11</v>
      </c>
      <c r="H27" s="259">
        <v>3.33</v>
      </c>
      <c r="I27" s="259">
        <v>3.01</v>
      </c>
      <c r="J27" s="291"/>
      <c r="K27" s="75"/>
      <c r="M27" s="22"/>
      <c r="N27" s="22"/>
      <c r="P27" s="22"/>
    </row>
    <row r="28" spans="1:16" x14ac:dyDescent="0.25">
      <c r="A28" s="23">
        <v>2</v>
      </c>
      <c r="B28" s="8" t="s">
        <v>61</v>
      </c>
      <c r="C28" s="218">
        <v>109</v>
      </c>
      <c r="D28" s="292">
        <v>132</v>
      </c>
      <c r="E28" s="292">
        <v>124</v>
      </c>
      <c r="F28" s="293"/>
      <c r="G28" s="233">
        <v>3.49</v>
      </c>
      <c r="H28" s="260">
        <v>3.4</v>
      </c>
      <c r="I28" s="260">
        <v>3.33</v>
      </c>
      <c r="J28" s="277"/>
      <c r="K28" s="75"/>
      <c r="M28" s="22"/>
      <c r="N28" s="22"/>
      <c r="P28" s="22"/>
    </row>
    <row r="29" spans="1:16" x14ac:dyDescent="0.25">
      <c r="A29" s="41">
        <v>3</v>
      </c>
      <c r="B29" s="6" t="s">
        <v>41</v>
      </c>
      <c r="C29" s="214">
        <v>103</v>
      </c>
      <c r="D29" s="243">
        <v>136</v>
      </c>
      <c r="E29" s="243">
        <v>156</v>
      </c>
      <c r="F29" s="276"/>
      <c r="G29" s="234">
        <v>3.02</v>
      </c>
      <c r="H29" s="260">
        <v>3.22</v>
      </c>
      <c r="I29" s="260">
        <v>3.4</v>
      </c>
      <c r="J29" s="277"/>
      <c r="K29" s="75"/>
      <c r="M29" s="22"/>
      <c r="N29" s="22"/>
      <c r="P29" s="22"/>
    </row>
    <row r="30" spans="1:16" x14ac:dyDescent="0.25">
      <c r="A30" s="23">
        <v>4</v>
      </c>
      <c r="B30" s="6" t="s">
        <v>82</v>
      </c>
      <c r="C30" s="218">
        <v>92</v>
      </c>
      <c r="D30" s="292">
        <v>93</v>
      </c>
      <c r="E30" s="292">
        <v>100</v>
      </c>
      <c r="F30" s="293"/>
      <c r="G30" s="233">
        <v>3.27</v>
      </c>
      <c r="H30" s="260">
        <v>3.23</v>
      </c>
      <c r="I30" s="260">
        <v>2.97</v>
      </c>
      <c r="J30" s="277"/>
      <c r="K30" s="75"/>
      <c r="M30" s="22"/>
      <c r="N30" s="22"/>
      <c r="P30" s="22"/>
    </row>
    <row r="31" spans="1:16" x14ac:dyDescent="0.25">
      <c r="A31" s="23">
        <v>5</v>
      </c>
      <c r="B31" s="14" t="s">
        <v>34</v>
      </c>
      <c r="C31" s="213">
        <v>90</v>
      </c>
      <c r="D31" s="242">
        <v>99</v>
      </c>
      <c r="E31" s="242">
        <v>79</v>
      </c>
      <c r="F31" s="280"/>
      <c r="G31" s="232">
        <v>2.87</v>
      </c>
      <c r="H31" s="241">
        <v>3.18</v>
      </c>
      <c r="I31" s="241">
        <v>2.93</v>
      </c>
      <c r="J31" s="284"/>
      <c r="K31" s="86"/>
      <c r="M31" s="22"/>
      <c r="N31" s="22"/>
      <c r="P31" s="22"/>
    </row>
    <row r="32" spans="1:16" x14ac:dyDescent="0.25">
      <c r="A32" s="23">
        <v>6</v>
      </c>
      <c r="B32" s="6" t="s">
        <v>6</v>
      </c>
      <c r="C32" s="214">
        <v>50</v>
      </c>
      <c r="D32" s="243">
        <v>51</v>
      </c>
      <c r="E32" s="243">
        <v>48</v>
      </c>
      <c r="F32" s="276"/>
      <c r="G32" s="234">
        <v>0</v>
      </c>
      <c r="H32" s="260">
        <v>3.18</v>
      </c>
      <c r="I32" s="260">
        <v>3.55</v>
      </c>
      <c r="J32" s="277"/>
      <c r="K32" s="75"/>
      <c r="M32" s="22"/>
      <c r="N32" s="22"/>
      <c r="P32" s="22"/>
    </row>
    <row r="33" spans="1:16" x14ac:dyDescent="0.25">
      <c r="A33" s="23">
        <v>7</v>
      </c>
      <c r="B33" s="6" t="s">
        <v>83</v>
      </c>
      <c r="C33" s="214">
        <v>154</v>
      </c>
      <c r="D33" s="243">
        <v>118</v>
      </c>
      <c r="E33" s="243">
        <v>136</v>
      </c>
      <c r="F33" s="276"/>
      <c r="G33" s="234">
        <v>2.99</v>
      </c>
      <c r="H33" s="260">
        <v>3.07</v>
      </c>
      <c r="I33" s="260">
        <v>2.98</v>
      </c>
      <c r="J33" s="277"/>
      <c r="K33" s="75"/>
      <c r="M33" s="22"/>
      <c r="N33" s="22"/>
      <c r="P33" s="22"/>
    </row>
    <row r="34" spans="1:16" x14ac:dyDescent="0.25">
      <c r="A34" s="23">
        <v>8</v>
      </c>
      <c r="B34" s="6" t="s">
        <v>7</v>
      </c>
      <c r="C34" s="214">
        <v>63</v>
      </c>
      <c r="D34" s="243">
        <v>71</v>
      </c>
      <c r="E34" s="243">
        <v>45</v>
      </c>
      <c r="F34" s="276"/>
      <c r="G34" s="234">
        <v>2.97</v>
      </c>
      <c r="H34" s="260">
        <v>3.32</v>
      </c>
      <c r="I34" s="260">
        <v>3.18</v>
      </c>
      <c r="J34" s="277"/>
      <c r="K34" s="75"/>
      <c r="M34" s="22"/>
      <c r="N34" s="22"/>
      <c r="P34" s="22"/>
    </row>
    <row r="35" spans="1:16" x14ac:dyDescent="0.25">
      <c r="A35" s="23">
        <v>9</v>
      </c>
      <c r="B35" s="6" t="s">
        <v>8</v>
      </c>
      <c r="C35" s="214">
        <v>83</v>
      </c>
      <c r="D35" s="243">
        <v>82</v>
      </c>
      <c r="E35" s="243">
        <v>82</v>
      </c>
      <c r="F35" s="276"/>
      <c r="G35" s="234">
        <v>2.98</v>
      </c>
      <c r="H35" s="260">
        <v>3.06</v>
      </c>
      <c r="I35" s="260">
        <v>3.39</v>
      </c>
      <c r="J35" s="277"/>
      <c r="K35" s="75"/>
      <c r="M35" s="22"/>
      <c r="N35" s="22"/>
      <c r="P35" s="22"/>
    </row>
    <row r="36" spans="1:16" x14ac:dyDescent="0.25">
      <c r="A36" s="23">
        <v>10</v>
      </c>
      <c r="B36" s="6" t="s">
        <v>84</v>
      </c>
      <c r="C36" s="214">
        <v>30</v>
      </c>
      <c r="D36" s="243">
        <v>24</v>
      </c>
      <c r="E36" s="243">
        <v>19</v>
      </c>
      <c r="F36" s="276"/>
      <c r="G36" s="234">
        <v>2.93</v>
      </c>
      <c r="H36" s="260">
        <v>3.08</v>
      </c>
      <c r="I36" s="260">
        <v>3.29</v>
      </c>
      <c r="J36" s="277"/>
      <c r="K36" s="75"/>
      <c r="M36" s="22"/>
      <c r="N36" s="22"/>
      <c r="P36" s="22"/>
    </row>
    <row r="37" spans="1:16" x14ac:dyDescent="0.25">
      <c r="A37" s="23">
        <v>11</v>
      </c>
      <c r="B37" s="14" t="s">
        <v>85</v>
      </c>
      <c r="C37" s="213">
        <v>147</v>
      </c>
      <c r="D37" s="242">
        <v>149</v>
      </c>
      <c r="E37" s="242">
        <v>188</v>
      </c>
      <c r="F37" s="280"/>
      <c r="G37" s="232">
        <v>0</v>
      </c>
      <c r="H37" s="241">
        <v>3.03</v>
      </c>
      <c r="I37" s="241">
        <v>0</v>
      </c>
      <c r="J37" s="284"/>
      <c r="K37" s="86"/>
      <c r="M37" s="22"/>
      <c r="N37" s="22"/>
      <c r="P37" s="22"/>
    </row>
    <row r="38" spans="1:16" x14ac:dyDescent="0.25">
      <c r="A38" s="23">
        <v>12</v>
      </c>
      <c r="B38" s="14" t="s">
        <v>9</v>
      </c>
      <c r="C38" s="213">
        <v>98</v>
      </c>
      <c r="D38" s="242">
        <v>92</v>
      </c>
      <c r="E38" s="242">
        <v>81</v>
      </c>
      <c r="F38" s="280"/>
      <c r="G38" s="232">
        <v>3.13</v>
      </c>
      <c r="H38" s="241">
        <v>3.45</v>
      </c>
      <c r="I38" s="241">
        <v>3.55</v>
      </c>
      <c r="J38" s="284"/>
      <c r="K38" s="86"/>
      <c r="M38" s="22"/>
      <c r="N38" s="22"/>
      <c r="P38" s="22"/>
    </row>
    <row r="39" spans="1:16" x14ac:dyDescent="0.25">
      <c r="A39" s="23">
        <v>13</v>
      </c>
      <c r="B39" s="14" t="s">
        <v>86</v>
      </c>
      <c r="C39" s="213"/>
      <c r="D39" s="242">
        <v>78</v>
      </c>
      <c r="E39" s="242">
        <v>114</v>
      </c>
      <c r="F39" s="280"/>
      <c r="G39" s="232"/>
      <c r="H39" s="241">
        <v>3.06</v>
      </c>
      <c r="I39" s="241">
        <v>3.3</v>
      </c>
      <c r="J39" s="284"/>
      <c r="K39" s="86"/>
      <c r="M39" s="22"/>
      <c r="N39" s="22"/>
      <c r="P39" s="22"/>
    </row>
    <row r="40" spans="1:16" x14ac:dyDescent="0.25">
      <c r="A40" s="23">
        <v>14</v>
      </c>
      <c r="B40" s="14" t="s">
        <v>43</v>
      </c>
      <c r="C40" s="213">
        <v>94</v>
      </c>
      <c r="D40" s="242">
        <v>70</v>
      </c>
      <c r="E40" s="242">
        <v>101</v>
      </c>
      <c r="F40" s="280"/>
      <c r="G40" s="232">
        <v>3.26</v>
      </c>
      <c r="H40" s="241">
        <v>3.21</v>
      </c>
      <c r="I40" s="241">
        <v>3.38</v>
      </c>
      <c r="J40" s="284"/>
      <c r="K40" s="86"/>
      <c r="M40" s="22"/>
      <c r="N40" s="22"/>
      <c r="P40" s="22"/>
    </row>
    <row r="41" spans="1:16" x14ac:dyDescent="0.25">
      <c r="A41" s="23">
        <v>15</v>
      </c>
      <c r="B41" s="14" t="s">
        <v>87</v>
      </c>
      <c r="C41" s="213">
        <v>62</v>
      </c>
      <c r="D41" s="242">
        <v>70</v>
      </c>
      <c r="E41" s="242">
        <v>58</v>
      </c>
      <c r="F41" s="280"/>
      <c r="G41" s="232">
        <v>2.98</v>
      </c>
      <c r="H41" s="241">
        <v>3.1</v>
      </c>
      <c r="I41" s="241">
        <v>2.89</v>
      </c>
      <c r="J41" s="284"/>
      <c r="K41" s="86"/>
      <c r="M41" s="22"/>
      <c r="N41" s="22"/>
      <c r="P41" s="22"/>
    </row>
    <row r="42" spans="1:16" x14ac:dyDescent="0.25">
      <c r="A42" s="23">
        <v>16</v>
      </c>
      <c r="B42" s="14" t="s">
        <v>10</v>
      </c>
      <c r="C42" s="213">
        <v>108</v>
      </c>
      <c r="D42" s="242">
        <v>117</v>
      </c>
      <c r="E42" s="242">
        <v>119</v>
      </c>
      <c r="F42" s="280"/>
      <c r="G42" s="232">
        <v>3.54</v>
      </c>
      <c r="H42" s="241">
        <v>3.38</v>
      </c>
      <c r="I42" s="241">
        <v>3.28</v>
      </c>
      <c r="J42" s="284"/>
      <c r="K42" s="86"/>
      <c r="M42" s="22"/>
      <c r="N42" s="22"/>
      <c r="P42" s="22"/>
    </row>
    <row r="43" spans="1:16" ht="15.75" thickBot="1" x14ac:dyDescent="0.3">
      <c r="A43" s="23">
        <v>17</v>
      </c>
      <c r="B43" s="14" t="s">
        <v>11</v>
      </c>
      <c r="C43" s="213">
        <v>112</v>
      </c>
      <c r="D43" s="242">
        <v>106</v>
      </c>
      <c r="E43" s="242">
        <v>115</v>
      </c>
      <c r="F43" s="280"/>
      <c r="G43" s="287">
        <v>3.05</v>
      </c>
      <c r="H43" s="288">
        <v>3.18</v>
      </c>
      <c r="I43" s="288">
        <v>3.05</v>
      </c>
      <c r="J43" s="289"/>
      <c r="K43" s="86"/>
      <c r="M43" s="22"/>
      <c r="N43" s="22"/>
      <c r="P43" s="22"/>
    </row>
    <row r="44" spans="1:16" ht="15.75" thickBot="1" x14ac:dyDescent="0.3">
      <c r="A44" s="18"/>
      <c r="B44" s="29" t="s">
        <v>54</v>
      </c>
      <c r="C44" s="30">
        <f t="shared" ref="C44:F44" si="4">SUM(C45:C64)</f>
        <v>1917</v>
      </c>
      <c r="D44" s="364">
        <f t="shared" si="4"/>
        <v>1947</v>
      </c>
      <c r="E44" s="45">
        <f t="shared" si="4"/>
        <v>2182</v>
      </c>
      <c r="F44" s="97">
        <f t="shared" si="4"/>
        <v>0</v>
      </c>
      <c r="G44" s="148">
        <f>AVERAGE(G45:G64)</f>
        <v>3.1864999999999997</v>
      </c>
      <c r="H44" s="149">
        <f>AVERAGE(H45:H64)</f>
        <v>3.3360000000000007</v>
      </c>
      <c r="I44" s="149">
        <f>AVERAGE(I45:I64)</f>
        <v>3.3339999999999987</v>
      </c>
      <c r="J44" s="150" t="e">
        <f>AVERAGE(J45:J64)</f>
        <v>#DIV/0!</v>
      </c>
      <c r="K44" s="88"/>
      <c r="M44" s="22"/>
      <c r="N44" s="22"/>
      <c r="P44" s="22"/>
    </row>
    <row r="45" spans="1:16" x14ac:dyDescent="0.25">
      <c r="A45" s="20">
        <v>1</v>
      </c>
      <c r="B45" s="6" t="s">
        <v>32</v>
      </c>
      <c r="C45" s="214">
        <v>221</v>
      </c>
      <c r="D45" s="243">
        <v>233</v>
      </c>
      <c r="E45" s="243">
        <v>235</v>
      </c>
      <c r="F45" s="276"/>
      <c r="G45" s="245">
        <v>0</v>
      </c>
      <c r="H45" s="259">
        <v>3.28</v>
      </c>
      <c r="I45" s="259">
        <v>3.3</v>
      </c>
      <c r="J45" s="291"/>
      <c r="K45" s="75"/>
      <c r="M45" s="22"/>
      <c r="N45" s="22"/>
      <c r="P45" s="22"/>
    </row>
    <row r="46" spans="1:16" x14ac:dyDescent="0.25">
      <c r="A46" s="23">
        <v>2</v>
      </c>
      <c r="B46" s="6" t="s">
        <v>72</v>
      </c>
      <c r="C46" s="214">
        <v>50</v>
      </c>
      <c r="D46" s="243">
        <v>53</v>
      </c>
      <c r="E46" s="243">
        <v>47</v>
      </c>
      <c r="F46" s="276"/>
      <c r="G46" s="234">
        <v>3.32</v>
      </c>
      <c r="H46" s="260">
        <v>3.85</v>
      </c>
      <c r="I46" s="260">
        <v>3.59</v>
      </c>
      <c r="J46" s="277"/>
      <c r="K46" s="75"/>
      <c r="M46" s="22"/>
      <c r="N46" s="22"/>
      <c r="P46" s="22"/>
    </row>
    <row r="47" spans="1:16" x14ac:dyDescent="0.25">
      <c r="A47" s="23">
        <v>3</v>
      </c>
      <c r="B47" s="6" t="s">
        <v>25</v>
      </c>
      <c r="C47" s="214">
        <v>186</v>
      </c>
      <c r="D47" s="243">
        <v>177</v>
      </c>
      <c r="E47" s="243">
        <v>187</v>
      </c>
      <c r="F47" s="276"/>
      <c r="G47" s="234">
        <v>3.72</v>
      </c>
      <c r="H47" s="260">
        <v>2.97</v>
      </c>
      <c r="I47" s="260">
        <v>3.23</v>
      </c>
      <c r="J47" s="277"/>
      <c r="K47" s="75"/>
      <c r="M47" s="22"/>
      <c r="N47" s="22"/>
      <c r="P47" s="22"/>
    </row>
    <row r="48" spans="1:16" x14ac:dyDescent="0.25">
      <c r="A48" s="23">
        <v>4</v>
      </c>
      <c r="B48" s="6" t="s">
        <v>44</v>
      </c>
      <c r="C48" s="214">
        <v>213</v>
      </c>
      <c r="D48" s="243">
        <v>242</v>
      </c>
      <c r="E48" s="243">
        <v>250</v>
      </c>
      <c r="F48" s="276"/>
      <c r="G48" s="234">
        <v>3.36</v>
      </c>
      <c r="H48" s="260">
        <v>3.29</v>
      </c>
      <c r="I48" s="260">
        <v>3.36</v>
      </c>
      <c r="J48" s="277"/>
      <c r="K48" s="75"/>
      <c r="M48" s="22"/>
      <c r="N48" s="22"/>
      <c r="P48" s="22"/>
    </row>
    <row r="49" spans="1:16" x14ac:dyDescent="0.25">
      <c r="A49" s="23">
        <v>5</v>
      </c>
      <c r="B49" s="6" t="s">
        <v>12</v>
      </c>
      <c r="C49" s="214">
        <v>136</v>
      </c>
      <c r="D49" s="243">
        <v>119</v>
      </c>
      <c r="E49" s="243">
        <v>134</v>
      </c>
      <c r="F49" s="276"/>
      <c r="G49" s="234">
        <v>3.74</v>
      </c>
      <c r="H49" s="260">
        <v>3.61</v>
      </c>
      <c r="I49" s="260">
        <v>3.59</v>
      </c>
      <c r="J49" s="277"/>
      <c r="K49" s="75"/>
      <c r="M49" s="22"/>
      <c r="N49" s="22"/>
      <c r="P49" s="22"/>
    </row>
    <row r="50" spans="1:16" ht="15" customHeight="1" x14ac:dyDescent="0.25">
      <c r="A50" s="23">
        <v>6</v>
      </c>
      <c r="B50" s="6" t="s">
        <v>13</v>
      </c>
      <c r="C50" s="214">
        <v>98</v>
      </c>
      <c r="D50" s="243">
        <v>92</v>
      </c>
      <c r="E50" s="243">
        <v>106</v>
      </c>
      <c r="F50" s="276"/>
      <c r="G50" s="234">
        <v>3.1</v>
      </c>
      <c r="H50" s="260">
        <v>3.25</v>
      </c>
      <c r="I50" s="260">
        <v>3.43</v>
      </c>
      <c r="J50" s="277"/>
      <c r="K50" s="75"/>
      <c r="M50" s="22"/>
      <c r="N50" s="22"/>
      <c r="P50" s="22"/>
    </row>
    <row r="51" spans="1:16" x14ac:dyDescent="0.25">
      <c r="A51" s="23">
        <v>7</v>
      </c>
      <c r="B51" s="6" t="s">
        <v>89</v>
      </c>
      <c r="C51" s="214">
        <v>36</v>
      </c>
      <c r="D51" s="243">
        <v>30</v>
      </c>
      <c r="E51" s="243">
        <v>33</v>
      </c>
      <c r="F51" s="276"/>
      <c r="G51" s="234">
        <v>3.86</v>
      </c>
      <c r="H51" s="260">
        <v>3.37</v>
      </c>
      <c r="I51" s="260">
        <v>3.73</v>
      </c>
      <c r="J51" s="277"/>
      <c r="K51" s="75"/>
      <c r="M51" s="22"/>
      <c r="N51" s="22"/>
      <c r="P51" s="22"/>
    </row>
    <row r="52" spans="1:16" x14ac:dyDescent="0.25">
      <c r="A52" s="23">
        <v>8</v>
      </c>
      <c r="B52" s="6" t="s">
        <v>115</v>
      </c>
      <c r="C52" s="214">
        <v>91</v>
      </c>
      <c r="D52" s="243">
        <v>101</v>
      </c>
      <c r="E52" s="243">
        <v>111</v>
      </c>
      <c r="F52" s="276"/>
      <c r="G52" s="234">
        <v>3.37</v>
      </c>
      <c r="H52" s="260">
        <v>3.3</v>
      </c>
      <c r="I52" s="260">
        <v>3.22</v>
      </c>
      <c r="J52" s="277"/>
      <c r="K52" s="75"/>
      <c r="M52" s="22"/>
      <c r="N52" s="22"/>
      <c r="P52" s="22"/>
    </row>
    <row r="53" spans="1:16" x14ac:dyDescent="0.25">
      <c r="A53" s="23">
        <v>9</v>
      </c>
      <c r="B53" s="6" t="s">
        <v>39</v>
      </c>
      <c r="C53" s="214">
        <v>40</v>
      </c>
      <c r="D53" s="243">
        <v>38</v>
      </c>
      <c r="E53" s="243">
        <v>57</v>
      </c>
      <c r="F53" s="276"/>
      <c r="G53" s="234">
        <v>3.28</v>
      </c>
      <c r="H53" s="260">
        <v>3.32</v>
      </c>
      <c r="I53" s="260">
        <v>3.22</v>
      </c>
      <c r="J53" s="277"/>
      <c r="K53" s="75"/>
      <c r="M53" s="22"/>
      <c r="N53" s="22"/>
      <c r="P53" s="22"/>
    </row>
    <row r="54" spans="1:16" x14ac:dyDescent="0.25">
      <c r="A54" s="23">
        <v>10</v>
      </c>
      <c r="B54" s="6" t="s">
        <v>40</v>
      </c>
      <c r="C54" s="214">
        <v>30</v>
      </c>
      <c r="D54" s="243">
        <v>25</v>
      </c>
      <c r="E54" s="243">
        <v>42</v>
      </c>
      <c r="F54" s="276"/>
      <c r="G54" s="234">
        <v>3.4</v>
      </c>
      <c r="H54" s="260">
        <v>3.24</v>
      </c>
      <c r="I54" s="260">
        <v>3.66</v>
      </c>
      <c r="J54" s="277"/>
      <c r="K54" s="75"/>
      <c r="M54" s="22"/>
      <c r="N54" s="22"/>
      <c r="P54" s="22"/>
    </row>
    <row r="55" spans="1:16" x14ac:dyDescent="0.25">
      <c r="A55" s="23">
        <v>11</v>
      </c>
      <c r="B55" s="6" t="s">
        <v>15</v>
      </c>
      <c r="C55" s="214">
        <v>47</v>
      </c>
      <c r="D55" s="243">
        <v>45</v>
      </c>
      <c r="E55" s="243">
        <v>76</v>
      </c>
      <c r="F55" s="276"/>
      <c r="G55" s="234">
        <v>3.64</v>
      </c>
      <c r="H55" s="260">
        <v>3.58</v>
      </c>
      <c r="I55" s="260">
        <v>3.48</v>
      </c>
      <c r="J55" s="277"/>
      <c r="K55" s="75"/>
      <c r="M55" s="22"/>
      <c r="N55" s="22"/>
      <c r="P55" s="22"/>
    </row>
    <row r="56" spans="1:16" x14ac:dyDescent="0.25">
      <c r="A56" s="23">
        <v>12</v>
      </c>
      <c r="B56" s="14" t="s">
        <v>16</v>
      </c>
      <c r="C56" s="213">
        <v>42</v>
      </c>
      <c r="D56" s="242">
        <v>46</v>
      </c>
      <c r="E56" s="242">
        <v>39</v>
      </c>
      <c r="F56" s="280"/>
      <c r="G56" s="232">
        <v>3.24</v>
      </c>
      <c r="H56" s="241">
        <v>3.48</v>
      </c>
      <c r="I56" s="241">
        <v>3.37</v>
      </c>
      <c r="J56" s="284"/>
      <c r="K56" s="86"/>
      <c r="M56" s="22"/>
      <c r="N56" s="22"/>
      <c r="P56" s="22"/>
    </row>
    <row r="57" spans="1:16" x14ac:dyDescent="0.25">
      <c r="A57" s="23">
        <v>13</v>
      </c>
      <c r="B57" s="6" t="s">
        <v>116</v>
      </c>
      <c r="C57" s="214">
        <v>107</v>
      </c>
      <c r="D57" s="243">
        <v>105</v>
      </c>
      <c r="E57" s="243">
        <v>99</v>
      </c>
      <c r="F57" s="276"/>
      <c r="G57" s="234">
        <v>3.33</v>
      </c>
      <c r="H57" s="260">
        <v>3.02</v>
      </c>
      <c r="I57" s="260">
        <v>3.08</v>
      </c>
      <c r="J57" s="277"/>
      <c r="K57" s="75"/>
      <c r="M57" s="22"/>
      <c r="N57" s="22"/>
      <c r="P57" s="22"/>
    </row>
    <row r="58" spans="1:16" x14ac:dyDescent="0.25">
      <c r="A58" s="23">
        <v>14</v>
      </c>
      <c r="B58" s="6" t="s">
        <v>37</v>
      </c>
      <c r="C58" s="214">
        <v>28</v>
      </c>
      <c r="D58" s="243">
        <v>25</v>
      </c>
      <c r="E58" s="243">
        <v>51</v>
      </c>
      <c r="F58" s="276"/>
      <c r="G58" s="234">
        <v>3.07</v>
      </c>
      <c r="H58" s="260">
        <v>3.12</v>
      </c>
      <c r="I58" s="260">
        <v>3.51</v>
      </c>
      <c r="J58" s="277"/>
      <c r="K58" s="75"/>
      <c r="M58" s="22"/>
      <c r="N58" s="22"/>
      <c r="P58" s="22"/>
    </row>
    <row r="59" spans="1:16" x14ac:dyDescent="0.25">
      <c r="A59" s="23">
        <v>15</v>
      </c>
      <c r="B59" s="6" t="s">
        <v>88</v>
      </c>
      <c r="C59" s="214">
        <v>90</v>
      </c>
      <c r="D59" s="243">
        <v>67</v>
      </c>
      <c r="E59" s="243">
        <v>86</v>
      </c>
      <c r="F59" s="276"/>
      <c r="G59" s="234">
        <v>3.34</v>
      </c>
      <c r="H59" s="260">
        <v>3.42</v>
      </c>
      <c r="I59" s="260">
        <v>3.15</v>
      </c>
      <c r="J59" s="277"/>
      <c r="K59" s="75"/>
      <c r="M59" s="22"/>
      <c r="N59" s="22"/>
      <c r="P59" s="22"/>
    </row>
    <row r="60" spans="1:16" x14ac:dyDescent="0.25">
      <c r="A60" s="23">
        <v>16</v>
      </c>
      <c r="B60" s="7" t="s">
        <v>17</v>
      </c>
      <c r="C60" s="230">
        <v>84</v>
      </c>
      <c r="D60" s="236">
        <v>68</v>
      </c>
      <c r="E60" s="236">
        <v>93</v>
      </c>
      <c r="F60" s="294"/>
      <c r="G60" s="246">
        <v>3.39</v>
      </c>
      <c r="H60" s="240">
        <v>3.38</v>
      </c>
      <c r="I60" s="240">
        <v>3.21</v>
      </c>
      <c r="J60" s="295"/>
      <c r="K60" s="89"/>
      <c r="M60" s="22"/>
      <c r="N60" s="22"/>
      <c r="P60" s="22"/>
    </row>
    <row r="61" spans="1:16" x14ac:dyDescent="0.25">
      <c r="A61" s="23">
        <v>17</v>
      </c>
      <c r="B61" s="6" t="s">
        <v>35</v>
      </c>
      <c r="C61" s="214">
        <v>96</v>
      </c>
      <c r="D61" s="243">
        <v>96</v>
      </c>
      <c r="E61" s="243">
        <v>100</v>
      </c>
      <c r="F61" s="276"/>
      <c r="G61" s="234">
        <v>2.86</v>
      </c>
      <c r="H61" s="260">
        <v>3.14</v>
      </c>
      <c r="I61" s="260">
        <v>2.84</v>
      </c>
      <c r="J61" s="277"/>
      <c r="K61" s="75"/>
      <c r="M61" s="22"/>
      <c r="N61" s="22"/>
      <c r="P61" s="22"/>
    </row>
    <row r="62" spans="1:16" x14ac:dyDescent="0.25">
      <c r="A62" s="23">
        <v>18</v>
      </c>
      <c r="B62" s="6" t="s">
        <v>18</v>
      </c>
      <c r="C62" s="214">
        <v>103</v>
      </c>
      <c r="D62" s="243">
        <v>120</v>
      </c>
      <c r="E62" s="243">
        <v>131</v>
      </c>
      <c r="F62" s="276"/>
      <c r="G62" s="234">
        <v>3.21</v>
      </c>
      <c r="H62" s="260">
        <v>3.38</v>
      </c>
      <c r="I62" s="260">
        <v>3.21</v>
      </c>
      <c r="J62" s="277"/>
      <c r="K62" s="75"/>
      <c r="M62" s="22"/>
      <c r="N62" s="22"/>
      <c r="P62" s="22"/>
    </row>
    <row r="63" spans="1:16" x14ac:dyDescent="0.25">
      <c r="A63" s="26">
        <v>19</v>
      </c>
      <c r="B63" s="6" t="s">
        <v>14</v>
      </c>
      <c r="C63" s="214">
        <v>96</v>
      </c>
      <c r="D63" s="243">
        <v>85</v>
      </c>
      <c r="E63" s="243">
        <v>100</v>
      </c>
      <c r="F63" s="276"/>
      <c r="G63" s="234">
        <v>3.3</v>
      </c>
      <c r="H63" s="260">
        <v>3.41</v>
      </c>
      <c r="I63" s="260">
        <v>3.25</v>
      </c>
      <c r="J63" s="277"/>
      <c r="K63" s="75"/>
      <c r="M63" s="22"/>
      <c r="N63" s="22"/>
      <c r="P63" s="22"/>
    </row>
    <row r="64" spans="1:16" ht="15.75" thickBot="1" x14ac:dyDescent="0.3">
      <c r="A64" s="32">
        <v>20</v>
      </c>
      <c r="B64" s="6" t="s">
        <v>121</v>
      </c>
      <c r="C64" s="214">
        <v>123</v>
      </c>
      <c r="D64" s="243">
        <v>180</v>
      </c>
      <c r="E64" s="243">
        <v>205</v>
      </c>
      <c r="F64" s="276"/>
      <c r="G64" s="247">
        <v>3.2</v>
      </c>
      <c r="H64" s="231">
        <v>3.31</v>
      </c>
      <c r="I64" s="231">
        <v>3.25</v>
      </c>
      <c r="J64" s="279"/>
      <c r="K64" s="75"/>
      <c r="M64" s="22"/>
      <c r="N64" s="22"/>
      <c r="P64" s="22"/>
    </row>
    <row r="65" spans="1:16" ht="15.75" thickBot="1" x14ac:dyDescent="0.3">
      <c r="A65" s="18"/>
      <c r="B65" s="27" t="s">
        <v>55</v>
      </c>
      <c r="C65" s="28">
        <f>SUM(C66:C79)</f>
        <v>1601</v>
      </c>
      <c r="D65" s="363">
        <f t="shared" ref="D65:F65" si="5">SUM(D66:D79)</f>
        <v>1630</v>
      </c>
      <c r="E65" s="11">
        <f t="shared" si="5"/>
        <v>1723</v>
      </c>
      <c r="F65" s="94">
        <f t="shared" si="5"/>
        <v>0</v>
      </c>
      <c r="G65" s="139">
        <f>AVERAGE(G66:G79)</f>
        <v>3.165714285714285</v>
      </c>
      <c r="H65" s="140">
        <f>AVERAGE(H66:H79)</f>
        <v>3.3328571428571436</v>
      </c>
      <c r="I65" s="140">
        <f>AVERAGE(I66:I79)</f>
        <v>2.9749999999999992</v>
      </c>
      <c r="J65" s="141" t="e">
        <f>AVERAGE(J66:J79)</f>
        <v>#DIV/0!</v>
      </c>
      <c r="K65" s="85"/>
      <c r="M65" s="22"/>
      <c r="N65" s="22"/>
      <c r="P65" s="22"/>
    </row>
    <row r="66" spans="1:16" x14ac:dyDescent="0.25">
      <c r="A66" s="33">
        <v>1</v>
      </c>
      <c r="B66" s="6" t="s">
        <v>28</v>
      </c>
      <c r="C66" s="214">
        <v>102</v>
      </c>
      <c r="D66" s="243">
        <v>102</v>
      </c>
      <c r="E66" s="243">
        <v>137</v>
      </c>
      <c r="F66" s="276"/>
      <c r="G66" s="245">
        <v>3.91</v>
      </c>
      <c r="H66" s="259">
        <v>3.73</v>
      </c>
      <c r="I66" s="259">
        <v>3.96</v>
      </c>
      <c r="J66" s="291"/>
      <c r="K66" s="75"/>
      <c r="M66" s="22"/>
      <c r="N66" s="22"/>
      <c r="P66" s="22"/>
    </row>
    <row r="67" spans="1:16" x14ac:dyDescent="0.25">
      <c r="A67" s="23">
        <v>2</v>
      </c>
      <c r="B67" s="6" t="s">
        <v>30</v>
      </c>
      <c r="C67" s="214">
        <v>91</v>
      </c>
      <c r="D67" s="243">
        <v>112</v>
      </c>
      <c r="E67" s="243">
        <v>103</v>
      </c>
      <c r="F67" s="276"/>
      <c r="G67" s="234">
        <v>3.24</v>
      </c>
      <c r="H67" s="260">
        <v>3.05</v>
      </c>
      <c r="I67" s="260">
        <v>3.52</v>
      </c>
      <c r="J67" s="277"/>
      <c r="K67" s="75"/>
      <c r="M67" s="22"/>
      <c r="N67" s="22"/>
      <c r="P67" s="22"/>
    </row>
    <row r="68" spans="1:16" x14ac:dyDescent="0.25">
      <c r="A68" s="23">
        <v>3</v>
      </c>
      <c r="B68" s="6" t="s">
        <v>94</v>
      </c>
      <c r="C68" s="214">
        <v>158</v>
      </c>
      <c r="D68" s="243">
        <v>152</v>
      </c>
      <c r="E68" s="243">
        <v>183</v>
      </c>
      <c r="F68" s="276"/>
      <c r="G68" s="234">
        <v>3.34</v>
      </c>
      <c r="H68" s="260">
        <v>3.39</v>
      </c>
      <c r="I68" s="260">
        <v>0</v>
      </c>
      <c r="J68" s="277"/>
      <c r="K68" s="75"/>
      <c r="M68" s="22"/>
      <c r="N68" s="22"/>
      <c r="P68" s="22"/>
    </row>
    <row r="69" spans="1:16" x14ac:dyDescent="0.25">
      <c r="A69" s="23">
        <v>4</v>
      </c>
      <c r="B69" s="6" t="s">
        <v>90</v>
      </c>
      <c r="C69" s="214">
        <v>73</v>
      </c>
      <c r="D69" s="243">
        <v>82</v>
      </c>
      <c r="E69" s="243">
        <v>95</v>
      </c>
      <c r="F69" s="276"/>
      <c r="G69" s="234">
        <v>3.26</v>
      </c>
      <c r="H69" s="260">
        <v>3.38</v>
      </c>
      <c r="I69" s="260">
        <v>3.04</v>
      </c>
      <c r="J69" s="277"/>
      <c r="K69" s="75"/>
      <c r="M69" s="22"/>
      <c r="N69" s="22"/>
      <c r="P69" s="22"/>
    </row>
    <row r="70" spans="1:16" x14ac:dyDescent="0.25">
      <c r="A70" s="23">
        <v>5</v>
      </c>
      <c r="B70" s="6" t="s">
        <v>45</v>
      </c>
      <c r="C70" s="214">
        <v>112</v>
      </c>
      <c r="D70" s="243">
        <v>98</v>
      </c>
      <c r="E70" s="243">
        <v>93</v>
      </c>
      <c r="F70" s="276"/>
      <c r="G70" s="234">
        <v>3.55</v>
      </c>
      <c r="H70" s="260">
        <v>3.53</v>
      </c>
      <c r="I70" s="260">
        <v>3.28</v>
      </c>
      <c r="J70" s="277"/>
      <c r="K70" s="75"/>
      <c r="M70" s="22"/>
      <c r="N70" s="22"/>
      <c r="P70" s="22"/>
    </row>
    <row r="71" spans="1:16" x14ac:dyDescent="0.25">
      <c r="A71" s="23">
        <v>6</v>
      </c>
      <c r="B71" s="40" t="s">
        <v>91</v>
      </c>
      <c r="C71" s="253">
        <v>90</v>
      </c>
      <c r="D71" s="254">
        <v>88</v>
      </c>
      <c r="E71" s="254">
        <v>79</v>
      </c>
      <c r="F71" s="285"/>
      <c r="G71" s="250">
        <v>3.31</v>
      </c>
      <c r="H71" s="251">
        <v>3.68</v>
      </c>
      <c r="I71" s="251">
        <v>3.55</v>
      </c>
      <c r="J71" s="286"/>
      <c r="K71" s="87"/>
      <c r="M71" s="22"/>
      <c r="N71" s="22"/>
      <c r="P71" s="22"/>
    </row>
    <row r="72" spans="1:16" x14ac:dyDescent="0.25">
      <c r="A72" s="23">
        <v>7</v>
      </c>
      <c r="B72" s="14" t="s">
        <v>92</v>
      </c>
      <c r="C72" s="213">
        <v>92</v>
      </c>
      <c r="D72" s="242">
        <v>88</v>
      </c>
      <c r="E72" s="242">
        <v>87</v>
      </c>
      <c r="F72" s="280"/>
      <c r="G72" s="232">
        <v>3.64</v>
      </c>
      <c r="H72" s="241">
        <v>3.36</v>
      </c>
      <c r="I72" s="241">
        <v>3.65</v>
      </c>
      <c r="J72" s="284"/>
      <c r="K72" s="86"/>
      <c r="M72" s="22"/>
      <c r="N72" s="22"/>
      <c r="P72" s="22"/>
    </row>
    <row r="73" spans="1:16" x14ac:dyDescent="0.25">
      <c r="A73" s="23">
        <v>8</v>
      </c>
      <c r="B73" s="6" t="s">
        <v>93</v>
      </c>
      <c r="C73" s="214">
        <v>133</v>
      </c>
      <c r="D73" s="243">
        <v>128</v>
      </c>
      <c r="E73" s="243">
        <v>140</v>
      </c>
      <c r="F73" s="276"/>
      <c r="G73" s="234">
        <v>3.29</v>
      </c>
      <c r="H73" s="260">
        <v>3.51</v>
      </c>
      <c r="I73" s="260">
        <v>3.52</v>
      </c>
      <c r="J73" s="277"/>
      <c r="K73" s="75"/>
      <c r="M73" s="22"/>
      <c r="N73" s="22"/>
      <c r="P73" s="22"/>
    </row>
    <row r="74" spans="1:16" x14ac:dyDescent="0.25">
      <c r="A74" s="23">
        <v>9</v>
      </c>
      <c r="B74" s="6" t="s">
        <v>19</v>
      </c>
      <c r="C74" s="214">
        <v>59</v>
      </c>
      <c r="D74" s="243">
        <v>76</v>
      </c>
      <c r="E74" s="243">
        <v>60</v>
      </c>
      <c r="F74" s="276"/>
      <c r="G74" s="234">
        <v>3.25</v>
      </c>
      <c r="H74" s="260">
        <v>3</v>
      </c>
      <c r="I74" s="260">
        <v>3.77</v>
      </c>
      <c r="J74" s="277"/>
      <c r="K74" s="75"/>
      <c r="M74" s="22"/>
      <c r="N74" s="22"/>
      <c r="P74" s="22"/>
    </row>
    <row r="75" spans="1:16" x14ac:dyDescent="0.25">
      <c r="A75" s="23">
        <v>10</v>
      </c>
      <c r="B75" s="6" t="s">
        <v>95</v>
      </c>
      <c r="C75" s="214">
        <v>194</v>
      </c>
      <c r="D75" s="243">
        <v>200</v>
      </c>
      <c r="E75" s="243">
        <v>167</v>
      </c>
      <c r="F75" s="276"/>
      <c r="G75" s="234">
        <v>3.39</v>
      </c>
      <c r="H75" s="260">
        <v>3.34</v>
      </c>
      <c r="I75" s="260">
        <v>3.04</v>
      </c>
      <c r="J75" s="277"/>
      <c r="K75" s="75"/>
      <c r="M75" s="22"/>
      <c r="N75" s="22"/>
      <c r="P75" s="22"/>
    </row>
    <row r="76" spans="1:16" x14ac:dyDescent="0.25">
      <c r="A76" s="23">
        <v>11</v>
      </c>
      <c r="B76" s="6" t="s">
        <v>96</v>
      </c>
      <c r="C76" s="214">
        <v>145</v>
      </c>
      <c r="D76" s="243">
        <v>131</v>
      </c>
      <c r="E76" s="243">
        <v>147</v>
      </c>
      <c r="F76" s="276"/>
      <c r="G76" s="234">
        <v>3.59</v>
      </c>
      <c r="H76" s="260">
        <v>3.34</v>
      </c>
      <c r="I76" s="260">
        <v>3.56</v>
      </c>
      <c r="J76" s="277"/>
      <c r="K76" s="75"/>
      <c r="M76" s="22"/>
      <c r="N76" s="22"/>
      <c r="P76" s="22"/>
    </row>
    <row r="77" spans="1:16" x14ac:dyDescent="0.25">
      <c r="A77" s="23">
        <v>12</v>
      </c>
      <c r="B77" s="14" t="s">
        <v>112</v>
      </c>
      <c r="C77" s="213">
        <v>91</v>
      </c>
      <c r="D77" s="242">
        <v>74</v>
      </c>
      <c r="E77" s="242">
        <v>81</v>
      </c>
      <c r="F77" s="280"/>
      <c r="G77" s="232">
        <v>3.14</v>
      </c>
      <c r="H77" s="241">
        <v>2.84</v>
      </c>
      <c r="I77" s="241">
        <v>3.26</v>
      </c>
      <c r="J77" s="284"/>
      <c r="K77" s="86"/>
      <c r="M77" s="22"/>
      <c r="N77" s="22"/>
      <c r="P77" s="22"/>
    </row>
    <row r="78" spans="1:16" x14ac:dyDescent="0.25">
      <c r="A78" s="23">
        <v>13</v>
      </c>
      <c r="B78" s="6" t="s">
        <v>46</v>
      </c>
      <c r="C78" s="214">
        <v>73</v>
      </c>
      <c r="D78" s="243">
        <v>74</v>
      </c>
      <c r="E78" s="243">
        <v>111</v>
      </c>
      <c r="F78" s="276"/>
      <c r="G78" s="234">
        <v>3.41</v>
      </c>
      <c r="H78" s="260">
        <v>3.45</v>
      </c>
      <c r="I78" s="260">
        <v>3.5</v>
      </c>
      <c r="J78" s="277"/>
      <c r="K78" s="75"/>
      <c r="M78" s="22"/>
      <c r="N78" s="22"/>
      <c r="P78" s="22"/>
    </row>
    <row r="79" spans="1:16" ht="15.75" thickBot="1" x14ac:dyDescent="0.3">
      <c r="A79" s="23">
        <v>14</v>
      </c>
      <c r="B79" s="6" t="s">
        <v>73</v>
      </c>
      <c r="C79" s="214">
        <v>188</v>
      </c>
      <c r="D79" s="243">
        <v>225</v>
      </c>
      <c r="E79" s="243">
        <v>240</v>
      </c>
      <c r="F79" s="276"/>
      <c r="G79" s="247">
        <v>0</v>
      </c>
      <c r="H79" s="231">
        <v>3.06</v>
      </c>
      <c r="I79" s="231">
        <v>0</v>
      </c>
      <c r="J79" s="279"/>
      <c r="K79" s="75"/>
      <c r="M79" s="22"/>
      <c r="N79" s="22"/>
      <c r="P79" s="22"/>
    </row>
    <row r="80" spans="1:16" ht="15.75" thickBot="1" x14ac:dyDescent="0.3">
      <c r="A80" s="18"/>
      <c r="B80" s="27" t="s">
        <v>56</v>
      </c>
      <c r="C80" s="28">
        <f t="shared" ref="C80:F80" si="6">SUM(C81:C111)</f>
        <v>3945</v>
      </c>
      <c r="D80" s="363">
        <f t="shared" si="6"/>
        <v>4169</v>
      </c>
      <c r="E80" s="11">
        <f t="shared" si="6"/>
        <v>4509</v>
      </c>
      <c r="F80" s="94">
        <f t="shared" si="6"/>
        <v>0</v>
      </c>
      <c r="G80" s="139">
        <f>AVERAGE(G81:G111)</f>
        <v>3.2606666666666659</v>
      </c>
      <c r="H80" s="140">
        <f>AVERAGE(H81:H111)</f>
        <v>3.2933333333333321</v>
      </c>
      <c r="I80" s="140">
        <f>AVERAGE(I81:I111)</f>
        <v>3.234</v>
      </c>
      <c r="J80" s="141" t="e">
        <f>AVERAGE(J81:J111)</f>
        <v>#DIV/0!</v>
      </c>
      <c r="K80" s="85"/>
      <c r="M80" s="22"/>
      <c r="N80" s="22"/>
      <c r="P80" s="22"/>
    </row>
    <row r="81" spans="1:16" x14ac:dyDescent="0.25">
      <c r="A81" s="20">
        <v>1</v>
      </c>
      <c r="B81" s="6" t="s">
        <v>107</v>
      </c>
      <c r="C81" s="214">
        <v>83</v>
      </c>
      <c r="D81" s="243">
        <v>84</v>
      </c>
      <c r="E81" s="243">
        <v>98</v>
      </c>
      <c r="F81" s="276"/>
      <c r="G81" s="245">
        <v>2.84</v>
      </c>
      <c r="H81" s="259">
        <v>2.79</v>
      </c>
      <c r="I81" s="259">
        <v>3.21</v>
      </c>
      <c r="J81" s="291"/>
      <c r="K81" s="84"/>
      <c r="M81" s="22"/>
      <c r="N81" s="22"/>
      <c r="P81" s="22"/>
    </row>
    <row r="82" spans="1:16" x14ac:dyDescent="0.25">
      <c r="A82" s="23">
        <v>2</v>
      </c>
      <c r="B82" s="6" t="s">
        <v>20</v>
      </c>
      <c r="C82" s="214">
        <v>68</v>
      </c>
      <c r="D82" s="243">
        <v>61</v>
      </c>
      <c r="E82" s="243">
        <v>73</v>
      </c>
      <c r="F82" s="276"/>
      <c r="G82" s="234">
        <v>2.99</v>
      </c>
      <c r="H82" s="260">
        <v>3.05</v>
      </c>
      <c r="I82" s="260">
        <v>2.79</v>
      </c>
      <c r="J82" s="277"/>
      <c r="K82" s="84"/>
      <c r="M82" s="22"/>
      <c r="N82" s="22"/>
      <c r="P82" s="22"/>
    </row>
    <row r="83" spans="1:16" x14ac:dyDescent="0.25">
      <c r="A83" s="23">
        <v>3</v>
      </c>
      <c r="B83" s="6" t="s">
        <v>101</v>
      </c>
      <c r="C83" s="214">
        <v>92</v>
      </c>
      <c r="D83" s="243">
        <v>98</v>
      </c>
      <c r="E83" s="243">
        <v>102</v>
      </c>
      <c r="F83" s="276"/>
      <c r="G83" s="234">
        <v>3.34</v>
      </c>
      <c r="H83" s="260">
        <v>3.5</v>
      </c>
      <c r="I83" s="260">
        <v>3.2</v>
      </c>
      <c r="J83" s="277"/>
      <c r="K83" s="84"/>
      <c r="M83" s="22"/>
      <c r="N83" s="22"/>
      <c r="P83" s="22"/>
    </row>
    <row r="84" spans="1:16" x14ac:dyDescent="0.25">
      <c r="A84" s="23">
        <v>4</v>
      </c>
      <c r="B84" s="6" t="s">
        <v>98</v>
      </c>
      <c r="C84" s="214">
        <v>99</v>
      </c>
      <c r="D84" s="243">
        <v>105</v>
      </c>
      <c r="E84" s="243">
        <v>117</v>
      </c>
      <c r="F84" s="276"/>
      <c r="G84" s="234">
        <v>3.31</v>
      </c>
      <c r="H84" s="260">
        <v>3.61</v>
      </c>
      <c r="I84" s="260">
        <v>3.39</v>
      </c>
      <c r="J84" s="277"/>
      <c r="K84" s="84"/>
      <c r="M84" s="22"/>
      <c r="N84" s="22"/>
      <c r="P84" s="22"/>
    </row>
    <row r="85" spans="1:16" x14ac:dyDescent="0.25">
      <c r="A85" s="23">
        <v>5</v>
      </c>
      <c r="B85" s="6" t="s">
        <v>103</v>
      </c>
      <c r="C85" s="214">
        <v>125</v>
      </c>
      <c r="D85" s="243">
        <v>125</v>
      </c>
      <c r="E85" s="243">
        <v>138</v>
      </c>
      <c r="F85" s="276"/>
      <c r="G85" s="234">
        <v>3.36</v>
      </c>
      <c r="H85" s="260">
        <v>3.16</v>
      </c>
      <c r="I85" s="260">
        <v>3.17</v>
      </c>
      <c r="J85" s="277"/>
      <c r="K85" s="84"/>
      <c r="M85" s="22"/>
      <c r="N85" s="22"/>
      <c r="P85" s="22"/>
    </row>
    <row r="86" spans="1:16" x14ac:dyDescent="0.25">
      <c r="A86" s="23">
        <v>6</v>
      </c>
      <c r="B86" s="6" t="s">
        <v>102</v>
      </c>
      <c r="C86" s="214">
        <v>182</v>
      </c>
      <c r="D86" s="243">
        <v>192</v>
      </c>
      <c r="E86" s="243">
        <v>214</v>
      </c>
      <c r="F86" s="276"/>
      <c r="G86" s="234">
        <v>3.24</v>
      </c>
      <c r="H86" s="260">
        <v>3.3</v>
      </c>
      <c r="I86" s="260">
        <v>3.42</v>
      </c>
      <c r="J86" s="277"/>
      <c r="K86" s="84"/>
      <c r="M86" s="22"/>
      <c r="N86" s="22"/>
      <c r="P86" s="22"/>
    </row>
    <row r="87" spans="1:16" x14ac:dyDescent="0.25">
      <c r="A87" s="23">
        <v>7</v>
      </c>
      <c r="B87" s="6" t="s">
        <v>21</v>
      </c>
      <c r="C87" s="214">
        <v>47</v>
      </c>
      <c r="D87" s="243">
        <v>49</v>
      </c>
      <c r="E87" s="243">
        <v>46</v>
      </c>
      <c r="F87" s="276"/>
      <c r="G87" s="234">
        <v>3.32</v>
      </c>
      <c r="H87" s="260">
        <v>3.29</v>
      </c>
      <c r="I87" s="260">
        <v>3.34</v>
      </c>
      <c r="J87" s="277"/>
      <c r="K87" s="84"/>
      <c r="M87" s="22"/>
      <c r="N87" s="22"/>
      <c r="P87" s="22"/>
    </row>
    <row r="88" spans="1:16" x14ac:dyDescent="0.25">
      <c r="A88" s="23">
        <v>8</v>
      </c>
      <c r="B88" s="6" t="s">
        <v>100</v>
      </c>
      <c r="C88" s="214">
        <v>81</v>
      </c>
      <c r="D88" s="243">
        <v>73</v>
      </c>
      <c r="E88" s="243">
        <v>109</v>
      </c>
      <c r="F88" s="276"/>
      <c r="G88" s="234">
        <v>3.25</v>
      </c>
      <c r="H88" s="260">
        <v>3.05</v>
      </c>
      <c r="I88" s="260">
        <v>3.17</v>
      </c>
      <c r="J88" s="277"/>
      <c r="K88" s="84"/>
      <c r="M88" s="22"/>
      <c r="N88" s="22"/>
      <c r="P88" s="22"/>
    </row>
    <row r="89" spans="1:16" x14ac:dyDescent="0.25">
      <c r="A89" s="23">
        <v>9</v>
      </c>
      <c r="B89" s="6" t="s">
        <v>99</v>
      </c>
      <c r="C89" s="214">
        <v>89</v>
      </c>
      <c r="D89" s="243">
        <v>102</v>
      </c>
      <c r="E89" s="243">
        <v>73</v>
      </c>
      <c r="F89" s="276"/>
      <c r="G89" s="234">
        <v>3.45</v>
      </c>
      <c r="H89" s="260">
        <v>2.99</v>
      </c>
      <c r="I89" s="260">
        <v>3.56</v>
      </c>
      <c r="J89" s="277"/>
      <c r="K89" s="84"/>
      <c r="M89" s="22"/>
      <c r="N89" s="22"/>
      <c r="P89" s="22"/>
    </row>
    <row r="90" spans="1:16" x14ac:dyDescent="0.25">
      <c r="A90" s="23">
        <v>10</v>
      </c>
      <c r="B90" s="6" t="s">
        <v>97</v>
      </c>
      <c r="C90" s="214">
        <v>116</v>
      </c>
      <c r="D90" s="243">
        <v>115</v>
      </c>
      <c r="E90" s="243">
        <v>115</v>
      </c>
      <c r="F90" s="276"/>
      <c r="G90" s="234">
        <v>3.18</v>
      </c>
      <c r="H90" s="260">
        <v>2.97</v>
      </c>
      <c r="I90" s="260">
        <v>3.24</v>
      </c>
      <c r="J90" s="277"/>
      <c r="K90" s="84"/>
      <c r="M90" s="22"/>
      <c r="N90" s="22"/>
      <c r="P90" s="22"/>
    </row>
    <row r="91" spans="1:16" x14ac:dyDescent="0.25">
      <c r="A91" s="23">
        <v>11</v>
      </c>
      <c r="B91" s="6" t="s">
        <v>117</v>
      </c>
      <c r="C91" s="214">
        <v>85</v>
      </c>
      <c r="D91" s="243">
        <v>75</v>
      </c>
      <c r="E91" s="243">
        <v>85</v>
      </c>
      <c r="F91" s="276"/>
      <c r="G91" s="234">
        <v>3.19</v>
      </c>
      <c r="H91" s="260">
        <v>3.09</v>
      </c>
      <c r="I91" s="260">
        <v>3.06</v>
      </c>
      <c r="J91" s="277"/>
      <c r="K91" s="84"/>
      <c r="M91" s="22"/>
      <c r="N91" s="22"/>
      <c r="P91" s="22"/>
    </row>
    <row r="92" spans="1:16" x14ac:dyDescent="0.25">
      <c r="A92" s="23">
        <v>12</v>
      </c>
      <c r="B92" s="6" t="s">
        <v>118</v>
      </c>
      <c r="C92" s="214">
        <v>74</v>
      </c>
      <c r="D92" s="243">
        <v>84</v>
      </c>
      <c r="E92" s="243">
        <v>77</v>
      </c>
      <c r="F92" s="276"/>
      <c r="G92" s="234">
        <v>3.24</v>
      </c>
      <c r="H92" s="260">
        <v>3.15</v>
      </c>
      <c r="I92" s="260">
        <v>3.34</v>
      </c>
      <c r="J92" s="277"/>
      <c r="K92" s="84"/>
      <c r="M92" s="22"/>
      <c r="N92" s="22"/>
      <c r="P92" s="22"/>
    </row>
    <row r="93" spans="1:16" x14ac:dyDescent="0.25">
      <c r="A93" s="23">
        <v>13</v>
      </c>
      <c r="B93" s="6" t="s">
        <v>108</v>
      </c>
      <c r="C93" s="214">
        <v>157</v>
      </c>
      <c r="D93" s="243">
        <v>117</v>
      </c>
      <c r="E93" s="243">
        <v>140</v>
      </c>
      <c r="F93" s="276"/>
      <c r="G93" s="234">
        <v>3.25</v>
      </c>
      <c r="H93" s="260">
        <v>3.44</v>
      </c>
      <c r="I93" s="260">
        <v>3.56</v>
      </c>
      <c r="J93" s="277"/>
      <c r="K93" s="84"/>
      <c r="M93" s="22"/>
      <c r="N93" s="22"/>
      <c r="P93" s="22"/>
    </row>
    <row r="94" spans="1:16" x14ac:dyDescent="0.25">
      <c r="A94" s="23">
        <v>14</v>
      </c>
      <c r="B94" s="9" t="s">
        <v>109</v>
      </c>
      <c r="C94" s="256">
        <v>47</v>
      </c>
      <c r="D94" s="252">
        <v>97</v>
      </c>
      <c r="E94" s="252">
        <v>125</v>
      </c>
      <c r="F94" s="278"/>
      <c r="G94" s="255">
        <v>3.4</v>
      </c>
      <c r="H94" s="260">
        <v>3.17</v>
      </c>
      <c r="I94" s="260">
        <v>3.86</v>
      </c>
      <c r="J94" s="277"/>
      <c r="K94" s="84"/>
      <c r="M94" s="22"/>
      <c r="N94" s="22"/>
      <c r="P94" s="22"/>
    </row>
    <row r="95" spans="1:16" x14ac:dyDescent="0.25">
      <c r="A95" s="23">
        <v>15</v>
      </c>
      <c r="B95" s="6" t="s">
        <v>110</v>
      </c>
      <c r="C95" s="214">
        <v>67</v>
      </c>
      <c r="D95" s="243">
        <v>67</v>
      </c>
      <c r="E95" s="243">
        <v>100</v>
      </c>
      <c r="F95" s="276"/>
      <c r="G95" s="234">
        <v>3.1</v>
      </c>
      <c r="H95" s="260">
        <v>3.34</v>
      </c>
      <c r="I95" s="260">
        <v>3.17</v>
      </c>
      <c r="J95" s="277"/>
      <c r="K95" s="84"/>
      <c r="M95" s="22"/>
      <c r="N95" s="22"/>
      <c r="P95" s="22"/>
    </row>
    <row r="96" spans="1:16" x14ac:dyDescent="0.25">
      <c r="A96" s="23">
        <v>16</v>
      </c>
      <c r="B96" s="6" t="s">
        <v>119</v>
      </c>
      <c r="C96" s="214">
        <v>82</v>
      </c>
      <c r="D96" s="243">
        <v>77</v>
      </c>
      <c r="E96" s="243">
        <v>44</v>
      </c>
      <c r="F96" s="276"/>
      <c r="G96" s="234">
        <v>3.45</v>
      </c>
      <c r="H96" s="260">
        <v>3.26</v>
      </c>
      <c r="I96" s="260">
        <v>3.27</v>
      </c>
      <c r="J96" s="277"/>
      <c r="K96" s="84"/>
      <c r="M96" s="22"/>
      <c r="N96" s="22"/>
      <c r="P96" s="22"/>
    </row>
    <row r="97" spans="1:16" x14ac:dyDescent="0.25">
      <c r="A97" s="23">
        <v>17</v>
      </c>
      <c r="B97" s="6" t="s">
        <v>111</v>
      </c>
      <c r="C97" s="214">
        <v>136</v>
      </c>
      <c r="D97" s="243">
        <v>130</v>
      </c>
      <c r="E97" s="243">
        <v>129</v>
      </c>
      <c r="F97" s="276"/>
      <c r="G97" s="234">
        <v>3.03</v>
      </c>
      <c r="H97" s="260">
        <v>3.26</v>
      </c>
      <c r="I97" s="260">
        <v>3.11</v>
      </c>
      <c r="J97" s="277"/>
      <c r="K97" s="84"/>
      <c r="M97" s="22"/>
      <c r="N97" s="22"/>
      <c r="P97" s="22"/>
    </row>
    <row r="98" spans="1:16" x14ac:dyDescent="0.25">
      <c r="A98" s="23">
        <v>18</v>
      </c>
      <c r="B98" s="6" t="s">
        <v>106</v>
      </c>
      <c r="C98" s="214">
        <v>111</v>
      </c>
      <c r="D98" s="243">
        <v>125</v>
      </c>
      <c r="E98" s="243">
        <v>88</v>
      </c>
      <c r="F98" s="276"/>
      <c r="G98" s="234">
        <v>3.4</v>
      </c>
      <c r="H98" s="260">
        <v>3.31</v>
      </c>
      <c r="I98" s="260">
        <v>3.51</v>
      </c>
      <c r="J98" s="277"/>
      <c r="K98" s="84"/>
      <c r="M98" s="22"/>
      <c r="N98" s="22"/>
      <c r="P98" s="22"/>
    </row>
    <row r="99" spans="1:16" x14ac:dyDescent="0.25">
      <c r="A99" s="23">
        <v>19</v>
      </c>
      <c r="B99" s="6" t="s">
        <v>105</v>
      </c>
      <c r="C99" s="214">
        <v>100</v>
      </c>
      <c r="D99" s="243">
        <v>95</v>
      </c>
      <c r="E99" s="243">
        <v>96</v>
      </c>
      <c r="F99" s="276"/>
      <c r="G99" s="234">
        <v>3.31</v>
      </c>
      <c r="H99" s="260">
        <v>3.44</v>
      </c>
      <c r="I99" s="260" t="s">
        <v>134</v>
      </c>
      <c r="J99" s="277"/>
      <c r="K99" s="84"/>
      <c r="M99" s="22"/>
      <c r="N99" s="22"/>
      <c r="P99" s="22"/>
    </row>
    <row r="100" spans="1:16" x14ac:dyDescent="0.25">
      <c r="A100" s="23">
        <v>20</v>
      </c>
      <c r="B100" s="6" t="s">
        <v>62</v>
      </c>
      <c r="C100" s="214">
        <v>261</v>
      </c>
      <c r="D100" s="243">
        <v>209</v>
      </c>
      <c r="E100" s="243">
        <v>227</v>
      </c>
      <c r="F100" s="276"/>
      <c r="G100" s="234">
        <v>3.75</v>
      </c>
      <c r="H100" s="260">
        <v>3.56</v>
      </c>
      <c r="I100" s="260">
        <v>3.56</v>
      </c>
      <c r="J100" s="277"/>
      <c r="K100" s="84"/>
      <c r="M100" s="22"/>
      <c r="N100" s="22"/>
      <c r="P100" s="22"/>
    </row>
    <row r="101" spans="1:16" x14ac:dyDescent="0.25">
      <c r="A101" s="23">
        <v>21</v>
      </c>
      <c r="B101" s="6" t="s">
        <v>104</v>
      </c>
      <c r="C101" s="214">
        <v>272</v>
      </c>
      <c r="D101" s="243">
        <v>266</v>
      </c>
      <c r="E101" s="243">
        <v>261</v>
      </c>
      <c r="F101" s="276"/>
      <c r="G101" s="234">
        <v>3.5</v>
      </c>
      <c r="H101" s="260">
        <v>3.35</v>
      </c>
      <c r="I101" s="260">
        <v>0</v>
      </c>
      <c r="J101" s="277"/>
      <c r="K101" s="84"/>
      <c r="M101" s="22"/>
      <c r="N101" s="22"/>
      <c r="P101" s="22"/>
    </row>
    <row r="102" spans="1:16" x14ac:dyDescent="0.25">
      <c r="A102" s="23">
        <v>22</v>
      </c>
      <c r="B102" s="6" t="s">
        <v>63</v>
      </c>
      <c r="C102" s="214">
        <v>179</v>
      </c>
      <c r="D102" s="243">
        <v>169</v>
      </c>
      <c r="E102" s="243">
        <v>172</v>
      </c>
      <c r="F102" s="276"/>
      <c r="G102" s="234">
        <v>3.32</v>
      </c>
      <c r="H102" s="260">
        <v>3.6</v>
      </c>
      <c r="I102" s="260">
        <v>3.6</v>
      </c>
      <c r="J102" s="277"/>
      <c r="K102" s="84"/>
      <c r="M102" s="22"/>
      <c r="N102" s="22"/>
      <c r="P102" s="22"/>
    </row>
    <row r="103" spans="1:16" x14ac:dyDescent="0.25">
      <c r="A103" s="23">
        <v>23</v>
      </c>
      <c r="B103" s="6" t="s">
        <v>120</v>
      </c>
      <c r="C103" s="214">
        <v>95</v>
      </c>
      <c r="D103" s="243">
        <v>135</v>
      </c>
      <c r="E103" s="243">
        <v>130</v>
      </c>
      <c r="F103" s="276"/>
      <c r="G103" s="234">
        <v>3.16</v>
      </c>
      <c r="H103" s="260">
        <v>3.22</v>
      </c>
      <c r="I103" s="260">
        <v>2.95</v>
      </c>
      <c r="J103" s="277"/>
      <c r="K103" s="84"/>
      <c r="M103" s="22"/>
      <c r="N103" s="22"/>
      <c r="P103" s="22"/>
    </row>
    <row r="104" spans="1:16" x14ac:dyDescent="0.25">
      <c r="A104" s="23">
        <v>24</v>
      </c>
      <c r="B104" s="6" t="s">
        <v>64</v>
      </c>
      <c r="C104" s="214">
        <v>249</v>
      </c>
      <c r="D104" s="243">
        <v>236</v>
      </c>
      <c r="E104" s="243">
        <v>248</v>
      </c>
      <c r="F104" s="276"/>
      <c r="G104" s="234">
        <v>3.35</v>
      </c>
      <c r="H104" s="260">
        <v>3.31</v>
      </c>
      <c r="I104" s="260">
        <v>3.47</v>
      </c>
      <c r="J104" s="277"/>
      <c r="K104" s="84"/>
      <c r="M104" s="22"/>
      <c r="N104" s="22"/>
      <c r="P104" s="22"/>
    </row>
    <row r="105" spans="1:16" x14ac:dyDescent="0.25">
      <c r="A105" s="23">
        <v>25</v>
      </c>
      <c r="B105" s="6" t="s">
        <v>65</v>
      </c>
      <c r="C105" s="214">
        <v>242</v>
      </c>
      <c r="D105" s="243">
        <v>252</v>
      </c>
      <c r="E105" s="243">
        <v>259</v>
      </c>
      <c r="F105" s="276"/>
      <c r="G105" s="234">
        <v>3.21</v>
      </c>
      <c r="H105" s="260">
        <v>3.44</v>
      </c>
      <c r="I105" s="260">
        <v>3.39</v>
      </c>
      <c r="J105" s="277"/>
      <c r="K105" s="84"/>
      <c r="M105" s="22"/>
      <c r="N105" s="22"/>
      <c r="P105" s="22"/>
    </row>
    <row r="106" spans="1:16" x14ac:dyDescent="0.25">
      <c r="A106" s="23">
        <v>26</v>
      </c>
      <c r="B106" s="6" t="s">
        <v>22</v>
      </c>
      <c r="C106" s="214">
        <v>118</v>
      </c>
      <c r="D106" s="243">
        <v>134</v>
      </c>
      <c r="E106" s="243">
        <v>172</v>
      </c>
      <c r="F106" s="276"/>
      <c r="G106" s="234">
        <v>3.25</v>
      </c>
      <c r="H106" s="260">
        <v>3.66</v>
      </c>
      <c r="I106" s="260">
        <v>3.71</v>
      </c>
      <c r="J106" s="277"/>
      <c r="K106" s="84"/>
      <c r="M106" s="22"/>
      <c r="N106" s="22"/>
      <c r="P106" s="22"/>
    </row>
    <row r="107" spans="1:16" x14ac:dyDescent="0.25">
      <c r="A107" s="23">
        <v>27</v>
      </c>
      <c r="B107" s="6" t="s">
        <v>47</v>
      </c>
      <c r="C107" s="214">
        <v>212</v>
      </c>
      <c r="D107" s="243">
        <v>218</v>
      </c>
      <c r="E107" s="243">
        <v>216</v>
      </c>
      <c r="F107" s="276"/>
      <c r="G107" s="234">
        <v>3.61</v>
      </c>
      <c r="H107" s="260">
        <v>3.55</v>
      </c>
      <c r="I107" s="260">
        <v>3.74</v>
      </c>
      <c r="J107" s="277"/>
      <c r="K107" s="84"/>
      <c r="M107" s="22"/>
      <c r="N107" s="22"/>
      <c r="P107" s="22"/>
    </row>
    <row r="108" spans="1:16" x14ac:dyDescent="0.25">
      <c r="A108" s="23">
        <v>28</v>
      </c>
      <c r="B108" s="6" t="s">
        <v>67</v>
      </c>
      <c r="C108" s="214">
        <v>110</v>
      </c>
      <c r="D108" s="243">
        <v>219</v>
      </c>
      <c r="E108" s="243">
        <v>178</v>
      </c>
      <c r="F108" s="276"/>
      <c r="G108" s="234">
        <v>3.36</v>
      </c>
      <c r="H108" s="260">
        <v>3.47</v>
      </c>
      <c r="I108" s="260">
        <v>3.44</v>
      </c>
      <c r="J108" s="277"/>
      <c r="K108" s="84"/>
      <c r="M108" s="22"/>
      <c r="N108" s="22"/>
      <c r="P108" s="22"/>
    </row>
    <row r="109" spans="1:16" x14ac:dyDescent="0.25">
      <c r="A109" s="23">
        <v>29</v>
      </c>
      <c r="B109" s="6" t="s">
        <v>69</v>
      </c>
      <c r="C109" s="214">
        <v>230</v>
      </c>
      <c r="D109" s="243">
        <v>275</v>
      </c>
      <c r="E109" s="243">
        <v>326</v>
      </c>
      <c r="F109" s="276"/>
      <c r="G109" s="234">
        <v>2.74</v>
      </c>
      <c r="H109" s="260">
        <v>3.37</v>
      </c>
      <c r="I109" s="260">
        <v>3.22</v>
      </c>
      <c r="J109" s="277"/>
      <c r="K109" s="84"/>
      <c r="M109" s="22"/>
      <c r="N109" s="22"/>
      <c r="P109" s="22"/>
    </row>
    <row r="110" spans="1:16" x14ac:dyDescent="0.25">
      <c r="A110" s="23">
        <v>30</v>
      </c>
      <c r="B110" s="6" t="s">
        <v>71</v>
      </c>
      <c r="C110" s="214">
        <v>136</v>
      </c>
      <c r="D110" s="243">
        <v>185</v>
      </c>
      <c r="E110" s="243">
        <v>240</v>
      </c>
      <c r="F110" s="276"/>
      <c r="G110" s="234">
        <v>2.92</v>
      </c>
      <c r="H110" s="260">
        <v>3.1</v>
      </c>
      <c r="I110" s="260">
        <v>3.53</v>
      </c>
      <c r="J110" s="277"/>
      <c r="K110" s="84"/>
      <c r="M110" s="22"/>
      <c r="N110" s="22"/>
      <c r="P110" s="22"/>
    </row>
    <row r="111" spans="1:16" x14ac:dyDescent="0.25">
      <c r="A111" s="23">
        <v>31</v>
      </c>
      <c r="B111" s="6" t="s">
        <v>122</v>
      </c>
      <c r="C111" s="214"/>
      <c r="D111" s="243"/>
      <c r="E111" s="243">
        <v>111</v>
      </c>
      <c r="F111" s="276"/>
      <c r="G111" s="234"/>
      <c r="H111" s="260"/>
      <c r="I111" s="260">
        <v>3.04</v>
      </c>
      <c r="J111" s="277"/>
      <c r="K111" s="84"/>
      <c r="M111" s="22"/>
      <c r="N111" s="22"/>
      <c r="P111" s="22"/>
    </row>
    <row r="112" spans="1:16" ht="15.75" thickBot="1" x14ac:dyDescent="0.3">
      <c r="A112" s="78">
        <v>32</v>
      </c>
      <c r="B112" s="6" t="s">
        <v>123</v>
      </c>
      <c r="C112" s="296"/>
      <c r="D112" s="297"/>
      <c r="E112" s="297"/>
      <c r="F112" s="298"/>
      <c r="G112" s="265"/>
      <c r="H112" s="231"/>
      <c r="I112" s="231"/>
      <c r="J112" s="279"/>
      <c r="K112" s="84"/>
      <c r="M112" s="22"/>
      <c r="N112" s="22"/>
      <c r="P112" s="22"/>
    </row>
    <row r="113" spans="1:16" ht="15.75" thickBot="1" x14ac:dyDescent="0.3">
      <c r="A113" s="302"/>
      <c r="B113" s="303" t="s">
        <v>57</v>
      </c>
      <c r="C113" s="304">
        <f t="shared" ref="C113:F113" si="7">SUM(C114:C122)</f>
        <v>971</v>
      </c>
      <c r="D113" s="365">
        <f t="shared" si="7"/>
        <v>1092</v>
      </c>
      <c r="E113" s="305">
        <f t="shared" si="7"/>
        <v>1195</v>
      </c>
      <c r="F113" s="306">
        <f t="shared" si="7"/>
        <v>0</v>
      </c>
      <c r="G113" s="139">
        <f>AVERAGE(G114:G122)</f>
        <v>3.5433333333333334</v>
      </c>
      <c r="H113" s="140">
        <f>AVERAGE(H114:H122)</f>
        <v>3.3733333333333331</v>
      </c>
      <c r="I113" s="140">
        <f>AVERAGE(I114:I122)</f>
        <v>3.4411111111111112</v>
      </c>
      <c r="J113" s="141" t="e">
        <f>AVERAGE(J114:J122)</f>
        <v>#DIV/0!</v>
      </c>
      <c r="K113" s="85"/>
      <c r="M113" s="22"/>
      <c r="N113" s="22"/>
      <c r="P113" s="22"/>
    </row>
    <row r="114" spans="1:16" x14ac:dyDescent="0.25">
      <c r="A114" s="308">
        <v>1</v>
      </c>
      <c r="B114" s="322" t="s">
        <v>27</v>
      </c>
      <c r="C114" s="219">
        <v>104</v>
      </c>
      <c r="D114" s="249">
        <v>92</v>
      </c>
      <c r="E114" s="249">
        <v>112</v>
      </c>
      <c r="F114" s="290"/>
      <c r="G114" s="245">
        <v>3.35</v>
      </c>
      <c r="H114" s="259">
        <v>3.71</v>
      </c>
      <c r="I114" s="259">
        <v>3.59</v>
      </c>
      <c r="J114" s="291"/>
      <c r="K114" s="84"/>
      <c r="M114" s="22"/>
      <c r="N114" s="22"/>
      <c r="P114" s="22"/>
    </row>
    <row r="115" spans="1:16" ht="15" customHeight="1" x14ac:dyDescent="0.25">
      <c r="A115" s="309">
        <v>2</v>
      </c>
      <c r="B115" s="323" t="s">
        <v>48</v>
      </c>
      <c r="C115" s="214">
        <v>64</v>
      </c>
      <c r="D115" s="243">
        <v>99</v>
      </c>
      <c r="E115" s="243">
        <v>89</v>
      </c>
      <c r="F115" s="276"/>
      <c r="G115" s="234">
        <v>4.0199999999999996</v>
      </c>
      <c r="H115" s="260">
        <v>3.38</v>
      </c>
      <c r="I115" s="260">
        <v>3.4</v>
      </c>
      <c r="J115" s="277"/>
      <c r="K115" s="84"/>
      <c r="M115" s="22"/>
      <c r="N115" s="22"/>
      <c r="P115" s="22"/>
    </row>
    <row r="116" spans="1:16" x14ac:dyDescent="0.25">
      <c r="A116" s="312">
        <v>3</v>
      </c>
      <c r="B116" s="323" t="s">
        <v>26</v>
      </c>
      <c r="C116" s="214">
        <v>84</v>
      </c>
      <c r="D116" s="243">
        <v>81</v>
      </c>
      <c r="E116" s="243">
        <v>53</v>
      </c>
      <c r="F116" s="276"/>
      <c r="G116" s="234">
        <v>3.6</v>
      </c>
      <c r="H116" s="260">
        <v>3.23</v>
      </c>
      <c r="I116" s="260">
        <v>3.1</v>
      </c>
      <c r="J116" s="277"/>
      <c r="K116" s="84"/>
      <c r="M116" s="22"/>
      <c r="N116" s="22"/>
      <c r="P116" s="22"/>
    </row>
    <row r="117" spans="1:16" x14ac:dyDescent="0.25">
      <c r="A117" s="312">
        <v>4</v>
      </c>
      <c r="B117" s="323" t="s">
        <v>38</v>
      </c>
      <c r="C117" s="214">
        <v>73</v>
      </c>
      <c r="D117" s="243">
        <v>66</v>
      </c>
      <c r="E117" s="243">
        <v>76</v>
      </c>
      <c r="F117" s="276"/>
      <c r="G117" s="234">
        <v>3.64</v>
      </c>
      <c r="H117" s="260">
        <v>3.32</v>
      </c>
      <c r="I117" s="260">
        <v>3.47</v>
      </c>
      <c r="J117" s="277"/>
      <c r="K117" s="84"/>
      <c r="M117" s="22"/>
      <c r="N117" s="22"/>
      <c r="P117" s="22"/>
    </row>
    <row r="118" spans="1:16" x14ac:dyDescent="0.25">
      <c r="A118" s="312">
        <v>5</v>
      </c>
      <c r="B118" s="323" t="s">
        <v>60</v>
      </c>
      <c r="C118" s="214">
        <v>81</v>
      </c>
      <c r="D118" s="243">
        <v>81</v>
      </c>
      <c r="E118" s="243">
        <v>86</v>
      </c>
      <c r="F118" s="276"/>
      <c r="G118" s="234">
        <v>3.64</v>
      </c>
      <c r="H118" s="260">
        <v>3.37</v>
      </c>
      <c r="I118" s="260">
        <v>3.99</v>
      </c>
      <c r="J118" s="277"/>
      <c r="K118" s="84"/>
      <c r="M118" s="22"/>
      <c r="N118" s="22"/>
      <c r="P118" s="22"/>
    </row>
    <row r="119" spans="1:16" x14ac:dyDescent="0.25">
      <c r="A119" s="312">
        <v>6</v>
      </c>
      <c r="B119" s="323" t="s">
        <v>36</v>
      </c>
      <c r="C119" s="214">
        <v>54</v>
      </c>
      <c r="D119" s="243">
        <v>62</v>
      </c>
      <c r="E119" s="243">
        <v>71</v>
      </c>
      <c r="F119" s="276"/>
      <c r="G119" s="234">
        <v>3.33</v>
      </c>
      <c r="H119" s="260">
        <v>3.56</v>
      </c>
      <c r="I119" s="260">
        <v>3.33</v>
      </c>
      <c r="J119" s="277"/>
      <c r="K119" s="84"/>
      <c r="M119" s="22"/>
      <c r="N119" s="22"/>
      <c r="P119" s="22"/>
    </row>
    <row r="120" spans="1:16" x14ac:dyDescent="0.25">
      <c r="A120" s="312">
        <v>7</v>
      </c>
      <c r="B120" s="323" t="s">
        <v>42</v>
      </c>
      <c r="C120" s="214">
        <v>41</v>
      </c>
      <c r="D120" s="243">
        <v>39</v>
      </c>
      <c r="E120" s="243">
        <v>23</v>
      </c>
      <c r="F120" s="276"/>
      <c r="G120" s="234">
        <v>3.1</v>
      </c>
      <c r="H120" s="260">
        <v>2.9</v>
      </c>
      <c r="I120" s="260">
        <v>3.17</v>
      </c>
      <c r="J120" s="277"/>
      <c r="K120" s="84"/>
      <c r="M120" s="22"/>
      <c r="N120" s="22"/>
      <c r="P120" s="22"/>
    </row>
    <row r="121" spans="1:16" x14ac:dyDescent="0.25">
      <c r="A121" s="312">
        <v>8</v>
      </c>
      <c r="B121" s="323" t="s">
        <v>66</v>
      </c>
      <c r="C121" s="214">
        <v>320</v>
      </c>
      <c r="D121" s="243">
        <v>363</v>
      </c>
      <c r="E121" s="243">
        <v>363</v>
      </c>
      <c r="F121" s="276"/>
      <c r="G121" s="234">
        <v>3.52</v>
      </c>
      <c r="H121" s="260">
        <v>3.6</v>
      </c>
      <c r="I121" s="260">
        <v>3.56</v>
      </c>
      <c r="J121" s="277"/>
      <c r="K121" s="84"/>
      <c r="N121" s="22"/>
    </row>
    <row r="122" spans="1:16" ht="15.75" thickBot="1" x14ac:dyDescent="0.3">
      <c r="A122" s="310">
        <v>9</v>
      </c>
      <c r="B122" s="261" t="s">
        <v>70</v>
      </c>
      <c r="C122" s="299">
        <v>150</v>
      </c>
      <c r="D122" s="300">
        <v>209</v>
      </c>
      <c r="E122" s="300">
        <v>322</v>
      </c>
      <c r="F122" s="301"/>
      <c r="G122" s="247">
        <v>3.69</v>
      </c>
      <c r="H122" s="231">
        <v>3.29</v>
      </c>
      <c r="I122" s="231">
        <v>3.36</v>
      </c>
      <c r="J122" s="279"/>
      <c r="K122" s="84"/>
      <c r="N122" s="22"/>
    </row>
    <row r="123" spans="1:16" x14ac:dyDescent="0.25">
      <c r="A123" s="35" t="s">
        <v>124</v>
      </c>
      <c r="B123" s="36"/>
      <c r="C123" s="36"/>
      <c r="D123" s="36"/>
      <c r="E123" s="36"/>
      <c r="F123" s="36"/>
      <c r="G123" s="37">
        <f>AVERAGE(G5:G12,G14:G25,G27:G43,G45:G64,G66:G79,G81:G111,G114:G122)</f>
        <v>3.1845871559633028</v>
      </c>
      <c r="H123" s="37">
        <f>AVERAGE(H5:H12,H14:H25,H27:H43,H45:H64,H66:H79,H81:H111,H114:H122)</f>
        <v>3.2849090909090921</v>
      </c>
      <c r="I123" s="37">
        <f>AVERAGE(I5:I12,I14:I25,I27:I43,I45:I64,I66:I79,I81:I111,I114:I122)</f>
        <v>3.226363636363637</v>
      </c>
      <c r="J123" s="37" t="e">
        <f>AVERAGE(J5:J12,J14:J25,J27:J43,J45:J64,J66:J79,J81:J111,J114:J122)</f>
        <v>#DIV/0!</v>
      </c>
      <c r="K123" s="37"/>
    </row>
    <row r="124" spans="1:16" x14ac:dyDescent="0.25">
      <c r="A124" s="38"/>
      <c r="G124" s="39"/>
      <c r="H124" s="39"/>
      <c r="I124" s="39"/>
      <c r="J124" s="39"/>
      <c r="K124" s="39"/>
    </row>
  </sheetData>
  <mergeCells count="2">
    <mergeCell ref="A1:A2"/>
    <mergeCell ref="B1:B2"/>
  </mergeCells>
  <conditionalFormatting sqref="G3:K124">
    <cfRule type="containsBlanks" dxfId="35" priority="1">
      <formula>LEN(TRIM(G3))=0</formula>
    </cfRule>
    <cfRule type="cellIs" dxfId="34" priority="2" operator="lessThan">
      <formula>3.5001</formula>
    </cfRule>
    <cfRule type="cellIs" dxfId="33" priority="3" operator="between">
      <formula>3.999</formula>
      <formula>3.5</formula>
    </cfRule>
    <cfRule type="cellIs" dxfId="32" priority="4" operator="between">
      <formula>4.5</formula>
      <formula>4</formula>
    </cfRule>
    <cfRule type="cellIs" dxfId="31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66" t="s">
        <v>23</v>
      </c>
      <c r="B1" s="368" t="s">
        <v>68</v>
      </c>
      <c r="C1" s="76">
        <v>2023</v>
      </c>
      <c r="D1" s="105">
        <v>2024</v>
      </c>
      <c r="E1" s="106">
        <v>2025</v>
      </c>
      <c r="F1" s="77">
        <v>2026</v>
      </c>
      <c r="G1" s="76">
        <v>2023</v>
      </c>
      <c r="H1" s="107">
        <v>2024</v>
      </c>
      <c r="I1" s="107">
        <v>2025</v>
      </c>
      <c r="J1" s="108">
        <v>2026</v>
      </c>
      <c r="K1" s="80"/>
    </row>
    <row r="2" spans="1:16" ht="27" customHeight="1" thickBot="1" x14ac:dyDescent="0.3">
      <c r="A2" s="367"/>
      <c r="B2" s="369"/>
      <c r="C2" s="55" t="s">
        <v>50</v>
      </c>
      <c r="D2" s="99" t="s">
        <v>50</v>
      </c>
      <c r="E2" s="99" t="s">
        <v>50</v>
      </c>
      <c r="F2" s="99" t="s">
        <v>50</v>
      </c>
      <c r="G2" s="127" t="s">
        <v>49</v>
      </c>
      <c r="H2" s="128" t="s">
        <v>49</v>
      </c>
      <c r="I2" s="128" t="s">
        <v>49</v>
      </c>
      <c r="J2" s="129" t="s">
        <v>49</v>
      </c>
      <c r="K2" s="73"/>
    </row>
    <row r="3" spans="1:16" ht="15" customHeight="1" thickBot="1" x14ac:dyDescent="0.3">
      <c r="A3" s="17">
        <f>A12+A25+A43+A64+A79+A112+A122</f>
        <v>112</v>
      </c>
      <c r="B3" s="46" t="s">
        <v>58</v>
      </c>
      <c r="C3" s="57">
        <f>C4+C13+C26+C44+C65+C80+C113</f>
        <v>10804</v>
      </c>
      <c r="D3" s="56">
        <f t="shared" ref="D3:F3" si="0">D4+D13+D26+D44+D65+D80+D113</f>
        <v>11736</v>
      </c>
      <c r="E3" s="56">
        <f>E4+E13+E26+E44+E65+E80+E113</f>
        <v>12148</v>
      </c>
      <c r="F3" s="46">
        <f t="shared" si="0"/>
        <v>0</v>
      </c>
      <c r="G3" s="130">
        <f>AVERAGE(G4,G13,G26,G44,G65,G80,G113)</f>
        <v>3.2566502162268423</v>
      </c>
      <c r="H3" s="131">
        <f>AVERAGE(H4,H13,H26,H44,H65,H80,H113)</f>
        <v>3.3817826463918905</v>
      </c>
      <c r="I3" s="131">
        <f>AVERAGE(I4,I13,I26,I44,I65,I80,I113)</f>
        <v>3.2424368855068915</v>
      </c>
      <c r="J3" s="132" t="e">
        <f>AVERAGE(J4,J13,J26,J44,J65,J80,J113)</f>
        <v>#DIV/0!</v>
      </c>
      <c r="K3" s="81"/>
      <c r="M3" s="13"/>
      <c r="N3" s="1" t="s">
        <v>129</v>
      </c>
    </row>
    <row r="4" spans="1:16" ht="15" customHeight="1" thickBot="1" x14ac:dyDescent="0.3">
      <c r="A4" s="18"/>
      <c r="B4" s="19" t="s">
        <v>51</v>
      </c>
      <c r="C4" s="42">
        <f>SUM(C5:C12)</f>
        <v>824</v>
      </c>
      <c r="D4" s="10">
        <f t="shared" ref="D4:F4" si="1">SUM(D5:D12)</f>
        <v>853</v>
      </c>
      <c r="E4" s="10">
        <f t="shared" si="1"/>
        <v>870</v>
      </c>
      <c r="F4" s="90">
        <f t="shared" si="1"/>
        <v>0</v>
      </c>
      <c r="G4" s="133">
        <f>AVERAGE(G5:G12)</f>
        <v>3.3337500000000007</v>
      </c>
      <c r="H4" s="134">
        <f>AVERAGE(H5:H12)</f>
        <v>3.4350000000000001</v>
      </c>
      <c r="I4" s="134">
        <f>AVERAGE(I5:I12)</f>
        <v>3.4412500000000001</v>
      </c>
      <c r="J4" s="135" t="e">
        <f>AVERAGE(J5:J12)</f>
        <v>#DIV/0!</v>
      </c>
      <c r="K4" s="82"/>
      <c r="M4" s="12"/>
      <c r="N4" s="1" t="s">
        <v>125</v>
      </c>
    </row>
    <row r="5" spans="1:16" ht="15" customHeight="1" x14ac:dyDescent="0.25">
      <c r="A5" s="20">
        <v>1</v>
      </c>
      <c r="B5" s="21" t="s">
        <v>74</v>
      </c>
      <c r="C5" s="267">
        <v>99</v>
      </c>
      <c r="D5" s="268">
        <v>93</v>
      </c>
      <c r="E5" s="268">
        <v>117</v>
      </c>
      <c r="F5" s="269"/>
      <c r="G5" s="270">
        <v>3.74</v>
      </c>
      <c r="H5" s="271">
        <v>3.8</v>
      </c>
      <c r="I5" s="271">
        <v>3.64</v>
      </c>
      <c r="J5" s="272"/>
      <c r="K5" s="83"/>
      <c r="M5" s="71"/>
      <c r="N5" s="1" t="s">
        <v>126</v>
      </c>
    </row>
    <row r="6" spans="1:16" x14ac:dyDescent="0.25">
      <c r="A6" s="23">
        <v>2</v>
      </c>
      <c r="B6" s="21" t="s">
        <v>31</v>
      </c>
      <c r="C6" s="267">
        <v>150</v>
      </c>
      <c r="D6" s="268">
        <v>169</v>
      </c>
      <c r="E6" s="268">
        <v>152</v>
      </c>
      <c r="F6" s="269"/>
      <c r="G6" s="273">
        <v>3.11</v>
      </c>
      <c r="H6" s="274">
        <v>3.37</v>
      </c>
      <c r="I6" s="274">
        <v>3.54</v>
      </c>
      <c r="J6" s="275"/>
      <c r="K6" s="83"/>
      <c r="M6" s="2"/>
      <c r="N6" s="1" t="s">
        <v>127</v>
      </c>
      <c r="P6" s="22"/>
    </row>
    <row r="7" spans="1:16" x14ac:dyDescent="0.25">
      <c r="A7" s="23">
        <v>3</v>
      </c>
      <c r="B7" s="21" t="s">
        <v>24</v>
      </c>
      <c r="C7" s="267">
        <v>151</v>
      </c>
      <c r="D7" s="268">
        <v>148</v>
      </c>
      <c r="E7" s="268">
        <v>149</v>
      </c>
      <c r="F7" s="269"/>
      <c r="G7" s="273">
        <v>3.58</v>
      </c>
      <c r="H7" s="274">
        <v>3.8</v>
      </c>
      <c r="I7" s="274">
        <v>3.93</v>
      </c>
      <c r="J7" s="275"/>
      <c r="K7" s="83"/>
      <c r="P7" s="22"/>
    </row>
    <row r="8" spans="1:16" x14ac:dyDescent="0.25">
      <c r="A8" s="23">
        <v>4</v>
      </c>
      <c r="B8" s="21" t="s">
        <v>113</v>
      </c>
      <c r="C8" s="267">
        <v>56</v>
      </c>
      <c r="D8" s="268">
        <v>74</v>
      </c>
      <c r="E8" s="268">
        <v>76</v>
      </c>
      <c r="F8" s="269"/>
      <c r="G8" s="273">
        <v>3.5</v>
      </c>
      <c r="H8" s="274">
        <v>3.57</v>
      </c>
      <c r="I8" s="274">
        <v>3.58</v>
      </c>
      <c r="J8" s="275"/>
      <c r="K8" s="83"/>
      <c r="M8" s="25"/>
      <c r="N8" s="22"/>
      <c r="P8" s="22"/>
    </row>
    <row r="9" spans="1:16" x14ac:dyDescent="0.25">
      <c r="A9" s="23">
        <v>5</v>
      </c>
      <c r="B9" s="6" t="s">
        <v>75</v>
      </c>
      <c r="C9" s="214">
        <v>90</v>
      </c>
      <c r="D9" s="243">
        <v>77</v>
      </c>
      <c r="E9" s="243">
        <v>94</v>
      </c>
      <c r="F9" s="276"/>
      <c r="G9" s="234">
        <v>3.42</v>
      </c>
      <c r="H9" s="260">
        <v>3.43</v>
      </c>
      <c r="I9" s="260">
        <v>3.15</v>
      </c>
      <c r="J9" s="277"/>
      <c r="K9" s="84"/>
      <c r="M9" s="25"/>
      <c r="N9" s="22"/>
      <c r="P9" s="22"/>
    </row>
    <row r="10" spans="1:16" x14ac:dyDescent="0.25">
      <c r="A10" s="23">
        <v>6</v>
      </c>
      <c r="B10" s="6" t="s">
        <v>76</v>
      </c>
      <c r="C10" s="214">
        <v>116</v>
      </c>
      <c r="D10" s="243">
        <v>124</v>
      </c>
      <c r="E10" s="243">
        <v>113</v>
      </c>
      <c r="F10" s="276"/>
      <c r="G10" s="234">
        <v>3.17</v>
      </c>
      <c r="H10" s="260">
        <v>3.06</v>
      </c>
      <c r="I10" s="260">
        <v>3.01</v>
      </c>
      <c r="J10" s="277"/>
      <c r="K10" s="84"/>
      <c r="M10" s="25"/>
      <c r="N10" s="22"/>
      <c r="P10" s="22"/>
    </row>
    <row r="11" spans="1:16" x14ac:dyDescent="0.25">
      <c r="A11" s="23">
        <v>7</v>
      </c>
      <c r="B11" s="6" t="s">
        <v>33</v>
      </c>
      <c r="C11" s="214">
        <v>98</v>
      </c>
      <c r="D11" s="243">
        <v>91</v>
      </c>
      <c r="E11" s="243">
        <v>95</v>
      </c>
      <c r="F11" s="276"/>
      <c r="G11" s="234">
        <v>2.74</v>
      </c>
      <c r="H11" s="260">
        <v>3.01</v>
      </c>
      <c r="I11" s="260">
        <v>3.21</v>
      </c>
      <c r="J11" s="277"/>
      <c r="K11" s="84"/>
      <c r="M11" s="25"/>
      <c r="N11" s="22"/>
      <c r="P11" s="22"/>
    </row>
    <row r="12" spans="1:16" ht="15.75" thickBot="1" x14ac:dyDescent="0.3">
      <c r="A12" s="26">
        <v>8</v>
      </c>
      <c r="B12" s="9" t="s">
        <v>59</v>
      </c>
      <c r="C12" s="256">
        <v>64</v>
      </c>
      <c r="D12" s="252">
        <v>77</v>
      </c>
      <c r="E12" s="252">
        <v>74</v>
      </c>
      <c r="F12" s="278"/>
      <c r="G12" s="247">
        <v>3.41</v>
      </c>
      <c r="H12" s="231">
        <v>3.44</v>
      </c>
      <c r="I12" s="231">
        <v>3.47</v>
      </c>
      <c r="J12" s="279"/>
      <c r="K12" s="84"/>
      <c r="M12" s="25"/>
      <c r="N12" s="22"/>
      <c r="P12" s="22"/>
    </row>
    <row r="13" spans="1:16" ht="15.75" thickBot="1" x14ac:dyDescent="0.3">
      <c r="A13" s="18"/>
      <c r="B13" s="27" t="s">
        <v>52</v>
      </c>
      <c r="C13" s="28">
        <f t="shared" ref="C13:F13" si="2">SUM(C14:C25)</f>
        <v>1006</v>
      </c>
      <c r="D13" s="363">
        <f t="shared" si="2"/>
        <v>1043</v>
      </c>
      <c r="E13" s="11">
        <f t="shared" si="2"/>
        <v>1109</v>
      </c>
      <c r="F13" s="94">
        <f t="shared" si="2"/>
        <v>0</v>
      </c>
      <c r="G13" s="139">
        <f>AVERAGE(G14:G25)</f>
        <v>3.1833333333333331</v>
      </c>
      <c r="H13" s="140">
        <f>AVERAGE(H14:H25)</f>
        <v>3.3433333333333342</v>
      </c>
      <c r="I13" s="140">
        <f>AVERAGE(I14:I25)</f>
        <v>3.3416666666666668</v>
      </c>
      <c r="J13" s="141" t="e">
        <f>AVERAGE(J14:J25)</f>
        <v>#DIV/0!</v>
      </c>
      <c r="K13" s="85"/>
      <c r="M13" s="25"/>
      <c r="N13" s="22"/>
      <c r="P13" s="22"/>
    </row>
    <row r="14" spans="1:16" x14ac:dyDescent="0.25">
      <c r="A14" s="20">
        <v>1</v>
      </c>
      <c r="B14" s="14" t="s">
        <v>0</v>
      </c>
      <c r="C14" s="213">
        <v>74</v>
      </c>
      <c r="D14" s="242">
        <v>78</v>
      </c>
      <c r="E14" s="242">
        <v>97</v>
      </c>
      <c r="F14" s="280"/>
      <c r="G14" s="281">
        <v>3.09</v>
      </c>
      <c r="H14" s="282">
        <v>3.53</v>
      </c>
      <c r="I14" s="282">
        <v>3.52</v>
      </c>
      <c r="J14" s="283"/>
      <c r="K14" s="86"/>
      <c r="M14" s="22"/>
      <c r="N14" s="22"/>
      <c r="P14" s="22"/>
    </row>
    <row r="15" spans="1:16" x14ac:dyDescent="0.25">
      <c r="A15" s="23">
        <v>2</v>
      </c>
      <c r="B15" s="14" t="s">
        <v>2</v>
      </c>
      <c r="C15" s="213">
        <v>69</v>
      </c>
      <c r="D15" s="242">
        <v>61</v>
      </c>
      <c r="E15" s="242">
        <v>65</v>
      </c>
      <c r="F15" s="280"/>
      <c r="G15" s="232">
        <v>3.62</v>
      </c>
      <c r="H15" s="241">
        <v>3.57</v>
      </c>
      <c r="I15" s="241">
        <v>3.33</v>
      </c>
      <c r="J15" s="284"/>
      <c r="K15" s="86"/>
      <c r="M15" s="22"/>
      <c r="N15" s="22"/>
      <c r="P15" s="22"/>
    </row>
    <row r="16" spans="1:16" x14ac:dyDescent="0.25">
      <c r="A16" s="23">
        <v>3</v>
      </c>
      <c r="B16" s="14" t="s">
        <v>5</v>
      </c>
      <c r="C16" s="213">
        <v>81</v>
      </c>
      <c r="D16" s="242">
        <v>96</v>
      </c>
      <c r="E16" s="242">
        <v>87</v>
      </c>
      <c r="F16" s="280"/>
      <c r="G16" s="232">
        <v>3.28</v>
      </c>
      <c r="H16" s="241">
        <v>3.43</v>
      </c>
      <c r="I16" s="241">
        <v>3.31</v>
      </c>
      <c r="J16" s="284"/>
      <c r="K16" s="86"/>
      <c r="M16" s="22"/>
      <c r="N16" s="22"/>
      <c r="P16" s="22"/>
    </row>
    <row r="17" spans="1:16" x14ac:dyDescent="0.25">
      <c r="A17" s="23">
        <v>4</v>
      </c>
      <c r="B17" s="14" t="s">
        <v>1</v>
      </c>
      <c r="C17" s="213">
        <v>139</v>
      </c>
      <c r="D17" s="242">
        <v>149</v>
      </c>
      <c r="E17" s="242">
        <v>142</v>
      </c>
      <c r="F17" s="280"/>
      <c r="G17" s="232">
        <v>3.12</v>
      </c>
      <c r="H17" s="241">
        <v>3.8</v>
      </c>
      <c r="I17" s="241">
        <v>3.52</v>
      </c>
      <c r="J17" s="284"/>
      <c r="K17" s="86"/>
      <c r="M17" s="22"/>
      <c r="N17" s="22"/>
      <c r="P17" s="22"/>
    </row>
    <row r="18" spans="1:16" x14ac:dyDescent="0.25">
      <c r="A18" s="23">
        <v>5</v>
      </c>
      <c r="B18" s="14" t="s">
        <v>3</v>
      </c>
      <c r="C18" s="213">
        <v>73</v>
      </c>
      <c r="D18" s="242">
        <v>74</v>
      </c>
      <c r="E18" s="242">
        <v>131</v>
      </c>
      <c r="F18" s="280"/>
      <c r="G18" s="232">
        <v>3.27</v>
      </c>
      <c r="H18" s="241">
        <v>3.49</v>
      </c>
      <c r="I18" s="241">
        <v>3.27</v>
      </c>
      <c r="J18" s="284"/>
      <c r="K18" s="86"/>
      <c r="M18" s="22"/>
      <c r="N18" s="22"/>
      <c r="P18" s="22"/>
    </row>
    <row r="19" spans="1:16" x14ac:dyDescent="0.25">
      <c r="A19" s="23">
        <v>6</v>
      </c>
      <c r="B19" s="6" t="s">
        <v>79</v>
      </c>
      <c r="C19" s="214">
        <v>72</v>
      </c>
      <c r="D19" s="243">
        <v>80</v>
      </c>
      <c r="E19" s="243">
        <v>89</v>
      </c>
      <c r="F19" s="276"/>
      <c r="G19" s="234">
        <v>3.21</v>
      </c>
      <c r="H19" s="260">
        <v>3.25</v>
      </c>
      <c r="I19" s="260">
        <v>3.22</v>
      </c>
      <c r="J19" s="277"/>
      <c r="K19" s="75"/>
      <c r="M19" s="22"/>
      <c r="N19" s="22"/>
      <c r="P19" s="22"/>
    </row>
    <row r="20" spans="1:16" x14ac:dyDescent="0.25">
      <c r="A20" s="23">
        <v>7</v>
      </c>
      <c r="B20" s="14" t="s">
        <v>78</v>
      </c>
      <c r="C20" s="213">
        <v>105</v>
      </c>
      <c r="D20" s="242">
        <v>100</v>
      </c>
      <c r="E20" s="242">
        <v>104</v>
      </c>
      <c r="F20" s="280"/>
      <c r="G20" s="232">
        <v>3.37</v>
      </c>
      <c r="H20" s="241">
        <v>3.1</v>
      </c>
      <c r="I20" s="241">
        <v>3.23</v>
      </c>
      <c r="J20" s="284"/>
      <c r="K20" s="86"/>
      <c r="M20" s="22"/>
      <c r="N20" s="22"/>
      <c r="P20" s="22"/>
    </row>
    <row r="21" spans="1:16" x14ac:dyDescent="0.25">
      <c r="A21" s="23">
        <v>8</v>
      </c>
      <c r="B21" s="14" t="s">
        <v>4</v>
      </c>
      <c r="C21" s="213">
        <v>44</v>
      </c>
      <c r="D21" s="242">
        <v>79</v>
      </c>
      <c r="E21" s="242">
        <v>57</v>
      </c>
      <c r="F21" s="280"/>
      <c r="G21" s="232">
        <v>3.11</v>
      </c>
      <c r="H21" s="241">
        <v>3.28</v>
      </c>
      <c r="I21" s="241">
        <v>3.23</v>
      </c>
      <c r="J21" s="284"/>
      <c r="K21" s="86"/>
      <c r="M21" s="22"/>
      <c r="N21" s="22"/>
      <c r="P21" s="22"/>
    </row>
    <row r="22" spans="1:16" x14ac:dyDescent="0.25">
      <c r="A22" s="23">
        <v>9</v>
      </c>
      <c r="B22" s="14" t="s">
        <v>114</v>
      </c>
      <c r="C22" s="213">
        <v>88</v>
      </c>
      <c r="D22" s="242">
        <v>90</v>
      </c>
      <c r="E22" s="242">
        <v>65</v>
      </c>
      <c r="F22" s="280"/>
      <c r="G22" s="232">
        <v>3.18</v>
      </c>
      <c r="H22" s="241">
        <v>2.94</v>
      </c>
      <c r="I22" s="241">
        <v>3.39</v>
      </c>
      <c r="J22" s="284"/>
      <c r="K22" s="86"/>
      <c r="M22" s="22"/>
      <c r="N22" s="22"/>
      <c r="P22" s="22"/>
    </row>
    <row r="23" spans="1:16" x14ac:dyDescent="0.25">
      <c r="A23" s="23">
        <v>10</v>
      </c>
      <c r="B23" s="14" t="s">
        <v>80</v>
      </c>
      <c r="C23" s="213">
        <v>63</v>
      </c>
      <c r="D23" s="242">
        <v>71</v>
      </c>
      <c r="E23" s="242">
        <v>108</v>
      </c>
      <c r="F23" s="280"/>
      <c r="G23" s="232">
        <v>2.86</v>
      </c>
      <c r="H23" s="241">
        <v>3.04</v>
      </c>
      <c r="I23" s="241">
        <v>3.06</v>
      </c>
      <c r="J23" s="284"/>
      <c r="K23" s="86"/>
      <c r="M23" s="22"/>
      <c r="N23" s="22"/>
      <c r="P23" s="22"/>
    </row>
    <row r="24" spans="1:16" x14ac:dyDescent="0.25">
      <c r="A24" s="23">
        <v>11</v>
      </c>
      <c r="B24" s="40" t="s">
        <v>81</v>
      </c>
      <c r="C24" s="253">
        <v>134</v>
      </c>
      <c r="D24" s="254">
        <v>106</v>
      </c>
      <c r="E24" s="254">
        <v>108</v>
      </c>
      <c r="F24" s="285"/>
      <c r="G24" s="250">
        <v>2.73</v>
      </c>
      <c r="H24" s="251">
        <v>3.42</v>
      </c>
      <c r="I24" s="251">
        <v>3.84</v>
      </c>
      <c r="J24" s="286"/>
      <c r="K24" s="87"/>
      <c r="M24" s="22"/>
      <c r="N24" s="22"/>
      <c r="P24" s="22"/>
    </row>
    <row r="25" spans="1:16" ht="15.75" thickBot="1" x14ac:dyDescent="0.3">
      <c r="A25" s="23">
        <v>12</v>
      </c>
      <c r="B25" s="14" t="s">
        <v>77</v>
      </c>
      <c r="C25" s="213">
        <v>64</v>
      </c>
      <c r="D25" s="242">
        <v>59</v>
      </c>
      <c r="E25" s="242">
        <v>56</v>
      </c>
      <c r="F25" s="280"/>
      <c r="G25" s="287">
        <v>3.36</v>
      </c>
      <c r="H25" s="288">
        <v>3.27</v>
      </c>
      <c r="I25" s="288">
        <v>3.18</v>
      </c>
      <c r="J25" s="289"/>
      <c r="K25" s="86"/>
      <c r="M25" s="22"/>
      <c r="N25" s="22"/>
      <c r="P25" s="22"/>
    </row>
    <row r="26" spans="1:16" ht="15.75" thickBot="1" x14ac:dyDescent="0.3">
      <c r="A26" s="18"/>
      <c r="B26" s="29" t="s">
        <v>53</v>
      </c>
      <c r="C26" s="30">
        <f>SUM(C27:C43)</f>
        <v>1424</v>
      </c>
      <c r="D26" s="364">
        <f t="shared" ref="D26:F26" si="3">SUM(D27:D43)</f>
        <v>1508</v>
      </c>
      <c r="E26" s="45">
        <f t="shared" si="3"/>
        <v>1574</v>
      </c>
      <c r="F26" s="97">
        <f t="shared" si="3"/>
        <v>0</v>
      </c>
      <c r="G26" s="148">
        <f>AVERAGE(G27:G43)</f>
        <v>3.1270588235294117</v>
      </c>
      <c r="H26" s="149">
        <f>AVERAGE(H27:H43)</f>
        <v>3.1664705882352946</v>
      </c>
      <c r="I26" s="149">
        <f>AVERAGE(I27:I43)</f>
        <v>2.6752941176470588</v>
      </c>
      <c r="J26" s="150" t="e">
        <f>AVERAGE(J27:J43)</f>
        <v>#DIV/0!</v>
      </c>
      <c r="K26" s="88"/>
      <c r="M26" s="22"/>
      <c r="N26" s="22"/>
      <c r="P26" s="22"/>
    </row>
    <row r="27" spans="1:16" x14ac:dyDescent="0.25">
      <c r="A27" s="20">
        <v>1</v>
      </c>
      <c r="B27" s="5" t="s">
        <v>29</v>
      </c>
      <c r="C27" s="219">
        <v>130</v>
      </c>
      <c r="D27" s="249">
        <v>99</v>
      </c>
      <c r="E27" s="249">
        <v>133</v>
      </c>
      <c r="F27" s="290"/>
      <c r="G27" s="245">
        <v>3.18</v>
      </c>
      <c r="H27" s="259">
        <v>3.17</v>
      </c>
      <c r="I27" s="259">
        <v>0</v>
      </c>
      <c r="J27" s="291"/>
      <c r="K27" s="75"/>
      <c r="M27" s="22"/>
      <c r="N27" s="22"/>
      <c r="P27" s="22"/>
    </row>
    <row r="28" spans="1:16" x14ac:dyDescent="0.25">
      <c r="A28" s="23">
        <v>2</v>
      </c>
      <c r="B28" s="8" t="s">
        <v>61</v>
      </c>
      <c r="C28" s="218">
        <v>120</v>
      </c>
      <c r="D28" s="292">
        <v>105</v>
      </c>
      <c r="E28" s="292">
        <v>124</v>
      </c>
      <c r="F28" s="293"/>
      <c r="G28" s="233">
        <v>3.61</v>
      </c>
      <c r="H28" s="260">
        <v>3.65</v>
      </c>
      <c r="I28" s="260">
        <v>3.68</v>
      </c>
      <c r="J28" s="277"/>
      <c r="K28" s="75"/>
      <c r="M28" s="22"/>
      <c r="N28" s="22"/>
      <c r="P28" s="22"/>
    </row>
    <row r="29" spans="1:16" x14ac:dyDescent="0.25">
      <c r="A29" s="41">
        <v>3</v>
      </c>
      <c r="B29" s="6" t="s">
        <v>41</v>
      </c>
      <c r="C29" s="214">
        <v>116</v>
      </c>
      <c r="D29" s="243">
        <v>101</v>
      </c>
      <c r="E29" s="243">
        <v>139</v>
      </c>
      <c r="F29" s="276"/>
      <c r="G29" s="234">
        <v>3.29</v>
      </c>
      <c r="H29" s="260">
        <v>3.28</v>
      </c>
      <c r="I29" s="260">
        <v>3.15</v>
      </c>
      <c r="J29" s="277"/>
      <c r="K29" s="75"/>
      <c r="M29" s="22"/>
      <c r="N29" s="22"/>
      <c r="P29" s="22"/>
    </row>
    <row r="30" spans="1:16" x14ac:dyDescent="0.25">
      <c r="A30" s="23">
        <v>4</v>
      </c>
      <c r="B30" s="6" t="s">
        <v>82</v>
      </c>
      <c r="C30" s="218">
        <v>52</v>
      </c>
      <c r="D30" s="292">
        <v>70</v>
      </c>
      <c r="E30" s="292">
        <v>89</v>
      </c>
      <c r="F30" s="293"/>
      <c r="G30" s="233">
        <v>2.63</v>
      </c>
      <c r="H30" s="260">
        <v>2.67</v>
      </c>
      <c r="I30" s="260">
        <v>0</v>
      </c>
      <c r="J30" s="277"/>
      <c r="K30" s="75"/>
      <c r="M30" s="22"/>
      <c r="N30" s="22"/>
      <c r="P30" s="22"/>
    </row>
    <row r="31" spans="1:16" x14ac:dyDescent="0.25">
      <c r="A31" s="23">
        <v>5</v>
      </c>
      <c r="B31" s="14" t="s">
        <v>34</v>
      </c>
      <c r="C31" s="213">
        <v>95</v>
      </c>
      <c r="D31" s="242">
        <v>97</v>
      </c>
      <c r="E31" s="242">
        <v>106</v>
      </c>
      <c r="F31" s="280"/>
      <c r="G31" s="232">
        <v>2.94</v>
      </c>
      <c r="H31" s="241">
        <v>2.81</v>
      </c>
      <c r="I31" s="241">
        <v>3.39</v>
      </c>
      <c r="J31" s="284"/>
      <c r="K31" s="86"/>
      <c r="M31" s="22"/>
      <c r="N31" s="22"/>
      <c r="P31" s="22"/>
    </row>
    <row r="32" spans="1:16" x14ac:dyDescent="0.25">
      <c r="A32" s="23">
        <v>6</v>
      </c>
      <c r="B32" s="6" t="s">
        <v>6</v>
      </c>
      <c r="C32" s="214">
        <v>44</v>
      </c>
      <c r="D32" s="243">
        <v>50</v>
      </c>
      <c r="E32" s="243">
        <v>36</v>
      </c>
      <c r="F32" s="276"/>
      <c r="G32" s="234">
        <v>3.25</v>
      </c>
      <c r="H32" s="260">
        <v>3.2</v>
      </c>
      <c r="I32" s="260">
        <v>3.14</v>
      </c>
      <c r="J32" s="277"/>
      <c r="K32" s="75"/>
      <c r="M32" s="22"/>
      <c r="N32" s="22"/>
      <c r="P32" s="22"/>
    </row>
    <row r="33" spans="1:16" x14ac:dyDescent="0.25">
      <c r="A33" s="23">
        <v>7</v>
      </c>
      <c r="B33" s="6" t="s">
        <v>83</v>
      </c>
      <c r="C33" s="214">
        <v>91</v>
      </c>
      <c r="D33" s="243">
        <v>134</v>
      </c>
      <c r="E33" s="243">
        <v>109</v>
      </c>
      <c r="F33" s="276"/>
      <c r="G33" s="234">
        <v>2.96</v>
      </c>
      <c r="H33" s="260">
        <v>3.25</v>
      </c>
      <c r="I33" s="260">
        <v>3.04</v>
      </c>
      <c r="J33" s="277"/>
      <c r="K33" s="75"/>
      <c r="M33" s="22"/>
      <c r="N33" s="22"/>
      <c r="P33" s="22"/>
    </row>
    <row r="34" spans="1:16" x14ac:dyDescent="0.25">
      <c r="A34" s="23">
        <v>8</v>
      </c>
      <c r="B34" s="6" t="s">
        <v>7</v>
      </c>
      <c r="C34" s="214">
        <v>79</v>
      </c>
      <c r="D34" s="243">
        <v>63</v>
      </c>
      <c r="E34" s="243">
        <v>76</v>
      </c>
      <c r="F34" s="276"/>
      <c r="G34" s="234">
        <v>3</v>
      </c>
      <c r="H34" s="260">
        <v>3.29</v>
      </c>
      <c r="I34" s="260">
        <v>3.36</v>
      </c>
      <c r="J34" s="277"/>
      <c r="K34" s="75"/>
      <c r="M34" s="22"/>
      <c r="N34" s="22"/>
      <c r="P34" s="22"/>
    </row>
    <row r="35" spans="1:16" x14ac:dyDescent="0.25">
      <c r="A35" s="23">
        <v>9</v>
      </c>
      <c r="B35" s="6" t="s">
        <v>8</v>
      </c>
      <c r="C35" s="214">
        <v>82</v>
      </c>
      <c r="D35" s="243">
        <v>78</v>
      </c>
      <c r="E35" s="243">
        <v>80</v>
      </c>
      <c r="F35" s="276"/>
      <c r="G35" s="234">
        <v>3.13</v>
      </c>
      <c r="H35" s="260">
        <v>2.96</v>
      </c>
      <c r="I35" s="260">
        <v>3.16</v>
      </c>
      <c r="J35" s="277"/>
      <c r="K35" s="75"/>
      <c r="M35" s="22"/>
      <c r="N35" s="22"/>
      <c r="P35" s="22"/>
    </row>
    <row r="36" spans="1:16" x14ac:dyDescent="0.25">
      <c r="A36" s="23">
        <v>10</v>
      </c>
      <c r="B36" s="6" t="s">
        <v>84</v>
      </c>
      <c r="C36" s="214">
        <v>29</v>
      </c>
      <c r="D36" s="243">
        <v>38</v>
      </c>
      <c r="E36" s="243">
        <v>21</v>
      </c>
      <c r="F36" s="276"/>
      <c r="G36" s="234">
        <v>3.48</v>
      </c>
      <c r="H36" s="260">
        <v>3.08</v>
      </c>
      <c r="I36" s="260">
        <v>3.15</v>
      </c>
      <c r="J36" s="277"/>
      <c r="K36" s="75"/>
      <c r="M36" s="22"/>
      <c r="N36" s="22"/>
      <c r="P36" s="22"/>
    </row>
    <row r="37" spans="1:16" x14ac:dyDescent="0.25">
      <c r="A37" s="23">
        <v>11</v>
      </c>
      <c r="B37" s="14" t="s">
        <v>85</v>
      </c>
      <c r="C37" s="213">
        <v>141</v>
      </c>
      <c r="D37" s="242">
        <v>144</v>
      </c>
      <c r="E37" s="242">
        <v>138</v>
      </c>
      <c r="F37" s="280"/>
      <c r="G37" s="232">
        <v>3.01</v>
      </c>
      <c r="H37" s="241">
        <v>3.07</v>
      </c>
      <c r="I37" s="241">
        <v>3.21</v>
      </c>
      <c r="J37" s="284"/>
      <c r="K37" s="86"/>
      <c r="M37" s="22"/>
      <c r="N37" s="22"/>
      <c r="P37" s="22"/>
    </row>
    <row r="38" spans="1:16" x14ac:dyDescent="0.25">
      <c r="A38" s="23">
        <v>12</v>
      </c>
      <c r="B38" s="14" t="s">
        <v>9</v>
      </c>
      <c r="C38" s="213">
        <v>74</v>
      </c>
      <c r="D38" s="242">
        <v>99</v>
      </c>
      <c r="E38" s="242">
        <v>94</v>
      </c>
      <c r="F38" s="280"/>
      <c r="G38" s="232">
        <v>3.19</v>
      </c>
      <c r="H38" s="241">
        <v>3.26</v>
      </c>
      <c r="I38" s="241">
        <v>0</v>
      </c>
      <c r="J38" s="284"/>
      <c r="K38" s="86"/>
      <c r="M38" s="22"/>
      <c r="N38" s="22"/>
      <c r="P38" s="22"/>
    </row>
    <row r="39" spans="1:16" x14ac:dyDescent="0.25">
      <c r="A39" s="23">
        <v>13</v>
      </c>
      <c r="B39" s="14" t="s">
        <v>86</v>
      </c>
      <c r="C39" s="213">
        <v>64</v>
      </c>
      <c r="D39" s="242">
        <v>94</v>
      </c>
      <c r="E39" s="242">
        <v>77</v>
      </c>
      <c r="F39" s="280"/>
      <c r="G39" s="232">
        <v>3.41</v>
      </c>
      <c r="H39" s="241">
        <v>3.09</v>
      </c>
      <c r="I39" s="241">
        <v>3.19</v>
      </c>
      <c r="J39" s="284"/>
      <c r="K39" s="86"/>
      <c r="M39" s="22"/>
      <c r="N39" s="22"/>
      <c r="P39" s="22"/>
    </row>
    <row r="40" spans="1:16" x14ac:dyDescent="0.25">
      <c r="A40" s="23">
        <v>14</v>
      </c>
      <c r="B40" s="14" t="s">
        <v>43</v>
      </c>
      <c r="C40" s="213">
        <v>69</v>
      </c>
      <c r="D40" s="242">
        <v>95</v>
      </c>
      <c r="E40" s="242">
        <v>73</v>
      </c>
      <c r="F40" s="280"/>
      <c r="G40" s="232">
        <v>3.48</v>
      </c>
      <c r="H40" s="241">
        <v>3.2</v>
      </c>
      <c r="I40" s="241">
        <v>3.21</v>
      </c>
      <c r="J40" s="284"/>
      <c r="K40" s="86"/>
      <c r="M40" s="22"/>
      <c r="N40" s="22"/>
      <c r="P40" s="22"/>
    </row>
    <row r="41" spans="1:16" x14ac:dyDescent="0.25">
      <c r="A41" s="23">
        <v>15</v>
      </c>
      <c r="B41" s="14" t="s">
        <v>87</v>
      </c>
      <c r="C41" s="213">
        <v>55</v>
      </c>
      <c r="D41" s="242">
        <v>67</v>
      </c>
      <c r="E41" s="242">
        <v>77</v>
      </c>
      <c r="F41" s="280"/>
      <c r="G41" s="232">
        <v>3.27</v>
      </c>
      <c r="H41" s="241">
        <v>3.04</v>
      </c>
      <c r="I41" s="241">
        <v>2.98</v>
      </c>
      <c r="J41" s="284"/>
      <c r="K41" s="86"/>
      <c r="M41" s="22"/>
      <c r="N41" s="22"/>
      <c r="P41" s="22"/>
    </row>
    <row r="42" spans="1:16" x14ac:dyDescent="0.25">
      <c r="A42" s="23">
        <v>16</v>
      </c>
      <c r="B42" s="14" t="s">
        <v>10</v>
      </c>
      <c r="C42" s="213">
        <v>99</v>
      </c>
      <c r="D42" s="242">
        <v>102</v>
      </c>
      <c r="E42" s="242">
        <v>98</v>
      </c>
      <c r="F42" s="280"/>
      <c r="G42" s="232">
        <v>2.4</v>
      </c>
      <c r="H42" s="241">
        <v>3.68</v>
      </c>
      <c r="I42" s="241">
        <v>3.52</v>
      </c>
      <c r="J42" s="284"/>
      <c r="K42" s="86"/>
      <c r="M42" s="22"/>
      <c r="N42" s="22"/>
      <c r="P42" s="22"/>
    </row>
    <row r="43" spans="1:16" ht="15.75" thickBot="1" x14ac:dyDescent="0.3">
      <c r="A43" s="23">
        <v>17</v>
      </c>
      <c r="B43" s="14" t="s">
        <v>11</v>
      </c>
      <c r="C43" s="213">
        <v>84</v>
      </c>
      <c r="D43" s="242">
        <v>72</v>
      </c>
      <c r="E43" s="242">
        <v>104</v>
      </c>
      <c r="F43" s="280"/>
      <c r="G43" s="287">
        <v>2.93</v>
      </c>
      <c r="H43" s="288">
        <v>3.13</v>
      </c>
      <c r="I43" s="288">
        <v>3.3</v>
      </c>
      <c r="J43" s="289"/>
      <c r="K43" s="86"/>
      <c r="M43" s="22"/>
      <c r="N43" s="22"/>
      <c r="P43" s="22"/>
    </row>
    <row r="44" spans="1:16" ht="15.75" thickBot="1" x14ac:dyDescent="0.3">
      <c r="A44" s="18"/>
      <c r="B44" s="29" t="s">
        <v>54</v>
      </c>
      <c r="C44" s="30">
        <f t="shared" ref="C44:F44" si="4">SUM(C45:C64)</f>
        <v>1583</v>
      </c>
      <c r="D44" s="364">
        <f t="shared" si="4"/>
        <v>1913</v>
      </c>
      <c r="E44" s="45">
        <f t="shared" si="4"/>
        <v>1991</v>
      </c>
      <c r="F44" s="97">
        <f t="shared" si="4"/>
        <v>0</v>
      </c>
      <c r="G44" s="148">
        <f>AVERAGE(G45:G64)</f>
        <v>3.3126315789473684</v>
      </c>
      <c r="H44" s="149">
        <f>AVERAGE(H45:H64)</f>
        <v>3.4174999999999995</v>
      </c>
      <c r="I44" s="149">
        <f>AVERAGE(I45:I64)</f>
        <v>3.2180000000000009</v>
      </c>
      <c r="J44" s="150" t="e">
        <f>AVERAGE(J45:J64)</f>
        <v>#DIV/0!</v>
      </c>
      <c r="K44" s="88"/>
      <c r="M44" s="22"/>
      <c r="N44" s="22"/>
      <c r="P44" s="22"/>
    </row>
    <row r="45" spans="1:16" x14ac:dyDescent="0.25">
      <c r="A45" s="20">
        <v>1</v>
      </c>
      <c r="B45" s="6" t="s">
        <v>32</v>
      </c>
      <c r="C45" s="214">
        <v>180</v>
      </c>
      <c r="D45" s="243">
        <v>227</v>
      </c>
      <c r="E45" s="243">
        <v>245</v>
      </c>
      <c r="F45" s="276"/>
      <c r="G45" s="245">
        <v>3.39</v>
      </c>
      <c r="H45" s="259">
        <v>3.61</v>
      </c>
      <c r="I45" s="259">
        <v>0</v>
      </c>
      <c r="J45" s="291"/>
      <c r="K45" s="75"/>
      <c r="M45" s="22"/>
      <c r="N45" s="22"/>
      <c r="P45" s="22"/>
    </row>
    <row r="46" spans="1:16" x14ac:dyDescent="0.25">
      <c r="A46" s="23">
        <v>2</v>
      </c>
      <c r="B46" s="6" t="s">
        <v>72</v>
      </c>
      <c r="C46" s="214">
        <v>49</v>
      </c>
      <c r="D46" s="243">
        <v>47</v>
      </c>
      <c r="E46" s="243">
        <v>51</v>
      </c>
      <c r="F46" s="276"/>
      <c r="G46" s="234">
        <v>3.51</v>
      </c>
      <c r="H46" s="260">
        <v>2.83</v>
      </c>
      <c r="I46" s="260">
        <v>3.74</v>
      </c>
      <c r="J46" s="277"/>
      <c r="K46" s="75"/>
      <c r="M46" s="22"/>
      <c r="N46" s="22"/>
      <c r="P46" s="22"/>
    </row>
    <row r="47" spans="1:16" x14ac:dyDescent="0.25">
      <c r="A47" s="23">
        <v>3</v>
      </c>
      <c r="B47" s="6" t="s">
        <v>25</v>
      </c>
      <c r="C47" s="214">
        <v>146</v>
      </c>
      <c r="D47" s="243">
        <v>187</v>
      </c>
      <c r="E47" s="243">
        <v>175</v>
      </c>
      <c r="F47" s="276"/>
      <c r="G47" s="234">
        <v>3.38</v>
      </c>
      <c r="H47" s="260">
        <v>3.87</v>
      </c>
      <c r="I47" s="260">
        <v>3.47</v>
      </c>
      <c r="J47" s="277"/>
      <c r="K47" s="75"/>
      <c r="M47" s="22"/>
      <c r="N47" s="22"/>
      <c r="P47" s="22"/>
    </row>
    <row r="48" spans="1:16" x14ac:dyDescent="0.25">
      <c r="A48" s="23">
        <v>4</v>
      </c>
      <c r="B48" s="6" t="s">
        <v>44</v>
      </c>
      <c r="C48" s="214">
        <v>219</v>
      </c>
      <c r="D48" s="243">
        <v>209</v>
      </c>
      <c r="E48" s="243">
        <v>248</v>
      </c>
      <c r="F48" s="276"/>
      <c r="G48" s="234">
        <v>3.38</v>
      </c>
      <c r="H48" s="260">
        <v>3.43</v>
      </c>
      <c r="I48" s="260">
        <v>3.54</v>
      </c>
      <c r="J48" s="277"/>
      <c r="K48" s="75"/>
      <c r="M48" s="22"/>
      <c r="N48" s="22"/>
      <c r="P48" s="22"/>
    </row>
    <row r="49" spans="1:16" x14ac:dyDescent="0.25">
      <c r="A49" s="23">
        <v>5</v>
      </c>
      <c r="B49" s="6" t="s">
        <v>12</v>
      </c>
      <c r="C49" s="214">
        <v>96</v>
      </c>
      <c r="D49" s="243">
        <v>81</v>
      </c>
      <c r="E49" s="243">
        <v>128</v>
      </c>
      <c r="F49" s="276"/>
      <c r="G49" s="234">
        <v>3.44</v>
      </c>
      <c r="H49" s="260">
        <v>3.51</v>
      </c>
      <c r="I49" s="260">
        <v>3.41</v>
      </c>
      <c r="J49" s="277"/>
      <c r="K49" s="75"/>
      <c r="M49" s="22"/>
      <c r="N49" s="22"/>
      <c r="P49" s="22"/>
    </row>
    <row r="50" spans="1:16" ht="15" customHeight="1" x14ac:dyDescent="0.25">
      <c r="A50" s="23">
        <v>6</v>
      </c>
      <c r="B50" s="6" t="s">
        <v>13</v>
      </c>
      <c r="C50" s="214"/>
      <c r="D50" s="243">
        <v>99</v>
      </c>
      <c r="E50" s="243">
        <v>84</v>
      </c>
      <c r="F50" s="276"/>
      <c r="G50" s="234"/>
      <c r="H50" s="260">
        <v>3.29</v>
      </c>
      <c r="I50" s="260">
        <v>3.36</v>
      </c>
      <c r="J50" s="277"/>
      <c r="K50" s="75"/>
      <c r="M50" s="22"/>
      <c r="N50" s="22"/>
      <c r="P50" s="22"/>
    </row>
    <row r="51" spans="1:16" x14ac:dyDescent="0.25">
      <c r="A51" s="23">
        <v>7</v>
      </c>
      <c r="B51" s="6" t="s">
        <v>89</v>
      </c>
      <c r="C51" s="214">
        <v>26</v>
      </c>
      <c r="D51" s="243">
        <v>40</v>
      </c>
      <c r="E51" s="243">
        <v>40</v>
      </c>
      <c r="F51" s="276"/>
      <c r="G51" s="234">
        <v>3.46</v>
      </c>
      <c r="H51" s="260">
        <v>3.78</v>
      </c>
      <c r="I51" s="260">
        <v>3.61</v>
      </c>
      <c r="J51" s="277"/>
      <c r="K51" s="75"/>
      <c r="M51" s="22"/>
      <c r="N51" s="22"/>
      <c r="P51" s="22"/>
    </row>
    <row r="52" spans="1:16" x14ac:dyDescent="0.25">
      <c r="A52" s="23">
        <v>8</v>
      </c>
      <c r="B52" s="6" t="s">
        <v>115</v>
      </c>
      <c r="C52" s="214">
        <v>102</v>
      </c>
      <c r="D52" s="243">
        <v>96</v>
      </c>
      <c r="E52" s="243">
        <v>99</v>
      </c>
      <c r="F52" s="276"/>
      <c r="G52" s="234">
        <v>3.42</v>
      </c>
      <c r="H52" s="260">
        <v>3.29</v>
      </c>
      <c r="I52" s="260">
        <v>3.21</v>
      </c>
      <c r="J52" s="277"/>
      <c r="K52" s="75"/>
      <c r="M52" s="22"/>
      <c r="N52" s="22"/>
      <c r="P52" s="22"/>
    </row>
    <row r="53" spans="1:16" x14ac:dyDescent="0.25">
      <c r="A53" s="23">
        <v>9</v>
      </c>
      <c r="B53" s="6" t="s">
        <v>39</v>
      </c>
      <c r="C53" s="214">
        <v>39</v>
      </c>
      <c r="D53" s="243">
        <v>45</v>
      </c>
      <c r="E53" s="243">
        <v>37</v>
      </c>
      <c r="F53" s="276"/>
      <c r="G53" s="234">
        <v>2.59</v>
      </c>
      <c r="H53" s="260">
        <v>3.44</v>
      </c>
      <c r="I53" s="260">
        <v>3.12</v>
      </c>
      <c r="J53" s="277"/>
      <c r="K53" s="75"/>
      <c r="M53" s="22"/>
      <c r="N53" s="22"/>
      <c r="P53" s="22"/>
    </row>
    <row r="54" spans="1:16" x14ac:dyDescent="0.25">
      <c r="A54" s="23">
        <v>10</v>
      </c>
      <c r="B54" s="6" t="s">
        <v>40</v>
      </c>
      <c r="C54" s="214">
        <v>28</v>
      </c>
      <c r="D54" s="243">
        <v>37</v>
      </c>
      <c r="E54" s="243">
        <v>19</v>
      </c>
      <c r="F54" s="276"/>
      <c r="G54" s="234">
        <v>3.18</v>
      </c>
      <c r="H54" s="260">
        <v>3.35</v>
      </c>
      <c r="I54" s="260">
        <v>3.7</v>
      </c>
      <c r="J54" s="277"/>
      <c r="K54" s="75"/>
      <c r="M54" s="22"/>
      <c r="N54" s="22"/>
      <c r="P54" s="22"/>
    </row>
    <row r="55" spans="1:16" x14ac:dyDescent="0.25">
      <c r="A55" s="23">
        <v>11</v>
      </c>
      <c r="B55" s="6" t="s">
        <v>15</v>
      </c>
      <c r="C55" s="214">
        <v>46</v>
      </c>
      <c r="D55" s="243">
        <v>47</v>
      </c>
      <c r="E55" s="243">
        <v>43</v>
      </c>
      <c r="F55" s="276"/>
      <c r="G55" s="234">
        <v>3.63</v>
      </c>
      <c r="H55" s="260">
        <v>3.79</v>
      </c>
      <c r="I55" s="260">
        <v>3.77</v>
      </c>
      <c r="J55" s="277"/>
      <c r="K55" s="75"/>
      <c r="M55" s="22"/>
      <c r="N55" s="22"/>
      <c r="P55" s="22"/>
    </row>
    <row r="56" spans="1:16" x14ac:dyDescent="0.25">
      <c r="A56" s="23">
        <v>12</v>
      </c>
      <c r="B56" s="14" t="s">
        <v>16</v>
      </c>
      <c r="C56" s="213">
        <v>38</v>
      </c>
      <c r="D56" s="242">
        <v>37</v>
      </c>
      <c r="E56" s="242">
        <v>42</v>
      </c>
      <c r="F56" s="280"/>
      <c r="G56" s="232">
        <v>3.21</v>
      </c>
      <c r="H56" s="241">
        <v>3.32</v>
      </c>
      <c r="I56" s="241">
        <v>3.24</v>
      </c>
      <c r="J56" s="284"/>
      <c r="K56" s="86"/>
      <c r="M56" s="22"/>
      <c r="N56" s="22"/>
      <c r="P56" s="22"/>
    </row>
    <row r="57" spans="1:16" x14ac:dyDescent="0.25">
      <c r="A57" s="23">
        <v>13</v>
      </c>
      <c r="B57" s="6" t="s">
        <v>116</v>
      </c>
      <c r="C57" s="214">
        <v>79</v>
      </c>
      <c r="D57" s="243">
        <v>102</v>
      </c>
      <c r="E57" s="243">
        <v>103</v>
      </c>
      <c r="F57" s="276"/>
      <c r="G57" s="234">
        <v>3.3</v>
      </c>
      <c r="H57" s="260">
        <v>3.45</v>
      </c>
      <c r="I57" s="260">
        <v>2.93</v>
      </c>
      <c r="J57" s="277"/>
      <c r="K57" s="75"/>
      <c r="M57" s="22"/>
      <c r="N57" s="22"/>
      <c r="P57" s="22"/>
    </row>
    <row r="58" spans="1:16" x14ac:dyDescent="0.25">
      <c r="A58" s="23">
        <v>14</v>
      </c>
      <c r="B58" s="6" t="s">
        <v>37</v>
      </c>
      <c r="C58" s="214">
        <v>19</v>
      </c>
      <c r="D58" s="243">
        <v>40</v>
      </c>
      <c r="E58" s="243">
        <v>37</v>
      </c>
      <c r="F58" s="276"/>
      <c r="G58" s="234">
        <v>3.11</v>
      </c>
      <c r="H58" s="260">
        <v>3.18</v>
      </c>
      <c r="I58" s="260">
        <v>3.71</v>
      </c>
      <c r="J58" s="277"/>
      <c r="K58" s="75"/>
      <c r="M58" s="22"/>
      <c r="N58" s="22"/>
      <c r="P58" s="22"/>
    </row>
    <row r="59" spans="1:16" x14ac:dyDescent="0.25">
      <c r="A59" s="23">
        <v>15</v>
      </c>
      <c r="B59" s="6" t="s">
        <v>88</v>
      </c>
      <c r="C59" s="214">
        <v>70</v>
      </c>
      <c r="D59" s="243">
        <v>74</v>
      </c>
      <c r="E59" s="243">
        <v>67</v>
      </c>
      <c r="F59" s="276"/>
      <c r="G59" s="234">
        <v>3.23</v>
      </c>
      <c r="H59" s="260">
        <v>3.35</v>
      </c>
      <c r="I59" s="260">
        <v>3.52</v>
      </c>
      <c r="J59" s="277"/>
      <c r="K59" s="75"/>
      <c r="M59" s="22"/>
      <c r="N59" s="22"/>
      <c r="P59" s="22"/>
    </row>
    <row r="60" spans="1:16" x14ac:dyDescent="0.25">
      <c r="A60" s="23">
        <v>16</v>
      </c>
      <c r="B60" s="7" t="s">
        <v>17</v>
      </c>
      <c r="C60" s="230">
        <v>96</v>
      </c>
      <c r="D60" s="236">
        <v>90</v>
      </c>
      <c r="E60" s="236">
        <v>71</v>
      </c>
      <c r="F60" s="294"/>
      <c r="G60" s="246">
        <v>3.54</v>
      </c>
      <c r="H60" s="240">
        <v>3.56</v>
      </c>
      <c r="I60" s="240">
        <v>3.42</v>
      </c>
      <c r="J60" s="295"/>
      <c r="K60" s="89"/>
      <c r="M60" s="22"/>
      <c r="N60" s="22"/>
      <c r="P60" s="22"/>
    </row>
    <row r="61" spans="1:16" x14ac:dyDescent="0.25">
      <c r="A61" s="23">
        <v>17</v>
      </c>
      <c r="B61" s="6" t="s">
        <v>35</v>
      </c>
      <c r="C61" s="214">
        <v>90</v>
      </c>
      <c r="D61" s="243">
        <v>93</v>
      </c>
      <c r="E61" s="243">
        <v>93</v>
      </c>
      <c r="F61" s="276"/>
      <c r="G61" s="234">
        <v>3.36</v>
      </c>
      <c r="H61" s="260">
        <v>3.08</v>
      </c>
      <c r="I61" s="260">
        <v>3.2</v>
      </c>
      <c r="J61" s="277"/>
      <c r="K61" s="75"/>
      <c r="M61" s="22"/>
      <c r="N61" s="22"/>
      <c r="P61" s="22"/>
    </row>
    <row r="62" spans="1:16" x14ac:dyDescent="0.25">
      <c r="A62" s="23">
        <v>18</v>
      </c>
      <c r="B62" s="6" t="s">
        <v>18</v>
      </c>
      <c r="C62" s="214">
        <v>99</v>
      </c>
      <c r="D62" s="243">
        <v>109</v>
      </c>
      <c r="E62" s="243">
        <v>123</v>
      </c>
      <c r="F62" s="276"/>
      <c r="G62" s="234">
        <v>3.22</v>
      </c>
      <c r="H62" s="260">
        <v>3.29</v>
      </c>
      <c r="I62" s="260">
        <v>3.16</v>
      </c>
      <c r="J62" s="277"/>
      <c r="K62" s="75"/>
      <c r="M62" s="22"/>
      <c r="N62" s="22"/>
      <c r="P62" s="22"/>
    </row>
    <row r="63" spans="1:16" x14ac:dyDescent="0.25">
      <c r="A63" s="26">
        <v>19</v>
      </c>
      <c r="B63" s="6" t="s">
        <v>14</v>
      </c>
      <c r="C63" s="214">
        <v>51</v>
      </c>
      <c r="D63" s="243">
        <v>90</v>
      </c>
      <c r="E63" s="243">
        <v>86</v>
      </c>
      <c r="F63" s="276"/>
      <c r="G63" s="234">
        <v>3.18</v>
      </c>
      <c r="H63" s="260">
        <v>3.38</v>
      </c>
      <c r="I63" s="260">
        <v>3.15</v>
      </c>
      <c r="J63" s="277"/>
      <c r="K63" s="75"/>
      <c r="M63" s="22"/>
      <c r="N63" s="22"/>
      <c r="P63" s="22"/>
    </row>
    <row r="64" spans="1:16" ht="15.75" thickBot="1" x14ac:dyDescent="0.3">
      <c r="A64" s="32">
        <v>20</v>
      </c>
      <c r="B64" s="6" t="s">
        <v>121</v>
      </c>
      <c r="C64" s="214">
        <v>110</v>
      </c>
      <c r="D64" s="243">
        <v>163</v>
      </c>
      <c r="E64" s="243">
        <v>200</v>
      </c>
      <c r="F64" s="276"/>
      <c r="G64" s="247">
        <v>3.41</v>
      </c>
      <c r="H64" s="231">
        <v>3.55</v>
      </c>
      <c r="I64" s="231">
        <v>3.1</v>
      </c>
      <c r="J64" s="279"/>
      <c r="K64" s="75"/>
      <c r="M64" s="22"/>
      <c r="N64" s="22"/>
      <c r="P64" s="22"/>
    </row>
    <row r="65" spans="1:16" ht="15.75" thickBot="1" x14ac:dyDescent="0.3">
      <c r="A65" s="18"/>
      <c r="B65" s="27" t="s">
        <v>55</v>
      </c>
      <c r="C65" s="28">
        <f>SUM(C66:C79)</f>
        <v>1446</v>
      </c>
      <c r="D65" s="363">
        <f t="shared" ref="D65:F65" si="5">SUM(D66:D79)</f>
        <v>1513</v>
      </c>
      <c r="E65" s="11">
        <f t="shared" si="5"/>
        <v>1533</v>
      </c>
      <c r="F65" s="94">
        <f t="shared" si="5"/>
        <v>0</v>
      </c>
      <c r="G65" s="139">
        <f>AVERAGE(G66:G79)</f>
        <v>3.2750000000000008</v>
      </c>
      <c r="H65" s="140">
        <f>AVERAGE(H66:H79)</f>
        <v>3.4692857142857139</v>
      </c>
      <c r="I65" s="140">
        <f>AVERAGE(I66:I79)</f>
        <v>3.4535714285714287</v>
      </c>
      <c r="J65" s="141" t="e">
        <f>AVERAGE(J66:J79)</f>
        <v>#DIV/0!</v>
      </c>
      <c r="K65" s="85"/>
      <c r="M65" s="22"/>
      <c r="N65" s="22"/>
      <c r="P65" s="22"/>
    </row>
    <row r="66" spans="1:16" x14ac:dyDescent="0.25">
      <c r="A66" s="33">
        <v>1</v>
      </c>
      <c r="B66" s="6" t="s">
        <v>28</v>
      </c>
      <c r="C66" s="327">
        <v>87</v>
      </c>
      <c r="D66" s="328">
        <v>92</v>
      </c>
      <c r="E66" s="328">
        <v>103</v>
      </c>
      <c r="F66" s="329"/>
      <c r="G66" s="330">
        <v>3.78</v>
      </c>
      <c r="H66" s="331">
        <v>3.99</v>
      </c>
      <c r="I66" s="331">
        <v>3.8</v>
      </c>
      <c r="J66" s="332"/>
      <c r="K66" s="75"/>
      <c r="M66" s="22"/>
      <c r="N66" s="22"/>
      <c r="P66" s="22"/>
    </row>
    <row r="67" spans="1:16" x14ac:dyDescent="0.25">
      <c r="A67" s="23">
        <v>2</v>
      </c>
      <c r="B67" s="6" t="s">
        <v>30</v>
      </c>
      <c r="C67" s="327">
        <v>73</v>
      </c>
      <c r="D67" s="328">
        <v>90</v>
      </c>
      <c r="E67" s="328">
        <v>110</v>
      </c>
      <c r="F67" s="329"/>
      <c r="G67" s="333">
        <v>3.29</v>
      </c>
      <c r="H67" s="334">
        <v>3.4</v>
      </c>
      <c r="I67" s="334">
        <v>3.43</v>
      </c>
      <c r="J67" s="335"/>
      <c r="K67" s="75"/>
      <c r="M67" s="22"/>
      <c r="N67" s="22"/>
      <c r="P67" s="22"/>
    </row>
    <row r="68" spans="1:16" x14ac:dyDescent="0.25">
      <c r="A68" s="23">
        <v>3</v>
      </c>
      <c r="B68" s="6" t="s">
        <v>94</v>
      </c>
      <c r="C68" s="327">
        <v>147</v>
      </c>
      <c r="D68" s="328">
        <v>151</v>
      </c>
      <c r="E68" s="328">
        <v>148</v>
      </c>
      <c r="F68" s="329"/>
      <c r="G68" s="333">
        <v>3.56</v>
      </c>
      <c r="H68" s="334">
        <v>3.35</v>
      </c>
      <c r="I68" s="334">
        <v>3.81</v>
      </c>
      <c r="J68" s="335"/>
      <c r="K68" s="75"/>
      <c r="M68" s="22"/>
      <c r="N68" s="22"/>
      <c r="P68" s="22"/>
    </row>
    <row r="69" spans="1:16" x14ac:dyDescent="0.25">
      <c r="A69" s="23">
        <v>4</v>
      </c>
      <c r="B69" s="6" t="s">
        <v>90</v>
      </c>
      <c r="C69" s="327">
        <v>84</v>
      </c>
      <c r="D69" s="328">
        <v>78</v>
      </c>
      <c r="E69" s="328">
        <v>82</v>
      </c>
      <c r="F69" s="329"/>
      <c r="G69" s="333">
        <v>3.45</v>
      </c>
      <c r="H69" s="334">
        <v>3.4</v>
      </c>
      <c r="I69" s="334">
        <v>3.36</v>
      </c>
      <c r="J69" s="335"/>
      <c r="K69" s="75"/>
      <c r="M69" s="22"/>
      <c r="N69" s="22"/>
      <c r="P69" s="22"/>
    </row>
    <row r="70" spans="1:16" x14ac:dyDescent="0.25">
      <c r="A70" s="23">
        <v>5</v>
      </c>
      <c r="B70" s="6" t="s">
        <v>45</v>
      </c>
      <c r="C70" s="327">
        <v>90</v>
      </c>
      <c r="D70" s="328">
        <v>106</v>
      </c>
      <c r="E70" s="328">
        <v>90</v>
      </c>
      <c r="F70" s="329"/>
      <c r="G70" s="333">
        <v>3.58</v>
      </c>
      <c r="H70" s="334">
        <v>3.58</v>
      </c>
      <c r="I70" s="334">
        <v>3.44</v>
      </c>
      <c r="J70" s="335"/>
      <c r="K70" s="75"/>
      <c r="M70" s="22"/>
      <c r="N70" s="22"/>
      <c r="P70" s="22"/>
    </row>
    <row r="71" spans="1:16" x14ac:dyDescent="0.25">
      <c r="A71" s="23">
        <v>6</v>
      </c>
      <c r="B71" s="40" t="s">
        <v>91</v>
      </c>
      <c r="C71" s="213">
        <v>87</v>
      </c>
      <c r="D71" s="242">
        <v>84</v>
      </c>
      <c r="E71" s="242">
        <v>67</v>
      </c>
      <c r="F71" s="280"/>
      <c r="G71" s="232">
        <v>3.47</v>
      </c>
      <c r="H71" s="241">
        <v>3.39</v>
      </c>
      <c r="I71" s="241">
        <v>3.72</v>
      </c>
      <c r="J71" s="284"/>
      <c r="K71" s="87"/>
      <c r="M71" s="22"/>
      <c r="N71" s="22"/>
      <c r="P71" s="22"/>
    </row>
    <row r="72" spans="1:16" x14ac:dyDescent="0.25">
      <c r="A72" s="23">
        <v>7</v>
      </c>
      <c r="B72" s="14" t="s">
        <v>92</v>
      </c>
      <c r="C72" s="213">
        <v>88</v>
      </c>
      <c r="D72" s="242">
        <v>86</v>
      </c>
      <c r="E72" s="242">
        <v>86</v>
      </c>
      <c r="F72" s="280"/>
      <c r="G72" s="232">
        <v>3.61</v>
      </c>
      <c r="H72" s="241">
        <v>3.49</v>
      </c>
      <c r="I72" s="241">
        <v>3.49</v>
      </c>
      <c r="J72" s="284"/>
      <c r="K72" s="86"/>
      <c r="M72" s="22"/>
      <c r="N72" s="22"/>
      <c r="P72" s="22"/>
    </row>
    <row r="73" spans="1:16" x14ac:dyDescent="0.25">
      <c r="A73" s="23">
        <v>8</v>
      </c>
      <c r="B73" s="6" t="s">
        <v>93</v>
      </c>
      <c r="C73" s="327">
        <v>119</v>
      </c>
      <c r="D73" s="328">
        <v>83</v>
      </c>
      <c r="E73" s="328">
        <v>127</v>
      </c>
      <c r="F73" s="329"/>
      <c r="G73" s="333">
        <v>2.5</v>
      </c>
      <c r="H73" s="334">
        <v>3.34</v>
      </c>
      <c r="I73" s="334">
        <v>3.48</v>
      </c>
      <c r="J73" s="335"/>
      <c r="K73" s="75"/>
      <c r="M73" s="22"/>
      <c r="N73" s="22"/>
      <c r="P73" s="22"/>
    </row>
    <row r="74" spans="1:16" x14ac:dyDescent="0.25">
      <c r="A74" s="23">
        <v>9</v>
      </c>
      <c r="B74" s="6" t="s">
        <v>19</v>
      </c>
      <c r="C74" s="327">
        <v>47</v>
      </c>
      <c r="D74" s="328">
        <v>52</v>
      </c>
      <c r="E74" s="328">
        <v>69</v>
      </c>
      <c r="F74" s="329"/>
      <c r="G74" s="333">
        <v>3.17</v>
      </c>
      <c r="H74" s="334">
        <v>3.4</v>
      </c>
      <c r="I74" s="334">
        <v>3.47</v>
      </c>
      <c r="J74" s="335"/>
      <c r="K74" s="75"/>
      <c r="M74" s="22"/>
      <c r="N74" s="22"/>
      <c r="P74" s="22"/>
    </row>
    <row r="75" spans="1:16" x14ac:dyDescent="0.25">
      <c r="A75" s="23">
        <v>10</v>
      </c>
      <c r="B75" s="6" t="s">
        <v>95</v>
      </c>
      <c r="C75" s="327">
        <v>198</v>
      </c>
      <c r="D75" s="328">
        <v>178</v>
      </c>
      <c r="E75" s="328">
        <v>177</v>
      </c>
      <c r="F75" s="329"/>
      <c r="G75" s="333">
        <v>3.52</v>
      </c>
      <c r="H75" s="334">
        <v>3.42</v>
      </c>
      <c r="I75" s="334">
        <v>3.43</v>
      </c>
      <c r="J75" s="335"/>
      <c r="K75" s="75"/>
      <c r="M75" s="22"/>
      <c r="N75" s="22"/>
      <c r="P75" s="22"/>
    </row>
    <row r="76" spans="1:16" x14ac:dyDescent="0.25">
      <c r="A76" s="23">
        <v>11</v>
      </c>
      <c r="B76" s="6" t="s">
        <v>96</v>
      </c>
      <c r="C76" s="327">
        <v>95</v>
      </c>
      <c r="D76" s="328">
        <v>128</v>
      </c>
      <c r="E76" s="328">
        <v>99</v>
      </c>
      <c r="F76" s="329"/>
      <c r="G76" s="333">
        <v>2.59</v>
      </c>
      <c r="H76" s="334">
        <v>3.61</v>
      </c>
      <c r="I76" s="334">
        <v>3.39</v>
      </c>
      <c r="J76" s="335"/>
      <c r="K76" s="75"/>
      <c r="M76" s="22"/>
      <c r="N76" s="22"/>
      <c r="P76" s="22"/>
    </row>
    <row r="77" spans="1:16" x14ac:dyDescent="0.25">
      <c r="A77" s="23">
        <v>12</v>
      </c>
      <c r="B77" s="14" t="s">
        <v>112</v>
      </c>
      <c r="C77" s="213">
        <v>54</v>
      </c>
      <c r="D77" s="242">
        <v>87</v>
      </c>
      <c r="E77" s="242">
        <v>72</v>
      </c>
      <c r="F77" s="280"/>
      <c r="G77" s="232">
        <v>2.65</v>
      </c>
      <c r="H77" s="241">
        <v>2.94</v>
      </c>
      <c r="I77" s="241">
        <v>2.99</v>
      </c>
      <c r="J77" s="284"/>
      <c r="K77" s="86"/>
      <c r="M77" s="22"/>
      <c r="N77" s="22"/>
      <c r="P77" s="22"/>
    </row>
    <row r="78" spans="1:16" x14ac:dyDescent="0.25">
      <c r="A78" s="23">
        <v>13</v>
      </c>
      <c r="B78" s="6" t="s">
        <v>46</v>
      </c>
      <c r="C78" s="327">
        <v>90</v>
      </c>
      <c r="D78" s="328">
        <v>77</v>
      </c>
      <c r="E78" s="328">
        <v>83</v>
      </c>
      <c r="F78" s="329"/>
      <c r="G78" s="333">
        <v>3.6</v>
      </c>
      <c r="H78" s="334">
        <v>3.68</v>
      </c>
      <c r="I78" s="334">
        <v>3.42</v>
      </c>
      <c r="J78" s="335"/>
      <c r="K78" s="75"/>
      <c r="M78" s="22"/>
      <c r="N78" s="22"/>
      <c r="P78" s="22"/>
    </row>
    <row r="79" spans="1:16" ht="15.75" thickBot="1" x14ac:dyDescent="0.3">
      <c r="A79" s="23">
        <v>14</v>
      </c>
      <c r="B79" s="6" t="s">
        <v>73</v>
      </c>
      <c r="C79" s="327">
        <v>187</v>
      </c>
      <c r="D79" s="328">
        <v>221</v>
      </c>
      <c r="E79" s="328">
        <v>220</v>
      </c>
      <c r="F79" s="329"/>
      <c r="G79" s="336">
        <v>3.08</v>
      </c>
      <c r="H79" s="337">
        <v>3.58</v>
      </c>
      <c r="I79" s="337">
        <v>3.12</v>
      </c>
      <c r="J79" s="338"/>
      <c r="K79" s="75"/>
      <c r="M79" s="22"/>
      <c r="N79" s="22"/>
      <c r="P79" s="22"/>
    </row>
    <row r="80" spans="1:16" ht="15.75" thickBot="1" x14ac:dyDescent="0.3">
      <c r="A80" s="18"/>
      <c r="B80" s="27" t="s">
        <v>56</v>
      </c>
      <c r="C80" s="28">
        <f t="shared" ref="C80:E80" si="6">SUM(C81:C112)</f>
        <v>3546</v>
      </c>
      <c r="D80" s="363">
        <f t="shared" si="6"/>
        <v>3947</v>
      </c>
      <c r="E80" s="11">
        <f t="shared" si="6"/>
        <v>4014</v>
      </c>
      <c r="F80" s="94">
        <f>SUM(F81:F112)</f>
        <v>0</v>
      </c>
      <c r="G80" s="139">
        <f t="shared" ref="G80:I80" si="7">AVERAGE(G81:G112)</f>
        <v>3.217000000000001</v>
      </c>
      <c r="H80" s="140">
        <f t="shared" si="7"/>
        <v>3.3553333333333337</v>
      </c>
      <c r="I80" s="140">
        <f t="shared" si="7"/>
        <v>3.148387096774194</v>
      </c>
      <c r="J80" s="141" t="e">
        <f>AVERAGE(J81:J112)</f>
        <v>#DIV/0!</v>
      </c>
      <c r="K80" s="85"/>
      <c r="M80" s="22"/>
      <c r="N80" s="22"/>
      <c r="P80" s="22"/>
    </row>
    <row r="81" spans="1:16" x14ac:dyDescent="0.25">
      <c r="A81" s="20">
        <v>1</v>
      </c>
      <c r="B81" s="6" t="s">
        <v>107</v>
      </c>
      <c r="C81" s="214">
        <v>101</v>
      </c>
      <c r="D81" s="243">
        <v>80</v>
      </c>
      <c r="E81" s="243">
        <v>79</v>
      </c>
      <c r="F81" s="276"/>
      <c r="G81" s="245">
        <v>3.14</v>
      </c>
      <c r="H81" s="259">
        <v>2.99</v>
      </c>
      <c r="I81" s="259">
        <v>3.13</v>
      </c>
      <c r="J81" s="291"/>
      <c r="K81" s="84"/>
      <c r="M81" s="22"/>
      <c r="N81" s="22"/>
      <c r="P81" s="22"/>
    </row>
    <row r="82" spans="1:16" x14ac:dyDescent="0.25">
      <c r="A82" s="23">
        <v>2</v>
      </c>
      <c r="B82" s="6" t="s">
        <v>20</v>
      </c>
      <c r="C82" s="214">
        <v>63</v>
      </c>
      <c r="D82" s="243">
        <v>72</v>
      </c>
      <c r="E82" s="243">
        <v>53</v>
      </c>
      <c r="F82" s="276"/>
      <c r="G82" s="234">
        <v>3.11</v>
      </c>
      <c r="H82" s="260">
        <v>3.18</v>
      </c>
      <c r="I82" s="260">
        <v>2.96</v>
      </c>
      <c r="J82" s="277"/>
      <c r="K82" s="84"/>
      <c r="M82" s="22"/>
      <c r="N82" s="22"/>
      <c r="P82" s="22"/>
    </row>
    <row r="83" spans="1:16" x14ac:dyDescent="0.25">
      <c r="A83" s="23">
        <v>3</v>
      </c>
      <c r="B83" s="6" t="s">
        <v>101</v>
      </c>
      <c r="C83" s="214">
        <v>92</v>
      </c>
      <c r="D83" s="243">
        <v>104</v>
      </c>
      <c r="E83" s="243">
        <v>100</v>
      </c>
      <c r="F83" s="276"/>
      <c r="G83" s="234">
        <v>3.48</v>
      </c>
      <c r="H83" s="260">
        <v>3.55</v>
      </c>
      <c r="I83" s="260">
        <v>3.34</v>
      </c>
      <c r="J83" s="277"/>
      <c r="K83" s="84"/>
      <c r="M83" s="22"/>
      <c r="N83" s="22"/>
      <c r="P83" s="22"/>
    </row>
    <row r="84" spans="1:16" x14ac:dyDescent="0.25">
      <c r="A84" s="23">
        <v>4</v>
      </c>
      <c r="B84" s="6" t="s">
        <v>98</v>
      </c>
      <c r="C84" s="214">
        <v>72</v>
      </c>
      <c r="D84" s="243">
        <v>97</v>
      </c>
      <c r="E84" s="243">
        <v>103</v>
      </c>
      <c r="F84" s="276"/>
      <c r="G84" s="234">
        <v>3.26</v>
      </c>
      <c r="H84" s="260">
        <v>3.54</v>
      </c>
      <c r="I84" s="260">
        <v>3.13</v>
      </c>
      <c r="J84" s="277"/>
      <c r="K84" s="84"/>
      <c r="M84" s="22"/>
      <c r="N84" s="22"/>
      <c r="P84" s="22"/>
    </row>
    <row r="85" spans="1:16" x14ac:dyDescent="0.25">
      <c r="A85" s="23">
        <v>5</v>
      </c>
      <c r="B85" s="6" t="s">
        <v>103</v>
      </c>
      <c r="C85" s="214">
        <v>119</v>
      </c>
      <c r="D85" s="243">
        <v>124</v>
      </c>
      <c r="E85" s="243">
        <v>118</v>
      </c>
      <c r="F85" s="276"/>
      <c r="G85" s="234">
        <v>3.57</v>
      </c>
      <c r="H85" s="260">
        <v>3.39</v>
      </c>
      <c r="I85" s="260">
        <v>0</v>
      </c>
      <c r="J85" s="277"/>
      <c r="K85" s="84"/>
      <c r="M85" s="22"/>
      <c r="N85" s="22"/>
      <c r="P85" s="22"/>
    </row>
    <row r="86" spans="1:16" x14ac:dyDescent="0.25">
      <c r="A86" s="23">
        <v>6</v>
      </c>
      <c r="B86" s="6" t="s">
        <v>102</v>
      </c>
      <c r="C86" s="214">
        <v>144</v>
      </c>
      <c r="D86" s="243">
        <v>177</v>
      </c>
      <c r="E86" s="243">
        <v>185</v>
      </c>
      <c r="F86" s="276"/>
      <c r="G86" s="234">
        <v>3.5</v>
      </c>
      <c r="H86" s="260">
        <v>3.42</v>
      </c>
      <c r="I86" s="260">
        <v>3.63</v>
      </c>
      <c r="J86" s="277"/>
      <c r="K86" s="84"/>
      <c r="M86" s="22"/>
      <c r="N86" s="22"/>
      <c r="P86" s="22"/>
    </row>
    <row r="87" spans="1:16" x14ac:dyDescent="0.25">
      <c r="A87" s="23">
        <v>7</v>
      </c>
      <c r="B87" s="6" t="s">
        <v>21</v>
      </c>
      <c r="C87" s="214">
        <v>51</v>
      </c>
      <c r="D87" s="243">
        <v>45</v>
      </c>
      <c r="E87" s="243">
        <v>50</v>
      </c>
      <c r="F87" s="276"/>
      <c r="G87" s="234">
        <v>3.33</v>
      </c>
      <c r="H87" s="260">
        <v>3.36</v>
      </c>
      <c r="I87" s="260">
        <v>3.23</v>
      </c>
      <c r="J87" s="277"/>
      <c r="K87" s="84"/>
      <c r="M87" s="22"/>
      <c r="N87" s="22"/>
      <c r="P87" s="22"/>
    </row>
    <row r="88" spans="1:16" x14ac:dyDescent="0.25">
      <c r="A88" s="23">
        <v>8</v>
      </c>
      <c r="B88" s="6" t="s">
        <v>100</v>
      </c>
      <c r="C88" s="214">
        <v>74</v>
      </c>
      <c r="D88" s="243">
        <v>79</v>
      </c>
      <c r="E88" s="243">
        <v>74</v>
      </c>
      <c r="F88" s="276"/>
      <c r="G88" s="234">
        <v>3.19</v>
      </c>
      <c r="H88" s="260">
        <v>3.18</v>
      </c>
      <c r="I88" s="260">
        <v>3.21</v>
      </c>
      <c r="J88" s="277"/>
      <c r="K88" s="84"/>
      <c r="M88" s="22"/>
      <c r="N88" s="22"/>
      <c r="P88" s="22"/>
    </row>
    <row r="89" spans="1:16" x14ac:dyDescent="0.25">
      <c r="A89" s="23">
        <v>9</v>
      </c>
      <c r="B89" s="6" t="s">
        <v>99</v>
      </c>
      <c r="C89" s="214">
        <v>74</v>
      </c>
      <c r="D89" s="243">
        <v>88</v>
      </c>
      <c r="E89" s="243">
        <v>67</v>
      </c>
      <c r="F89" s="276"/>
      <c r="G89" s="234">
        <v>3.41</v>
      </c>
      <c r="H89" s="260">
        <v>3.36</v>
      </c>
      <c r="I89" s="260">
        <v>3.5</v>
      </c>
      <c r="J89" s="277"/>
      <c r="K89" s="84"/>
      <c r="M89" s="22"/>
      <c r="N89" s="22"/>
      <c r="P89" s="22"/>
    </row>
    <row r="90" spans="1:16" x14ac:dyDescent="0.25">
      <c r="A90" s="23">
        <v>10</v>
      </c>
      <c r="B90" s="6" t="s">
        <v>97</v>
      </c>
      <c r="C90" s="214">
        <v>87</v>
      </c>
      <c r="D90" s="243">
        <v>122</v>
      </c>
      <c r="E90" s="243">
        <v>104</v>
      </c>
      <c r="F90" s="276"/>
      <c r="G90" s="234">
        <v>3.15</v>
      </c>
      <c r="H90" s="260">
        <v>3.24</v>
      </c>
      <c r="I90" s="260">
        <v>3.28</v>
      </c>
      <c r="J90" s="277"/>
      <c r="K90" s="84"/>
      <c r="M90" s="22"/>
      <c r="N90" s="22"/>
      <c r="P90" s="22"/>
    </row>
    <row r="91" spans="1:16" x14ac:dyDescent="0.25">
      <c r="A91" s="23">
        <v>11</v>
      </c>
      <c r="B91" s="6" t="s">
        <v>117</v>
      </c>
      <c r="C91" s="214">
        <v>78</v>
      </c>
      <c r="D91" s="243">
        <v>80</v>
      </c>
      <c r="E91" s="243">
        <v>72</v>
      </c>
      <c r="F91" s="276"/>
      <c r="G91" s="234">
        <v>2.99</v>
      </c>
      <c r="H91" s="260">
        <v>3.28</v>
      </c>
      <c r="I91" s="260">
        <v>3.14</v>
      </c>
      <c r="J91" s="277"/>
      <c r="K91" s="84"/>
      <c r="M91" s="22"/>
      <c r="N91" s="22"/>
      <c r="P91" s="22"/>
    </row>
    <row r="92" spans="1:16" x14ac:dyDescent="0.25">
      <c r="A92" s="23">
        <v>12</v>
      </c>
      <c r="B92" s="6" t="s">
        <v>118</v>
      </c>
      <c r="C92" s="214">
        <v>92</v>
      </c>
      <c r="D92" s="243">
        <v>77</v>
      </c>
      <c r="E92" s="243">
        <v>76</v>
      </c>
      <c r="F92" s="276"/>
      <c r="G92" s="234">
        <v>3.04</v>
      </c>
      <c r="H92" s="260">
        <v>3.09</v>
      </c>
      <c r="I92" s="260">
        <v>3.08</v>
      </c>
      <c r="J92" s="277"/>
      <c r="K92" s="84"/>
      <c r="M92" s="22"/>
      <c r="N92" s="22"/>
      <c r="P92" s="22"/>
    </row>
    <row r="93" spans="1:16" x14ac:dyDescent="0.25">
      <c r="A93" s="23">
        <v>13</v>
      </c>
      <c r="B93" s="6" t="s">
        <v>108</v>
      </c>
      <c r="C93" s="214">
        <v>163</v>
      </c>
      <c r="D93" s="243">
        <v>163</v>
      </c>
      <c r="E93" s="243">
        <v>121</v>
      </c>
      <c r="F93" s="276"/>
      <c r="G93" s="234">
        <v>3.47</v>
      </c>
      <c r="H93" s="260">
        <v>3.5</v>
      </c>
      <c r="I93" s="260">
        <v>3.38</v>
      </c>
      <c r="J93" s="277"/>
      <c r="K93" s="84"/>
      <c r="M93" s="22"/>
      <c r="N93" s="22"/>
      <c r="P93" s="22"/>
    </row>
    <row r="94" spans="1:16" x14ac:dyDescent="0.25">
      <c r="A94" s="23">
        <v>14</v>
      </c>
      <c r="B94" s="9" t="s">
        <v>109</v>
      </c>
      <c r="C94" s="256">
        <v>88</v>
      </c>
      <c r="D94" s="252">
        <v>87</v>
      </c>
      <c r="E94" s="252">
        <v>74</v>
      </c>
      <c r="F94" s="278"/>
      <c r="G94" s="255">
        <v>2.4900000000000002</v>
      </c>
      <c r="H94" s="260">
        <v>3.44</v>
      </c>
      <c r="I94" s="260">
        <v>3.48</v>
      </c>
      <c r="J94" s="277"/>
      <c r="K94" s="84"/>
      <c r="M94" s="22"/>
      <c r="N94" s="22"/>
      <c r="P94" s="22"/>
    </row>
    <row r="95" spans="1:16" x14ac:dyDescent="0.25">
      <c r="A95" s="23">
        <v>15</v>
      </c>
      <c r="B95" s="6" t="s">
        <v>110</v>
      </c>
      <c r="C95" s="214">
        <v>57</v>
      </c>
      <c r="D95" s="243">
        <v>65</v>
      </c>
      <c r="E95" s="243">
        <v>74</v>
      </c>
      <c r="F95" s="276"/>
      <c r="G95" s="234">
        <v>3.26</v>
      </c>
      <c r="H95" s="260">
        <v>3.25</v>
      </c>
      <c r="I95" s="260">
        <v>3.2</v>
      </c>
      <c r="J95" s="277"/>
      <c r="K95" s="84"/>
      <c r="M95" s="22"/>
      <c r="N95" s="22"/>
      <c r="P95" s="22"/>
    </row>
    <row r="96" spans="1:16" x14ac:dyDescent="0.25">
      <c r="A96" s="23">
        <v>16</v>
      </c>
      <c r="B96" s="6" t="s">
        <v>119</v>
      </c>
      <c r="C96" s="214">
        <v>70</v>
      </c>
      <c r="D96" s="243">
        <v>88</v>
      </c>
      <c r="E96" s="243">
        <v>81</v>
      </c>
      <c r="F96" s="276"/>
      <c r="G96" s="234">
        <v>3.17</v>
      </c>
      <c r="H96" s="260">
        <v>3.32</v>
      </c>
      <c r="I96" s="260">
        <v>3.39</v>
      </c>
      <c r="J96" s="277"/>
      <c r="K96" s="84"/>
      <c r="M96" s="22"/>
      <c r="N96" s="22"/>
      <c r="P96" s="22"/>
    </row>
    <row r="97" spans="1:16" x14ac:dyDescent="0.25">
      <c r="A97" s="23">
        <v>17</v>
      </c>
      <c r="B97" s="6" t="s">
        <v>111</v>
      </c>
      <c r="C97" s="214">
        <v>116</v>
      </c>
      <c r="D97" s="243">
        <v>137</v>
      </c>
      <c r="E97" s="243">
        <v>130</v>
      </c>
      <c r="F97" s="276"/>
      <c r="G97" s="234">
        <v>3.21</v>
      </c>
      <c r="H97" s="260">
        <v>2.85</v>
      </c>
      <c r="I97" s="260">
        <v>3.45</v>
      </c>
      <c r="J97" s="277"/>
      <c r="K97" s="84"/>
      <c r="M97" s="22"/>
      <c r="N97" s="22"/>
      <c r="P97" s="22"/>
    </row>
    <row r="98" spans="1:16" x14ac:dyDescent="0.25">
      <c r="A98" s="23">
        <v>18</v>
      </c>
      <c r="B98" s="6" t="s">
        <v>106</v>
      </c>
      <c r="C98" s="214">
        <v>92</v>
      </c>
      <c r="D98" s="243">
        <v>105</v>
      </c>
      <c r="E98" s="243">
        <v>114</v>
      </c>
      <c r="F98" s="276"/>
      <c r="G98" s="234">
        <v>3.35</v>
      </c>
      <c r="H98" s="260">
        <v>3.38</v>
      </c>
      <c r="I98" s="260">
        <v>3.46</v>
      </c>
      <c r="J98" s="277"/>
      <c r="K98" s="84"/>
      <c r="M98" s="22"/>
      <c r="N98" s="22"/>
      <c r="P98" s="22"/>
    </row>
    <row r="99" spans="1:16" x14ac:dyDescent="0.25">
      <c r="A99" s="23">
        <v>19</v>
      </c>
      <c r="B99" s="6" t="s">
        <v>105</v>
      </c>
      <c r="C99" s="214">
        <v>94</v>
      </c>
      <c r="D99" s="243">
        <v>89</v>
      </c>
      <c r="E99" s="243">
        <v>96</v>
      </c>
      <c r="F99" s="276"/>
      <c r="G99" s="234">
        <v>3.21</v>
      </c>
      <c r="H99" s="260">
        <v>3.56</v>
      </c>
      <c r="I99" s="260">
        <v>3.52</v>
      </c>
      <c r="J99" s="277"/>
      <c r="K99" s="84"/>
      <c r="M99" s="22"/>
      <c r="N99" s="22"/>
      <c r="P99" s="22"/>
    </row>
    <row r="100" spans="1:16" x14ac:dyDescent="0.25">
      <c r="A100" s="23">
        <v>20</v>
      </c>
      <c r="B100" s="6" t="s">
        <v>62</v>
      </c>
      <c r="C100" s="214">
        <v>212</v>
      </c>
      <c r="D100" s="243">
        <v>248</v>
      </c>
      <c r="E100" s="243">
        <v>189</v>
      </c>
      <c r="F100" s="276"/>
      <c r="G100" s="234">
        <v>3.41</v>
      </c>
      <c r="H100" s="260">
        <v>3.67</v>
      </c>
      <c r="I100" s="260">
        <v>3.53</v>
      </c>
      <c r="J100" s="277"/>
      <c r="K100" s="84"/>
      <c r="M100" s="22"/>
      <c r="N100" s="22"/>
      <c r="P100" s="22"/>
    </row>
    <row r="101" spans="1:16" x14ac:dyDescent="0.25">
      <c r="A101" s="23">
        <v>21</v>
      </c>
      <c r="B101" s="6" t="s">
        <v>104</v>
      </c>
      <c r="C101" s="214">
        <v>227</v>
      </c>
      <c r="D101" s="243">
        <v>251</v>
      </c>
      <c r="E101" s="243">
        <v>244</v>
      </c>
      <c r="F101" s="276"/>
      <c r="G101" s="234">
        <v>3.46</v>
      </c>
      <c r="H101" s="260">
        <v>3.47</v>
      </c>
      <c r="I101" s="260">
        <v>3.4</v>
      </c>
      <c r="J101" s="277"/>
      <c r="K101" s="84"/>
      <c r="M101" s="22"/>
      <c r="N101" s="22"/>
      <c r="P101" s="22"/>
    </row>
    <row r="102" spans="1:16" x14ac:dyDescent="0.25">
      <c r="A102" s="23">
        <v>22</v>
      </c>
      <c r="B102" s="6" t="s">
        <v>63</v>
      </c>
      <c r="C102" s="214">
        <v>121</v>
      </c>
      <c r="D102" s="243">
        <v>187</v>
      </c>
      <c r="E102" s="243">
        <v>165</v>
      </c>
      <c r="F102" s="276"/>
      <c r="G102" s="234">
        <v>2.76</v>
      </c>
      <c r="H102" s="260">
        <v>3.56</v>
      </c>
      <c r="I102" s="260">
        <v>3.49</v>
      </c>
      <c r="J102" s="277"/>
      <c r="K102" s="84"/>
      <c r="M102" s="22"/>
      <c r="N102" s="22"/>
      <c r="P102" s="22"/>
    </row>
    <row r="103" spans="1:16" x14ac:dyDescent="0.25">
      <c r="A103" s="23">
        <v>23</v>
      </c>
      <c r="B103" s="6" t="s">
        <v>120</v>
      </c>
      <c r="C103" s="214">
        <v>137</v>
      </c>
      <c r="D103" s="243">
        <v>116</v>
      </c>
      <c r="E103" s="243">
        <v>122</v>
      </c>
      <c r="F103" s="276"/>
      <c r="G103" s="234">
        <v>3.18</v>
      </c>
      <c r="H103" s="260">
        <v>3.12</v>
      </c>
      <c r="I103" s="260">
        <v>3.16</v>
      </c>
      <c r="J103" s="277"/>
      <c r="K103" s="84"/>
      <c r="M103" s="22"/>
      <c r="N103" s="22"/>
      <c r="P103" s="22"/>
    </row>
    <row r="104" spans="1:16" x14ac:dyDescent="0.25">
      <c r="A104" s="23">
        <v>24</v>
      </c>
      <c r="B104" s="6" t="s">
        <v>64</v>
      </c>
      <c r="C104" s="214">
        <v>209</v>
      </c>
      <c r="D104" s="243">
        <v>245</v>
      </c>
      <c r="E104" s="243">
        <v>236</v>
      </c>
      <c r="F104" s="276"/>
      <c r="G104" s="234">
        <v>3.45</v>
      </c>
      <c r="H104" s="260">
        <v>3.62</v>
      </c>
      <c r="I104" s="260">
        <v>3.51</v>
      </c>
      <c r="J104" s="277"/>
      <c r="K104" s="84"/>
      <c r="M104" s="22"/>
      <c r="N104" s="22"/>
      <c r="P104" s="22"/>
    </row>
    <row r="105" spans="1:16" x14ac:dyDescent="0.25">
      <c r="A105" s="23">
        <v>25</v>
      </c>
      <c r="B105" s="6" t="s">
        <v>65</v>
      </c>
      <c r="C105" s="214">
        <v>216</v>
      </c>
      <c r="D105" s="243">
        <v>243</v>
      </c>
      <c r="E105" s="243">
        <v>237</v>
      </c>
      <c r="F105" s="276"/>
      <c r="G105" s="234">
        <v>3.62</v>
      </c>
      <c r="H105" s="260">
        <v>3.41</v>
      </c>
      <c r="I105" s="260">
        <v>0</v>
      </c>
      <c r="J105" s="277"/>
      <c r="K105" s="84"/>
      <c r="M105" s="22"/>
      <c r="N105" s="22"/>
      <c r="P105" s="22"/>
    </row>
    <row r="106" spans="1:16" x14ac:dyDescent="0.25">
      <c r="A106" s="23">
        <v>26</v>
      </c>
      <c r="B106" s="6" t="s">
        <v>22</v>
      </c>
      <c r="C106" s="214">
        <v>80</v>
      </c>
      <c r="D106" s="243">
        <v>112</v>
      </c>
      <c r="E106" s="243">
        <v>130</v>
      </c>
      <c r="F106" s="276"/>
      <c r="G106" s="234">
        <v>3.26</v>
      </c>
      <c r="H106" s="260">
        <v>3.81</v>
      </c>
      <c r="I106" s="260">
        <v>3.6</v>
      </c>
      <c r="J106" s="277"/>
      <c r="K106" s="84"/>
      <c r="M106" s="22"/>
      <c r="N106" s="22"/>
      <c r="P106" s="22"/>
    </row>
    <row r="107" spans="1:16" x14ac:dyDescent="0.25">
      <c r="A107" s="23">
        <v>27</v>
      </c>
      <c r="B107" s="6" t="s">
        <v>47</v>
      </c>
      <c r="C107" s="214">
        <v>156</v>
      </c>
      <c r="D107" s="243">
        <v>144</v>
      </c>
      <c r="E107" s="243">
        <v>189</v>
      </c>
      <c r="F107" s="276"/>
      <c r="G107" s="234">
        <v>3.51</v>
      </c>
      <c r="H107" s="260">
        <v>3.28</v>
      </c>
      <c r="I107" s="260">
        <v>3.6</v>
      </c>
      <c r="J107" s="277"/>
      <c r="K107" s="84"/>
      <c r="M107" s="22"/>
      <c r="N107" s="22"/>
      <c r="P107" s="22"/>
    </row>
    <row r="108" spans="1:16" x14ac:dyDescent="0.25">
      <c r="A108" s="23">
        <v>28</v>
      </c>
      <c r="B108" s="6" t="s">
        <v>67</v>
      </c>
      <c r="C108" s="214">
        <v>144</v>
      </c>
      <c r="D108" s="243">
        <v>123</v>
      </c>
      <c r="E108" s="243">
        <v>202</v>
      </c>
      <c r="F108" s="276"/>
      <c r="G108" s="234">
        <v>3.03</v>
      </c>
      <c r="H108" s="260">
        <v>3.27</v>
      </c>
      <c r="I108" s="260">
        <v>3.4</v>
      </c>
      <c r="J108" s="277"/>
      <c r="K108" s="84"/>
      <c r="M108" s="22"/>
      <c r="N108" s="22"/>
      <c r="P108" s="22"/>
    </row>
    <row r="109" spans="1:16" x14ac:dyDescent="0.25">
      <c r="A109" s="23">
        <v>29</v>
      </c>
      <c r="B109" s="6" t="s">
        <v>69</v>
      </c>
      <c r="C109" s="214">
        <v>170</v>
      </c>
      <c r="D109" s="243">
        <v>236</v>
      </c>
      <c r="E109" s="243">
        <v>241</v>
      </c>
      <c r="F109" s="276"/>
      <c r="G109" s="234">
        <v>2.38</v>
      </c>
      <c r="H109" s="260">
        <v>3.37</v>
      </c>
      <c r="I109" s="260">
        <v>3.49</v>
      </c>
      <c r="J109" s="277"/>
      <c r="K109" s="84"/>
      <c r="M109" s="22"/>
      <c r="N109" s="22"/>
      <c r="P109" s="22"/>
    </row>
    <row r="110" spans="1:16" x14ac:dyDescent="0.25">
      <c r="A110" s="23">
        <v>30</v>
      </c>
      <c r="B110" s="6" t="s">
        <v>71</v>
      </c>
      <c r="C110" s="214">
        <v>147</v>
      </c>
      <c r="D110" s="243">
        <v>163</v>
      </c>
      <c r="E110" s="243">
        <v>208</v>
      </c>
      <c r="F110" s="276"/>
      <c r="G110" s="234">
        <v>3.12</v>
      </c>
      <c r="H110" s="260">
        <v>3.2</v>
      </c>
      <c r="I110" s="260">
        <v>3.4</v>
      </c>
      <c r="J110" s="277"/>
      <c r="K110" s="84"/>
      <c r="M110" s="22"/>
      <c r="N110" s="22"/>
      <c r="P110" s="22"/>
    </row>
    <row r="111" spans="1:16" x14ac:dyDescent="0.25">
      <c r="A111" s="23">
        <v>31</v>
      </c>
      <c r="B111" s="6" t="s">
        <v>122</v>
      </c>
      <c r="C111" s="214"/>
      <c r="D111" s="243"/>
      <c r="E111" s="243">
        <v>80</v>
      </c>
      <c r="F111" s="276"/>
      <c r="G111" s="234"/>
      <c r="H111" s="260"/>
      <c r="I111" s="260">
        <v>3.51</v>
      </c>
      <c r="J111" s="277"/>
      <c r="K111" s="84"/>
      <c r="M111" s="22"/>
      <c r="N111" s="22"/>
      <c r="P111" s="22"/>
    </row>
    <row r="112" spans="1:16" ht="15.75" thickBot="1" x14ac:dyDescent="0.3">
      <c r="A112" s="78">
        <v>32</v>
      </c>
      <c r="B112" s="6" t="s">
        <v>123</v>
      </c>
      <c r="C112" s="296"/>
      <c r="D112" s="297"/>
      <c r="E112" s="297"/>
      <c r="F112" s="298"/>
      <c r="G112" s="265"/>
      <c r="H112" s="231"/>
      <c r="I112" s="231"/>
      <c r="J112" s="279"/>
      <c r="K112" s="84"/>
      <c r="M112" s="22"/>
      <c r="N112" s="22"/>
      <c r="P112" s="22"/>
    </row>
    <row r="113" spans="1:16" ht="15.75" thickBot="1" x14ac:dyDescent="0.3">
      <c r="A113" s="302"/>
      <c r="B113" s="303" t="s">
        <v>57</v>
      </c>
      <c r="C113" s="304">
        <f t="shared" ref="C113:F113" si="8">SUM(C114:C122)</f>
        <v>975</v>
      </c>
      <c r="D113" s="305">
        <f t="shared" si="8"/>
        <v>959</v>
      </c>
      <c r="E113" s="305">
        <f t="shared" si="8"/>
        <v>1057</v>
      </c>
      <c r="F113" s="306">
        <f t="shared" si="8"/>
        <v>0</v>
      </c>
      <c r="G113" s="139">
        <f>AVERAGE(G114:G122)</f>
        <v>3.347777777777778</v>
      </c>
      <c r="H113" s="140">
        <f>AVERAGE(H114:H122)</f>
        <v>3.4855555555555555</v>
      </c>
      <c r="I113" s="140">
        <f>AVERAGE(I114:I122)</f>
        <v>3.4188888888888886</v>
      </c>
      <c r="J113" s="141" t="e">
        <f>AVERAGE(J114:J122)</f>
        <v>#DIV/0!</v>
      </c>
      <c r="K113" s="85"/>
      <c r="M113" s="22"/>
      <c r="N113" s="22"/>
      <c r="P113" s="22"/>
    </row>
    <row r="114" spans="1:16" x14ac:dyDescent="0.25">
      <c r="A114" s="308">
        <v>1</v>
      </c>
      <c r="B114" s="322" t="s">
        <v>27</v>
      </c>
      <c r="C114" s="219">
        <v>104</v>
      </c>
      <c r="D114" s="249">
        <v>106</v>
      </c>
      <c r="E114" s="249">
        <v>81</v>
      </c>
      <c r="F114" s="290"/>
      <c r="G114" s="245">
        <v>3.48</v>
      </c>
      <c r="H114" s="259">
        <v>3.8</v>
      </c>
      <c r="I114" s="259">
        <v>3.52</v>
      </c>
      <c r="J114" s="291"/>
      <c r="K114" s="84"/>
      <c r="M114" s="22"/>
      <c r="N114" s="22"/>
      <c r="P114" s="22"/>
    </row>
    <row r="115" spans="1:16" ht="15" customHeight="1" x14ac:dyDescent="0.25">
      <c r="A115" s="309">
        <v>2</v>
      </c>
      <c r="B115" s="323" t="s">
        <v>48</v>
      </c>
      <c r="C115" s="214">
        <v>62</v>
      </c>
      <c r="D115" s="243">
        <v>63</v>
      </c>
      <c r="E115" s="243">
        <v>94</v>
      </c>
      <c r="F115" s="276"/>
      <c r="G115" s="234">
        <v>3.48</v>
      </c>
      <c r="H115" s="260">
        <v>3.27</v>
      </c>
      <c r="I115" s="260">
        <v>3.44</v>
      </c>
      <c r="J115" s="277"/>
      <c r="K115" s="84"/>
      <c r="M115" s="22"/>
      <c r="N115" s="22"/>
      <c r="P115" s="22"/>
    </row>
    <row r="116" spans="1:16" x14ac:dyDescent="0.25">
      <c r="A116" s="312">
        <v>3</v>
      </c>
      <c r="B116" s="323" t="s">
        <v>26</v>
      </c>
      <c r="C116" s="214">
        <v>100</v>
      </c>
      <c r="D116" s="243">
        <v>74</v>
      </c>
      <c r="E116" s="243">
        <v>84</v>
      </c>
      <c r="F116" s="276"/>
      <c r="G116" s="234">
        <v>3.4</v>
      </c>
      <c r="H116" s="260">
        <v>3.49</v>
      </c>
      <c r="I116" s="260">
        <v>3.36</v>
      </c>
      <c r="J116" s="277"/>
      <c r="K116" s="84"/>
      <c r="M116" s="22"/>
      <c r="N116" s="22"/>
      <c r="P116" s="22"/>
    </row>
    <row r="117" spans="1:16" x14ac:dyDescent="0.25">
      <c r="A117" s="312">
        <v>4</v>
      </c>
      <c r="B117" s="323" t="s">
        <v>38</v>
      </c>
      <c r="C117" s="214">
        <v>67</v>
      </c>
      <c r="D117" s="243">
        <v>75</v>
      </c>
      <c r="E117" s="243">
        <v>64</v>
      </c>
      <c r="F117" s="276"/>
      <c r="G117" s="234">
        <v>3.54</v>
      </c>
      <c r="H117" s="260">
        <v>3.35</v>
      </c>
      <c r="I117" s="260">
        <v>3.34</v>
      </c>
      <c r="J117" s="277"/>
      <c r="K117" s="84"/>
      <c r="M117" s="22"/>
      <c r="N117" s="22"/>
      <c r="P117" s="22"/>
    </row>
    <row r="118" spans="1:16" x14ac:dyDescent="0.25">
      <c r="A118" s="312">
        <v>5</v>
      </c>
      <c r="B118" s="323" t="s">
        <v>60</v>
      </c>
      <c r="C118" s="214">
        <v>54</v>
      </c>
      <c r="D118" s="243">
        <v>57</v>
      </c>
      <c r="E118" s="243">
        <v>80</v>
      </c>
      <c r="F118" s="276"/>
      <c r="G118" s="234">
        <v>3.19</v>
      </c>
      <c r="H118" s="260">
        <v>3.61</v>
      </c>
      <c r="I118" s="260">
        <v>3.68</v>
      </c>
      <c r="J118" s="277"/>
      <c r="K118" s="84"/>
      <c r="M118" s="22"/>
      <c r="N118" s="22"/>
      <c r="P118" s="22"/>
    </row>
    <row r="119" spans="1:16" x14ac:dyDescent="0.25">
      <c r="A119" s="312">
        <v>6</v>
      </c>
      <c r="B119" s="323" t="s">
        <v>36</v>
      </c>
      <c r="C119" s="214">
        <v>64</v>
      </c>
      <c r="D119" s="243">
        <v>63</v>
      </c>
      <c r="E119" s="243">
        <v>66</v>
      </c>
      <c r="F119" s="276"/>
      <c r="G119" s="234">
        <v>3.59</v>
      </c>
      <c r="H119" s="260">
        <v>3.86</v>
      </c>
      <c r="I119" s="260">
        <v>3.36</v>
      </c>
      <c r="J119" s="277"/>
      <c r="K119" s="84"/>
      <c r="M119" s="22"/>
      <c r="N119" s="22"/>
      <c r="P119" s="22"/>
    </row>
    <row r="120" spans="1:16" x14ac:dyDescent="0.25">
      <c r="A120" s="312">
        <v>7</v>
      </c>
      <c r="B120" s="323" t="s">
        <v>42</v>
      </c>
      <c r="C120" s="214">
        <v>43</v>
      </c>
      <c r="D120" s="243">
        <v>40</v>
      </c>
      <c r="E120" s="243">
        <v>38</v>
      </c>
      <c r="F120" s="276"/>
      <c r="G120" s="234">
        <v>3.19</v>
      </c>
      <c r="H120" s="260">
        <v>3.1</v>
      </c>
      <c r="I120" s="260">
        <v>3.02</v>
      </c>
      <c r="J120" s="277"/>
      <c r="K120" s="84"/>
      <c r="M120" s="22"/>
      <c r="N120" s="22"/>
      <c r="P120" s="22"/>
    </row>
    <row r="121" spans="1:16" x14ac:dyDescent="0.25">
      <c r="A121" s="312">
        <v>8</v>
      </c>
      <c r="B121" s="323" t="s">
        <v>66</v>
      </c>
      <c r="C121" s="214">
        <v>355</v>
      </c>
      <c r="D121" s="243">
        <v>331</v>
      </c>
      <c r="E121" s="243">
        <v>333</v>
      </c>
      <c r="F121" s="276"/>
      <c r="G121" s="234">
        <v>3.43</v>
      </c>
      <c r="H121" s="260">
        <v>3.46</v>
      </c>
      <c r="I121" s="260">
        <v>3.57</v>
      </c>
      <c r="J121" s="277"/>
      <c r="K121" s="84"/>
      <c r="N121" s="22"/>
    </row>
    <row r="122" spans="1:16" ht="15.75" thickBot="1" x14ac:dyDescent="0.3">
      <c r="A122" s="310">
        <v>9</v>
      </c>
      <c r="B122" s="261" t="s">
        <v>70</v>
      </c>
      <c r="C122" s="299">
        <v>126</v>
      </c>
      <c r="D122" s="300">
        <v>150</v>
      </c>
      <c r="E122" s="300">
        <v>217</v>
      </c>
      <c r="F122" s="301"/>
      <c r="G122" s="247">
        <v>2.83</v>
      </c>
      <c r="H122" s="231">
        <v>3.43</v>
      </c>
      <c r="I122" s="231">
        <v>3.48</v>
      </c>
      <c r="J122" s="279"/>
      <c r="K122" s="84"/>
      <c r="N122" s="22"/>
    </row>
    <row r="123" spans="1:16" x14ac:dyDescent="0.25">
      <c r="A123" s="35" t="s">
        <v>124</v>
      </c>
      <c r="B123" s="36"/>
      <c r="C123" s="36"/>
      <c r="D123" s="36"/>
      <c r="E123" s="36"/>
      <c r="F123" s="36"/>
      <c r="G123" s="37">
        <f>AVERAGE(G5:G12,G14:G25,G27:G43,G45:G64,G66:G79,G81:G112,G114:G122)</f>
        <v>3.2427522935779818</v>
      </c>
      <c r="H123" s="37">
        <f>AVERAGE(H5:H12,H14:H25,H27:H43,H45:H64,H66:H79,H81:H112,H114:H122)</f>
        <v>3.3670909090909102</v>
      </c>
      <c r="I123" s="37">
        <f t="shared" ref="I123:J123" si="9">AVERAGE(I5:I12,I14:I25,I27:I43,I45:I64,I66:I79,I81:I112,I114:I122)</f>
        <v>3.1909009009009002</v>
      </c>
      <c r="J123" s="37" t="e">
        <f t="shared" si="9"/>
        <v>#DIV/0!</v>
      </c>
      <c r="K123" s="37"/>
    </row>
    <row r="124" spans="1:16" x14ac:dyDescent="0.25">
      <c r="A124" s="38"/>
      <c r="G124" s="39"/>
      <c r="H124" s="39"/>
      <c r="I124" s="39"/>
      <c r="J124" s="39"/>
      <c r="K124" s="39"/>
    </row>
  </sheetData>
  <mergeCells count="2">
    <mergeCell ref="A1:A2"/>
    <mergeCell ref="B1:B2"/>
  </mergeCells>
  <conditionalFormatting sqref="G3:K124">
    <cfRule type="containsBlanks" dxfId="30" priority="1">
      <formula>LEN(TRIM(G3))=0</formula>
    </cfRule>
    <cfRule type="cellIs" dxfId="29" priority="2" operator="lessThan">
      <formula>3.5001</formula>
    </cfRule>
    <cfRule type="cellIs" dxfId="28" priority="3" operator="between">
      <formula>3.999</formula>
      <formula>3.5</formula>
    </cfRule>
    <cfRule type="cellIs" dxfId="27" priority="4" operator="between">
      <formula>4.5</formula>
      <formula>4</formula>
    </cfRule>
    <cfRule type="cellIs" dxfId="26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66" t="s">
        <v>23</v>
      </c>
      <c r="B1" s="368" t="s">
        <v>68</v>
      </c>
      <c r="C1" s="76">
        <v>2023</v>
      </c>
      <c r="D1" s="105">
        <v>2024</v>
      </c>
      <c r="E1" s="106">
        <v>2025</v>
      </c>
      <c r="F1" s="77">
        <v>2026</v>
      </c>
      <c r="G1" s="76">
        <v>2023</v>
      </c>
      <c r="H1" s="107">
        <v>2024</v>
      </c>
      <c r="I1" s="107">
        <v>2025</v>
      </c>
      <c r="J1" s="108">
        <v>2026</v>
      </c>
      <c r="K1" s="80"/>
    </row>
    <row r="2" spans="1:16" ht="27" customHeight="1" thickBot="1" x14ac:dyDescent="0.3">
      <c r="A2" s="367"/>
      <c r="B2" s="369"/>
      <c r="C2" s="55" t="s">
        <v>50</v>
      </c>
      <c r="D2" s="99" t="s">
        <v>50</v>
      </c>
      <c r="E2" s="99" t="s">
        <v>50</v>
      </c>
      <c r="F2" s="99" t="s">
        <v>50</v>
      </c>
      <c r="G2" s="127" t="s">
        <v>49</v>
      </c>
      <c r="H2" s="128" t="s">
        <v>49</v>
      </c>
      <c r="I2" s="128" t="s">
        <v>49</v>
      </c>
      <c r="J2" s="129" t="s">
        <v>49</v>
      </c>
      <c r="K2" s="73"/>
    </row>
    <row r="3" spans="1:16" ht="15" customHeight="1" thickBot="1" x14ac:dyDescent="0.3">
      <c r="A3" s="17">
        <f>A12+A25+A43+A64+A79+A112+A122</f>
        <v>112</v>
      </c>
      <c r="B3" s="46" t="s">
        <v>58</v>
      </c>
      <c r="C3" s="57">
        <f>C4+C13+C26+C44+C65+C80+C113</f>
        <v>9894</v>
      </c>
      <c r="D3" s="56">
        <f t="shared" ref="D3:F3" si="0">D4+D13+D26+D44+D65+D80+D113</f>
        <v>10626</v>
      </c>
      <c r="E3" s="56">
        <f>E4+E13+E26+E44+E65+E80+E113</f>
        <v>10773</v>
      </c>
      <c r="F3" s="46">
        <f t="shared" si="0"/>
        <v>0</v>
      </c>
      <c r="G3" s="130">
        <f>AVERAGE(G4,G13,G26,G44,G65,G80,G113)</f>
        <v>3.0065329219407064</v>
      </c>
      <c r="H3" s="131">
        <f>AVERAGE(H4,H13,H26,H44,H65,H80,H113)</f>
        <v>3.2059993734335839</v>
      </c>
      <c r="I3" s="131">
        <f>AVERAGE(I4,I13,I26,I44,I65,I80,I113)</f>
        <v>3.3465446846670255</v>
      </c>
      <c r="J3" s="132" t="e">
        <f>AVERAGE(J4,J13,J26,J44,J65,J80,J113)</f>
        <v>#DIV/0!</v>
      </c>
      <c r="K3" s="81"/>
      <c r="M3" s="13"/>
      <c r="N3" s="1" t="s">
        <v>129</v>
      </c>
    </row>
    <row r="4" spans="1:16" ht="15" customHeight="1" thickBot="1" x14ac:dyDescent="0.3">
      <c r="A4" s="18"/>
      <c r="B4" s="19" t="s">
        <v>51</v>
      </c>
      <c r="C4" s="42">
        <f>SUM(C5:C12)</f>
        <v>718</v>
      </c>
      <c r="D4" s="10">
        <f t="shared" ref="D4:F4" si="1">SUM(D5:D12)</f>
        <v>753</v>
      </c>
      <c r="E4" s="10">
        <f t="shared" si="1"/>
        <v>811</v>
      </c>
      <c r="F4" s="90">
        <f t="shared" si="1"/>
        <v>0</v>
      </c>
      <c r="G4" s="133">
        <f>AVERAGE(G5:G12)</f>
        <v>2.88</v>
      </c>
      <c r="H4" s="134">
        <f>AVERAGE(H5:H12)</f>
        <v>3.21875</v>
      </c>
      <c r="I4" s="134">
        <f>AVERAGE(I5:I12)</f>
        <v>3.0487500000000001</v>
      </c>
      <c r="J4" s="135" t="e">
        <f>AVERAGE(J5:J12)</f>
        <v>#DIV/0!</v>
      </c>
      <c r="K4" s="82"/>
      <c r="M4" s="12"/>
      <c r="N4" s="1" t="s">
        <v>125</v>
      </c>
    </row>
    <row r="5" spans="1:16" ht="15" customHeight="1" x14ac:dyDescent="0.25">
      <c r="A5" s="20">
        <v>1</v>
      </c>
      <c r="B5" s="21" t="s">
        <v>74</v>
      </c>
      <c r="C5" s="267">
        <v>100</v>
      </c>
      <c r="D5" s="268">
        <v>101</v>
      </c>
      <c r="E5" s="268">
        <v>95</v>
      </c>
      <c r="F5" s="269"/>
      <c r="G5" s="270">
        <v>3.41</v>
      </c>
      <c r="H5" s="271">
        <v>3.71</v>
      </c>
      <c r="I5" s="271">
        <v>3.78</v>
      </c>
      <c r="J5" s="272"/>
      <c r="K5" s="83"/>
      <c r="M5" s="71"/>
      <c r="N5" s="1" t="s">
        <v>126</v>
      </c>
    </row>
    <row r="6" spans="1:16" x14ac:dyDescent="0.25">
      <c r="A6" s="23">
        <v>2</v>
      </c>
      <c r="B6" s="21" t="s">
        <v>31</v>
      </c>
      <c r="C6" s="267">
        <v>120</v>
      </c>
      <c r="D6" s="268">
        <v>139</v>
      </c>
      <c r="E6" s="268">
        <v>171</v>
      </c>
      <c r="F6" s="269"/>
      <c r="G6" s="273">
        <v>3.07</v>
      </c>
      <c r="H6" s="274">
        <v>3.4</v>
      </c>
      <c r="I6" s="274">
        <v>3.54</v>
      </c>
      <c r="J6" s="275"/>
      <c r="K6" s="83"/>
      <c r="M6" s="2"/>
      <c r="N6" s="1" t="s">
        <v>127</v>
      </c>
      <c r="P6" s="22"/>
    </row>
    <row r="7" spans="1:16" x14ac:dyDescent="0.25">
      <c r="A7" s="23">
        <v>3</v>
      </c>
      <c r="B7" s="21" t="s">
        <v>24</v>
      </c>
      <c r="C7" s="267">
        <v>128</v>
      </c>
      <c r="D7" s="268">
        <v>118</v>
      </c>
      <c r="E7" s="268">
        <v>115</v>
      </c>
      <c r="F7" s="269"/>
      <c r="G7" s="273">
        <v>3.45</v>
      </c>
      <c r="H7" s="274">
        <v>3.19</v>
      </c>
      <c r="I7" s="274">
        <v>3.38</v>
      </c>
      <c r="J7" s="275"/>
      <c r="K7" s="83"/>
      <c r="P7" s="22"/>
    </row>
    <row r="8" spans="1:16" x14ac:dyDescent="0.25">
      <c r="A8" s="23">
        <v>4</v>
      </c>
      <c r="B8" s="21" t="s">
        <v>113</v>
      </c>
      <c r="C8" s="267">
        <v>47</v>
      </c>
      <c r="D8" s="268">
        <v>66</v>
      </c>
      <c r="E8" s="268">
        <v>65</v>
      </c>
      <c r="F8" s="269"/>
      <c r="G8" s="273">
        <v>3.21</v>
      </c>
      <c r="H8" s="274">
        <v>3.2</v>
      </c>
      <c r="I8" s="274">
        <v>3.43</v>
      </c>
      <c r="J8" s="275"/>
      <c r="K8" s="83"/>
      <c r="M8" s="25"/>
      <c r="N8" s="22"/>
      <c r="P8" s="22"/>
    </row>
    <row r="9" spans="1:16" x14ac:dyDescent="0.25">
      <c r="A9" s="23">
        <v>5</v>
      </c>
      <c r="B9" s="6" t="s">
        <v>75</v>
      </c>
      <c r="C9" s="214">
        <v>72</v>
      </c>
      <c r="D9" s="243">
        <v>90</v>
      </c>
      <c r="E9" s="243">
        <v>70</v>
      </c>
      <c r="F9" s="276"/>
      <c r="G9" s="234">
        <v>3.56</v>
      </c>
      <c r="H9" s="260">
        <v>2.97</v>
      </c>
      <c r="I9" s="260">
        <v>3.51</v>
      </c>
      <c r="J9" s="277"/>
      <c r="K9" s="84"/>
      <c r="M9" s="25"/>
      <c r="N9" s="22"/>
      <c r="P9" s="22"/>
    </row>
    <row r="10" spans="1:16" x14ac:dyDescent="0.25">
      <c r="A10" s="23">
        <v>6</v>
      </c>
      <c r="B10" s="6" t="s">
        <v>76</v>
      </c>
      <c r="C10" s="214">
        <v>98</v>
      </c>
      <c r="D10" s="243">
        <v>104</v>
      </c>
      <c r="E10" s="243">
        <v>123</v>
      </c>
      <c r="F10" s="276"/>
      <c r="G10" s="234">
        <v>3.06</v>
      </c>
      <c r="H10" s="260">
        <v>3.02</v>
      </c>
      <c r="I10" s="260">
        <v>3.28</v>
      </c>
      <c r="J10" s="277"/>
      <c r="K10" s="84"/>
      <c r="M10" s="25"/>
      <c r="N10" s="22"/>
      <c r="P10" s="22"/>
    </row>
    <row r="11" spans="1:16" x14ac:dyDescent="0.25">
      <c r="A11" s="23">
        <v>7</v>
      </c>
      <c r="B11" s="6" t="s">
        <v>33</v>
      </c>
      <c r="C11" s="214">
        <v>84</v>
      </c>
      <c r="D11" s="243">
        <v>82</v>
      </c>
      <c r="E11" s="243">
        <v>94</v>
      </c>
      <c r="F11" s="276"/>
      <c r="G11" s="234">
        <v>0</v>
      </c>
      <c r="H11" s="260">
        <v>3</v>
      </c>
      <c r="I11" s="260">
        <v>0</v>
      </c>
      <c r="J11" s="277"/>
      <c r="K11" s="84"/>
      <c r="M11" s="25"/>
      <c r="N11" s="22"/>
      <c r="P11" s="22"/>
    </row>
    <row r="12" spans="1:16" ht="15.75" thickBot="1" x14ac:dyDescent="0.3">
      <c r="A12" s="26">
        <v>8</v>
      </c>
      <c r="B12" s="9" t="s">
        <v>59</v>
      </c>
      <c r="C12" s="256">
        <v>69</v>
      </c>
      <c r="D12" s="252">
        <v>53</v>
      </c>
      <c r="E12" s="252">
        <v>78</v>
      </c>
      <c r="F12" s="278"/>
      <c r="G12" s="247">
        <v>3.28</v>
      </c>
      <c r="H12" s="231">
        <v>3.26</v>
      </c>
      <c r="I12" s="231">
        <v>3.47</v>
      </c>
      <c r="J12" s="279"/>
      <c r="K12" s="84"/>
      <c r="M12" s="25"/>
      <c r="N12" s="22"/>
      <c r="P12" s="22"/>
    </row>
    <row r="13" spans="1:16" ht="15.75" thickBot="1" x14ac:dyDescent="0.3">
      <c r="A13" s="18"/>
      <c r="B13" s="27" t="s">
        <v>52</v>
      </c>
      <c r="C13" s="28">
        <f t="shared" ref="C13:F13" si="2">SUM(C14:C25)</f>
        <v>944</v>
      </c>
      <c r="D13" s="11">
        <f t="shared" si="2"/>
        <v>930</v>
      </c>
      <c r="E13" s="11">
        <f t="shared" si="2"/>
        <v>897</v>
      </c>
      <c r="F13" s="94">
        <f t="shared" si="2"/>
        <v>0</v>
      </c>
      <c r="G13" s="139">
        <f>AVERAGE(G14:G25)</f>
        <v>2.8483333333333332</v>
      </c>
      <c r="H13" s="140">
        <f>AVERAGE(H14:H25)</f>
        <v>3.1349999999999998</v>
      </c>
      <c r="I13" s="140">
        <f>AVERAGE(I14:I25)</f>
        <v>3.371818181818182</v>
      </c>
      <c r="J13" s="141" t="e">
        <f>AVERAGE(J14:J25)</f>
        <v>#DIV/0!</v>
      </c>
      <c r="K13" s="85"/>
      <c r="M13" s="25"/>
      <c r="N13" s="22"/>
      <c r="P13" s="22"/>
    </row>
    <row r="14" spans="1:16" x14ac:dyDescent="0.25">
      <c r="A14" s="20">
        <v>1</v>
      </c>
      <c r="B14" s="14" t="s">
        <v>0</v>
      </c>
      <c r="C14" s="213">
        <v>80</v>
      </c>
      <c r="D14" s="242">
        <v>71</v>
      </c>
      <c r="E14" s="242">
        <v>87</v>
      </c>
      <c r="F14" s="280"/>
      <c r="G14" s="281">
        <v>0</v>
      </c>
      <c r="H14" s="282">
        <v>3.1</v>
      </c>
      <c r="I14" s="282">
        <v>3.38</v>
      </c>
      <c r="J14" s="283"/>
      <c r="K14" s="86"/>
      <c r="M14" s="22"/>
      <c r="N14" s="22"/>
      <c r="P14" s="22"/>
    </row>
    <row r="15" spans="1:16" x14ac:dyDescent="0.25">
      <c r="A15" s="23">
        <v>2</v>
      </c>
      <c r="B15" s="14" t="s">
        <v>2</v>
      </c>
      <c r="C15" s="213">
        <v>51</v>
      </c>
      <c r="D15" s="242">
        <v>64</v>
      </c>
      <c r="E15" s="242">
        <v>64</v>
      </c>
      <c r="F15" s="280"/>
      <c r="G15" s="232">
        <v>3.25</v>
      </c>
      <c r="H15" s="241">
        <v>3.41</v>
      </c>
      <c r="I15" s="241">
        <v>3.56</v>
      </c>
      <c r="J15" s="284"/>
      <c r="K15" s="86"/>
      <c r="M15" s="22"/>
      <c r="N15" s="22"/>
      <c r="P15" s="22"/>
    </row>
    <row r="16" spans="1:16" x14ac:dyDescent="0.25">
      <c r="A16" s="23">
        <v>3</v>
      </c>
      <c r="B16" s="14" t="s">
        <v>5</v>
      </c>
      <c r="C16" s="213">
        <v>90</v>
      </c>
      <c r="D16" s="242">
        <v>68</v>
      </c>
      <c r="E16" s="242">
        <v>100</v>
      </c>
      <c r="F16" s="280"/>
      <c r="G16" s="232">
        <v>3.23</v>
      </c>
      <c r="H16" s="241">
        <v>3.1</v>
      </c>
      <c r="I16" s="241">
        <v>3.53</v>
      </c>
      <c r="J16" s="284"/>
      <c r="K16" s="86"/>
      <c r="M16" s="22"/>
      <c r="N16" s="22"/>
      <c r="P16" s="22"/>
    </row>
    <row r="17" spans="1:16" x14ac:dyDescent="0.25">
      <c r="A17" s="23">
        <v>4</v>
      </c>
      <c r="B17" s="14" t="s">
        <v>1</v>
      </c>
      <c r="C17" s="213">
        <v>147</v>
      </c>
      <c r="D17" s="242">
        <v>106</v>
      </c>
      <c r="E17" s="242"/>
      <c r="F17" s="280"/>
      <c r="G17" s="232">
        <v>3.52</v>
      </c>
      <c r="H17" s="241">
        <v>3.27</v>
      </c>
      <c r="I17" s="241"/>
      <c r="J17" s="284"/>
      <c r="K17" s="86"/>
      <c r="M17" s="22"/>
      <c r="N17" s="22"/>
      <c r="P17" s="22"/>
    </row>
    <row r="18" spans="1:16" x14ac:dyDescent="0.25">
      <c r="A18" s="23">
        <v>5</v>
      </c>
      <c r="B18" s="14" t="s">
        <v>3</v>
      </c>
      <c r="C18" s="213">
        <v>50</v>
      </c>
      <c r="D18" s="242">
        <v>69</v>
      </c>
      <c r="E18" s="242">
        <v>70</v>
      </c>
      <c r="F18" s="280"/>
      <c r="G18" s="232">
        <v>3.02</v>
      </c>
      <c r="H18" s="241">
        <v>3.06</v>
      </c>
      <c r="I18" s="241">
        <v>3.41</v>
      </c>
      <c r="J18" s="284"/>
      <c r="K18" s="86"/>
      <c r="M18" s="22"/>
      <c r="N18" s="22"/>
      <c r="P18" s="22"/>
    </row>
    <row r="19" spans="1:16" x14ac:dyDescent="0.25">
      <c r="A19" s="23">
        <v>6</v>
      </c>
      <c r="B19" s="6" t="s">
        <v>79</v>
      </c>
      <c r="C19" s="214">
        <v>88</v>
      </c>
      <c r="D19" s="243">
        <v>67</v>
      </c>
      <c r="E19" s="243">
        <v>71</v>
      </c>
      <c r="F19" s="276"/>
      <c r="G19" s="234">
        <v>3.08</v>
      </c>
      <c r="H19" s="260">
        <v>3.25</v>
      </c>
      <c r="I19" s="260">
        <v>3.37</v>
      </c>
      <c r="J19" s="277"/>
      <c r="K19" s="75"/>
      <c r="M19" s="22"/>
      <c r="N19" s="22"/>
      <c r="P19" s="22"/>
    </row>
    <row r="20" spans="1:16" x14ac:dyDescent="0.25">
      <c r="A20" s="23">
        <v>7</v>
      </c>
      <c r="B20" s="14" t="s">
        <v>78</v>
      </c>
      <c r="C20" s="213">
        <v>78</v>
      </c>
      <c r="D20" s="242">
        <v>105</v>
      </c>
      <c r="E20" s="242">
        <v>103</v>
      </c>
      <c r="F20" s="280"/>
      <c r="G20" s="232">
        <v>3.06</v>
      </c>
      <c r="H20" s="241">
        <v>3.21</v>
      </c>
      <c r="I20" s="241">
        <v>3.18</v>
      </c>
      <c r="J20" s="284"/>
      <c r="K20" s="86"/>
      <c r="M20" s="22"/>
      <c r="N20" s="22"/>
      <c r="P20" s="22"/>
    </row>
    <row r="21" spans="1:16" x14ac:dyDescent="0.25">
      <c r="A21" s="23">
        <v>8</v>
      </c>
      <c r="B21" s="14" t="s">
        <v>4</v>
      </c>
      <c r="C21" s="213">
        <v>53</v>
      </c>
      <c r="D21" s="242">
        <v>38</v>
      </c>
      <c r="E21" s="242">
        <v>80</v>
      </c>
      <c r="F21" s="280"/>
      <c r="G21" s="232">
        <v>2.91</v>
      </c>
      <c r="H21" s="241">
        <v>3.18</v>
      </c>
      <c r="I21" s="241">
        <v>3.35</v>
      </c>
      <c r="J21" s="284"/>
      <c r="K21" s="86"/>
      <c r="M21" s="22"/>
      <c r="N21" s="22"/>
      <c r="P21" s="22"/>
    </row>
    <row r="22" spans="1:16" x14ac:dyDescent="0.25">
      <c r="A22" s="23">
        <v>9</v>
      </c>
      <c r="B22" s="14" t="s">
        <v>114</v>
      </c>
      <c r="C22" s="213">
        <v>67</v>
      </c>
      <c r="D22" s="242">
        <v>83</v>
      </c>
      <c r="E22" s="242">
        <v>91</v>
      </c>
      <c r="F22" s="280"/>
      <c r="G22" s="232">
        <v>3.1</v>
      </c>
      <c r="H22" s="241">
        <v>3.04</v>
      </c>
      <c r="I22" s="241">
        <v>3.44</v>
      </c>
      <c r="J22" s="284"/>
      <c r="K22" s="86"/>
      <c r="M22" s="22"/>
      <c r="N22" s="22"/>
      <c r="P22" s="22"/>
    </row>
    <row r="23" spans="1:16" x14ac:dyDescent="0.25">
      <c r="A23" s="23">
        <v>10</v>
      </c>
      <c r="B23" s="14" t="s">
        <v>80</v>
      </c>
      <c r="C23" s="213">
        <v>92</v>
      </c>
      <c r="D23" s="242">
        <v>56</v>
      </c>
      <c r="E23" s="242">
        <v>75</v>
      </c>
      <c r="F23" s="280"/>
      <c r="G23" s="232">
        <v>3.04</v>
      </c>
      <c r="H23" s="241">
        <v>2.79</v>
      </c>
      <c r="I23" s="241">
        <v>3.25</v>
      </c>
      <c r="J23" s="284"/>
      <c r="K23" s="86"/>
      <c r="M23" s="22"/>
      <c r="N23" s="22"/>
      <c r="P23" s="22"/>
    </row>
    <row r="24" spans="1:16" x14ac:dyDescent="0.25">
      <c r="A24" s="23">
        <v>11</v>
      </c>
      <c r="B24" s="40" t="s">
        <v>81</v>
      </c>
      <c r="C24" s="253">
        <v>129</v>
      </c>
      <c r="D24" s="254">
        <v>130</v>
      </c>
      <c r="E24" s="254">
        <v>97</v>
      </c>
      <c r="F24" s="285"/>
      <c r="G24" s="250">
        <v>3.23</v>
      </c>
      <c r="H24" s="251">
        <v>3.29</v>
      </c>
      <c r="I24" s="251">
        <v>3.45</v>
      </c>
      <c r="J24" s="286"/>
      <c r="K24" s="87"/>
      <c r="M24" s="22"/>
      <c r="N24" s="22"/>
      <c r="P24" s="22"/>
    </row>
    <row r="25" spans="1:16" ht="15.75" thickBot="1" x14ac:dyDescent="0.3">
      <c r="A25" s="23">
        <v>12</v>
      </c>
      <c r="B25" s="14" t="s">
        <v>77</v>
      </c>
      <c r="C25" s="213">
        <v>19</v>
      </c>
      <c r="D25" s="242">
        <v>73</v>
      </c>
      <c r="E25" s="242">
        <v>59</v>
      </c>
      <c r="F25" s="280"/>
      <c r="G25" s="287">
        <v>2.74</v>
      </c>
      <c r="H25" s="288">
        <v>2.92</v>
      </c>
      <c r="I25" s="288">
        <v>3.17</v>
      </c>
      <c r="J25" s="289"/>
      <c r="K25" s="86"/>
      <c r="M25" s="22"/>
      <c r="N25" s="22"/>
      <c r="P25" s="22"/>
    </row>
    <row r="26" spans="1:16" ht="15.75" thickBot="1" x14ac:dyDescent="0.3">
      <c r="A26" s="18"/>
      <c r="B26" s="29" t="s">
        <v>53</v>
      </c>
      <c r="C26" s="30">
        <f>SUM(C27:C43)</f>
        <v>1377</v>
      </c>
      <c r="D26" s="364">
        <f t="shared" ref="D26:F26" si="3">SUM(D27:D43)</f>
        <v>1366</v>
      </c>
      <c r="E26" s="45">
        <f t="shared" si="3"/>
        <v>1427</v>
      </c>
      <c r="F26" s="97">
        <f t="shared" si="3"/>
        <v>0</v>
      </c>
      <c r="G26" s="148">
        <f>AVERAGE(G27:G43)</f>
        <v>2.921764705882353</v>
      </c>
      <c r="H26" s="149">
        <f>AVERAGE(H27:H43)</f>
        <v>3.0985714285714288</v>
      </c>
      <c r="I26" s="149">
        <f>AVERAGE(I27:I43)</f>
        <v>3.2688235294117653</v>
      </c>
      <c r="J26" s="150" t="e">
        <f>AVERAGE(J27:J43)</f>
        <v>#DIV/0!</v>
      </c>
      <c r="K26" s="88"/>
      <c r="M26" s="22"/>
      <c r="N26" s="22"/>
      <c r="P26" s="22"/>
    </row>
    <row r="27" spans="1:16" x14ac:dyDescent="0.25">
      <c r="A27" s="20">
        <v>1</v>
      </c>
      <c r="B27" s="5" t="s">
        <v>29</v>
      </c>
      <c r="C27" s="219">
        <v>126</v>
      </c>
      <c r="D27" s="249">
        <v>124</v>
      </c>
      <c r="E27" s="249">
        <v>103</v>
      </c>
      <c r="F27" s="290"/>
      <c r="G27" s="245">
        <v>0</v>
      </c>
      <c r="H27" s="259"/>
      <c r="I27" s="259">
        <v>3.32</v>
      </c>
      <c r="J27" s="291"/>
      <c r="K27" s="75"/>
      <c r="M27" s="22"/>
      <c r="N27" s="22"/>
      <c r="P27" s="22"/>
    </row>
    <row r="28" spans="1:16" x14ac:dyDescent="0.25">
      <c r="A28" s="23">
        <v>2</v>
      </c>
      <c r="B28" s="8" t="s">
        <v>61</v>
      </c>
      <c r="C28" s="218">
        <v>123</v>
      </c>
      <c r="D28" s="292">
        <v>111</v>
      </c>
      <c r="E28" s="292">
        <v>98</v>
      </c>
      <c r="F28" s="293"/>
      <c r="G28" s="233">
        <v>3.28</v>
      </c>
      <c r="H28" s="260">
        <v>3.54</v>
      </c>
      <c r="I28" s="260">
        <v>3.43</v>
      </c>
      <c r="J28" s="277"/>
      <c r="K28" s="75"/>
      <c r="M28" s="22"/>
      <c r="N28" s="22"/>
      <c r="P28" s="22"/>
    </row>
    <row r="29" spans="1:16" x14ac:dyDescent="0.25">
      <c r="A29" s="41">
        <v>3</v>
      </c>
      <c r="B29" s="6" t="s">
        <v>41</v>
      </c>
      <c r="C29" s="214">
        <v>101</v>
      </c>
      <c r="D29" s="243">
        <v>109</v>
      </c>
      <c r="E29" s="243">
        <v>100</v>
      </c>
      <c r="F29" s="276"/>
      <c r="G29" s="234">
        <v>3.43</v>
      </c>
      <c r="H29" s="260">
        <v>3.08</v>
      </c>
      <c r="I29" s="260">
        <v>3.23</v>
      </c>
      <c r="J29" s="277"/>
      <c r="K29" s="75"/>
      <c r="M29" s="22"/>
      <c r="N29" s="22"/>
      <c r="P29" s="22"/>
    </row>
    <row r="30" spans="1:16" x14ac:dyDescent="0.25">
      <c r="A30" s="23">
        <v>4</v>
      </c>
      <c r="B30" s="6" t="s">
        <v>82</v>
      </c>
      <c r="C30" s="218">
        <v>69</v>
      </c>
      <c r="D30" s="292">
        <v>51</v>
      </c>
      <c r="E30" s="292">
        <v>58</v>
      </c>
      <c r="F30" s="293"/>
      <c r="G30" s="233">
        <v>3.04</v>
      </c>
      <c r="H30" s="260">
        <v>2.5299999999999998</v>
      </c>
      <c r="I30" s="260">
        <v>3</v>
      </c>
      <c r="J30" s="277"/>
      <c r="K30" s="75"/>
      <c r="M30" s="22"/>
      <c r="N30" s="22"/>
      <c r="P30" s="22"/>
    </row>
    <row r="31" spans="1:16" x14ac:dyDescent="0.25">
      <c r="A31" s="23">
        <v>5</v>
      </c>
      <c r="B31" s="14" t="s">
        <v>34</v>
      </c>
      <c r="C31" s="213">
        <v>91</v>
      </c>
      <c r="D31" s="242">
        <v>92</v>
      </c>
      <c r="E31" s="242">
        <v>87</v>
      </c>
      <c r="F31" s="280"/>
      <c r="G31" s="232">
        <v>2.79</v>
      </c>
      <c r="H31" s="241"/>
      <c r="I31" s="241">
        <v>3.3</v>
      </c>
      <c r="J31" s="284"/>
      <c r="K31" s="86"/>
      <c r="M31" s="22"/>
      <c r="N31" s="22"/>
      <c r="P31" s="22"/>
    </row>
    <row r="32" spans="1:16" x14ac:dyDescent="0.25">
      <c r="A32" s="23">
        <v>6</v>
      </c>
      <c r="B32" s="6" t="s">
        <v>6</v>
      </c>
      <c r="C32" s="214">
        <v>39</v>
      </c>
      <c r="D32" s="243">
        <v>37</v>
      </c>
      <c r="E32" s="243">
        <v>41</v>
      </c>
      <c r="F32" s="276"/>
      <c r="G32" s="234">
        <v>3.1</v>
      </c>
      <c r="H32" s="260">
        <v>3.19</v>
      </c>
      <c r="I32" s="260">
        <v>3.56</v>
      </c>
      <c r="J32" s="277"/>
      <c r="K32" s="75"/>
      <c r="M32" s="22"/>
      <c r="N32" s="22"/>
      <c r="P32" s="22"/>
    </row>
    <row r="33" spans="1:16" x14ac:dyDescent="0.25">
      <c r="A33" s="23">
        <v>7</v>
      </c>
      <c r="B33" s="6" t="s">
        <v>83</v>
      </c>
      <c r="C33" s="214">
        <v>82</v>
      </c>
      <c r="D33" s="243">
        <v>101</v>
      </c>
      <c r="E33" s="243">
        <v>133</v>
      </c>
      <c r="F33" s="276"/>
      <c r="G33" s="234">
        <v>3.04</v>
      </c>
      <c r="H33" s="260">
        <v>3</v>
      </c>
      <c r="I33" s="260">
        <v>3.28</v>
      </c>
      <c r="J33" s="277"/>
      <c r="K33" s="75"/>
      <c r="M33" s="22"/>
      <c r="N33" s="22"/>
      <c r="P33" s="22"/>
    </row>
    <row r="34" spans="1:16" x14ac:dyDescent="0.25">
      <c r="A34" s="23">
        <v>8</v>
      </c>
      <c r="B34" s="6" t="s">
        <v>7</v>
      </c>
      <c r="C34" s="214">
        <v>70</v>
      </c>
      <c r="D34" s="243">
        <v>76</v>
      </c>
      <c r="E34" s="243">
        <v>66</v>
      </c>
      <c r="F34" s="276"/>
      <c r="G34" s="234">
        <v>3.06</v>
      </c>
      <c r="H34" s="260">
        <v>3.16</v>
      </c>
      <c r="I34" s="260">
        <v>3.39</v>
      </c>
      <c r="J34" s="277"/>
      <c r="K34" s="75"/>
      <c r="M34" s="22"/>
      <c r="N34" s="22"/>
      <c r="P34" s="22"/>
    </row>
    <row r="35" spans="1:16" x14ac:dyDescent="0.25">
      <c r="A35" s="23">
        <v>9</v>
      </c>
      <c r="B35" s="6" t="s">
        <v>8</v>
      </c>
      <c r="C35" s="214">
        <v>61</v>
      </c>
      <c r="D35" s="243">
        <v>71</v>
      </c>
      <c r="E35" s="243">
        <v>75</v>
      </c>
      <c r="F35" s="276"/>
      <c r="G35" s="234">
        <v>3.05</v>
      </c>
      <c r="H35" s="260">
        <v>3.14</v>
      </c>
      <c r="I35" s="260">
        <v>3.09</v>
      </c>
      <c r="J35" s="277"/>
      <c r="K35" s="75"/>
      <c r="M35" s="22"/>
      <c r="N35" s="22"/>
      <c r="P35" s="22"/>
    </row>
    <row r="36" spans="1:16" x14ac:dyDescent="0.25">
      <c r="A36" s="23">
        <v>10</v>
      </c>
      <c r="B36" s="6" t="s">
        <v>84</v>
      </c>
      <c r="C36" s="214">
        <v>24</v>
      </c>
      <c r="D36" s="243">
        <v>30</v>
      </c>
      <c r="E36" s="243">
        <v>32</v>
      </c>
      <c r="F36" s="276"/>
      <c r="G36" s="234">
        <v>3.04</v>
      </c>
      <c r="H36" s="260">
        <v>3.1</v>
      </c>
      <c r="I36" s="260">
        <v>3.16</v>
      </c>
      <c r="J36" s="277"/>
      <c r="K36" s="75"/>
      <c r="M36" s="22"/>
      <c r="N36" s="22"/>
      <c r="P36" s="22"/>
    </row>
    <row r="37" spans="1:16" x14ac:dyDescent="0.25">
      <c r="A37" s="23">
        <v>11</v>
      </c>
      <c r="B37" s="14" t="s">
        <v>85</v>
      </c>
      <c r="C37" s="213">
        <v>126</v>
      </c>
      <c r="D37" s="242">
        <v>144</v>
      </c>
      <c r="E37" s="242">
        <v>116</v>
      </c>
      <c r="F37" s="280"/>
      <c r="G37" s="232">
        <v>3.02</v>
      </c>
      <c r="H37" s="241">
        <v>3.04</v>
      </c>
      <c r="I37" s="241">
        <v>3.22</v>
      </c>
      <c r="J37" s="284"/>
      <c r="K37" s="86"/>
      <c r="M37" s="22"/>
      <c r="N37" s="22"/>
      <c r="P37" s="22"/>
    </row>
    <row r="38" spans="1:16" x14ac:dyDescent="0.25">
      <c r="A38" s="23">
        <v>12</v>
      </c>
      <c r="B38" s="14" t="s">
        <v>9</v>
      </c>
      <c r="C38" s="213">
        <v>99</v>
      </c>
      <c r="D38" s="242">
        <v>76</v>
      </c>
      <c r="E38" s="242">
        <v>95</v>
      </c>
      <c r="F38" s="280"/>
      <c r="G38" s="232">
        <v>3.32</v>
      </c>
      <c r="H38" s="241">
        <v>3.21</v>
      </c>
      <c r="I38" s="241">
        <v>3.32</v>
      </c>
      <c r="J38" s="284"/>
      <c r="K38" s="86"/>
      <c r="M38" s="22"/>
      <c r="N38" s="22"/>
      <c r="P38" s="22"/>
    </row>
    <row r="39" spans="1:16" x14ac:dyDescent="0.25">
      <c r="A39" s="23">
        <v>13</v>
      </c>
      <c r="B39" s="14" t="s">
        <v>86</v>
      </c>
      <c r="C39" s="213">
        <v>92</v>
      </c>
      <c r="D39" s="242">
        <v>58</v>
      </c>
      <c r="E39" s="242">
        <v>76</v>
      </c>
      <c r="F39" s="280"/>
      <c r="G39" s="232">
        <v>2.86</v>
      </c>
      <c r="H39" s="241">
        <v>3.15</v>
      </c>
      <c r="I39" s="241">
        <v>3.13</v>
      </c>
      <c r="J39" s="284"/>
      <c r="K39" s="86"/>
      <c r="M39" s="22"/>
      <c r="N39" s="22"/>
      <c r="P39" s="22"/>
    </row>
    <row r="40" spans="1:16" x14ac:dyDescent="0.25">
      <c r="A40" s="23">
        <v>14</v>
      </c>
      <c r="B40" s="14" t="s">
        <v>43</v>
      </c>
      <c r="C40" s="213">
        <v>49</v>
      </c>
      <c r="D40" s="242">
        <v>59</v>
      </c>
      <c r="E40" s="242">
        <v>97</v>
      </c>
      <c r="F40" s="280"/>
      <c r="G40" s="232">
        <v>3.24</v>
      </c>
      <c r="H40" s="241">
        <v>3.2</v>
      </c>
      <c r="I40" s="241">
        <v>3.22</v>
      </c>
      <c r="J40" s="284"/>
      <c r="K40" s="86"/>
      <c r="M40" s="22"/>
      <c r="N40" s="22"/>
      <c r="P40" s="22"/>
    </row>
    <row r="41" spans="1:16" x14ac:dyDescent="0.25">
      <c r="A41" s="23">
        <v>15</v>
      </c>
      <c r="B41" s="14" t="s">
        <v>87</v>
      </c>
      <c r="C41" s="213">
        <v>72</v>
      </c>
      <c r="D41" s="242">
        <v>48</v>
      </c>
      <c r="E41" s="242">
        <v>63</v>
      </c>
      <c r="F41" s="280"/>
      <c r="G41" s="232">
        <v>3.1</v>
      </c>
      <c r="H41" s="241"/>
      <c r="I41" s="241">
        <v>3.03</v>
      </c>
      <c r="J41" s="284"/>
      <c r="K41" s="86"/>
      <c r="M41" s="22"/>
      <c r="N41" s="22"/>
      <c r="P41" s="22"/>
    </row>
    <row r="42" spans="1:16" x14ac:dyDescent="0.25">
      <c r="A42" s="23">
        <v>16</v>
      </c>
      <c r="B42" s="14" t="s">
        <v>10</v>
      </c>
      <c r="C42" s="213">
        <v>92</v>
      </c>
      <c r="D42" s="242">
        <v>104</v>
      </c>
      <c r="E42" s="242">
        <v>99</v>
      </c>
      <c r="F42" s="280"/>
      <c r="G42" s="232">
        <v>3.27</v>
      </c>
      <c r="H42" s="241">
        <v>3.21</v>
      </c>
      <c r="I42" s="241">
        <v>3.74</v>
      </c>
      <c r="J42" s="284"/>
      <c r="K42" s="86"/>
      <c r="M42" s="22"/>
      <c r="N42" s="22"/>
      <c r="P42" s="22"/>
    </row>
    <row r="43" spans="1:16" ht="15.75" thickBot="1" x14ac:dyDescent="0.3">
      <c r="A43" s="23">
        <v>17</v>
      </c>
      <c r="B43" s="14" t="s">
        <v>11</v>
      </c>
      <c r="C43" s="213">
        <v>61</v>
      </c>
      <c r="D43" s="242">
        <v>75</v>
      </c>
      <c r="E43" s="242">
        <v>88</v>
      </c>
      <c r="F43" s="280"/>
      <c r="G43" s="287">
        <v>3.03</v>
      </c>
      <c r="H43" s="288">
        <v>2.83</v>
      </c>
      <c r="I43" s="288">
        <v>3.15</v>
      </c>
      <c r="J43" s="289"/>
      <c r="K43" s="86"/>
      <c r="M43" s="22"/>
      <c r="N43" s="22"/>
      <c r="P43" s="22"/>
    </row>
    <row r="44" spans="1:16" ht="15.75" thickBot="1" x14ac:dyDescent="0.3">
      <c r="A44" s="18"/>
      <c r="B44" s="29" t="s">
        <v>54</v>
      </c>
      <c r="C44" s="30">
        <f t="shared" ref="C44:F44" si="4">SUM(C45:C64)</f>
        <v>1366</v>
      </c>
      <c r="D44" s="364">
        <f t="shared" si="4"/>
        <v>1608</v>
      </c>
      <c r="E44" s="45">
        <f t="shared" si="4"/>
        <v>1696</v>
      </c>
      <c r="F44" s="97">
        <f t="shared" si="4"/>
        <v>0</v>
      </c>
      <c r="G44" s="148">
        <f>AVERAGE(G45:G64)</f>
        <v>2.8694736842105266</v>
      </c>
      <c r="H44" s="149">
        <f>AVERAGE(H45:H64)</f>
        <v>3.2415789473684207</v>
      </c>
      <c r="I44" s="149">
        <f>AVERAGE(I45:I64)</f>
        <v>3.4721052631578946</v>
      </c>
      <c r="J44" s="150" t="e">
        <f>AVERAGE(J45:J64)</f>
        <v>#DIV/0!</v>
      </c>
      <c r="K44" s="88"/>
      <c r="M44" s="22"/>
      <c r="N44" s="22"/>
      <c r="P44" s="22"/>
    </row>
    <row r="45" spans="1:16" x14ac:dyDescent="0.25">
      <c r="A45" s="20">
        <v>1</v>
      </c>
      <c r="B45" s="6" t="s">
        <v>32</v>
      </c>
      <c r="C45" s="214">
        <v>141</v>
      </c>
      <c r="D45" s="243">
        <v>145</v>
      </c>
      <c r="E45" s="243">
        <v>188</v>
      </c>
      <c r="F45" s="276"/>
      <c r="G45" s="245">
        <v>0</v>
      </c>
      <c r="H45" s="259"/>
      <c r="I45" s="259">
        <v>3.51</v>
      </c>
      <c r="J45" s="291"/>
      <c r="K45" s="75"/>
      <c r="M45" s="22"/>
      <c r="N45" s="22"/>
      <c r="P45" s="22"/>
    </row>
    <row r="46" spans="1:16" x14ac:dyDescent="0.25">
      <c r="A46" s="23">
        <v>2</v>
      </c>
      <c r="B46" s="6" t="s">
        <v>72</v>
      </c>
      <c r="C46" s="214">
        <v>50</v>
      </c>
      <c r="D46" s="243">
        <v>45</v>
      </c>
      <c r="E46" s="243">
        <v>45</v>
      </c>
      <c r="F46" s="276"/>
      <c r="G46" s="234">
        <v>3.42</v>
      </c>
      <c r="H46" s="260">
        <v>3.36</v>
      </c>
      <c r="I46" s="260">
        <v>2.93</v>
      </c>
      <c r="J46" s="277"/>
      <c r="K46" s="75"/>
      <c r="M46" s="22"/>
      <c r="N46" s="22"/>
      <c r="P46" s="22"/>
    </row>
    <row r="47" spans="1:16" x14ac:dyDescent="0.25">
      <c r="A47" s="23">
        <v>3</v>
      </c>
      <c r="B47" s="6" t="s">
        <v>25</v>
      </c>
      <c r="C47" s="214">
        <v>100</v>
      </c>
      <c r="D47" s="243">
        <v>130</v>
      </c>
      <c r="E47" s="243">
        <v>122</v>
      </c>
      <c r="F47" s="276"/>
      <c r="G47" s="234">
        <v>3.37</v>
      </c>
      <c r="H47" s="260">
        <v>2.87</v>
      </c>
      <c r="I47" s="260">
        <v>3.65</v>
      </c>
      <c r="J47" s="277"/>
      <c r="K47" s="75"/>
      <c r="M47" s="22"/>
      <c r="N47" s="22"/>
      <c r="P47" s="22"/>
    </row>
    <row r="48" spans="1:16" x14ac:dyDescent="0.25">
      <c r="A48" s="23">
        <v>4</v>
      </c>
      <c r="B48" s="6" t="s">
        <v>44</v>
      </c>
      <c r="C48" s="214">
        <v>180</v>
      </c>
      <c r="D48" s="243">
        <v>203</v>
      </c>
      <c r="E48" s="243">
        <v>196</v>
      </c>
      <c r="F48" s="276"/>
      <c r="G48" s="234">
        <v>0</v>
      </c>
      <c r="H48" s="260">
        <v>3.1</v>
      </c>
      <c r="I48" s="260">
        <v>3.34</v>
      </c>
      <c r="J48" s="277"/>
      <c r="K48" s="75"/>
      <c r="M48" s="22"/>
      <c r="N48" s="22"/>
      <c r="P48" s="22"/>
    </row>
    <row r="49" spans="1:16" x14ac:dyDescent="0.25">
      <c r="A49" s="23">
        <v>5</v>
      </c>
      <c r="B49" s="6" t="s">
        <v>12</v>
      </c>
      <c r="C49" s="214">
        <v>85</v>
      </c>
      <c r="D49" s="243">
        <v>100</v>
      </c>
      <c r="E49" s="243">
        <v>82</v>
      </c>
      <c r="F49" s="276"/>
      <c r="G49" s="234">
        <v>3.33</v>
      </c>
      <c r="H49" s="260">
        <v>3.58</v>
      </c>
      <c r="I49" s="260">
        <v>3.51</v>
      </c>
      <c r="J49" s="277"/>
      <c r="K49" s="75"/>
      <c r="M49" s="22"/>
      <c r="N49" s="22"/>
      <c r="P49" s="22"/>
    </row>
    <row r="50" spans="1:16" ht="15" customHeight="1" x14ac:dyDescent="0.25">
      <c r="A50" s="23">
        <v>6</v>
      </c>
      <c r="B50" s="6" t="s">
        <v>13</v>
      </c>
      <c r="C50" s="214"/>
      <c r="D50" s="243">
        <v>90</v>
      </c>
      <c r="E50" s="243">
        <v>99</v>
      </c>
      <c r="F50" s="276"/>
      <c r="G50" s="234"/>
      <c r="H50" s="260">
        <v>3.09</v>
      </c>
      <c r="I50" s="260">
        <v>3.42</v>
      </c>
      <c r="J50" s="277"/>
      <c r="K50" s="75"/>
      <c r="M50" s="22"/>
      <c r="N50" s="22"/>
      <c r="P50" s="22"/>
    </row>
    <row r="51" spans="1:16" x14ac:dyDescent="0.25">
      <c r="A51" s="23">
        <v>7</v>
      </c>
      <c r="B51" s="6" t="s">
        <v>89</v>
      </c>
      <c r="C51" s="214">
        <v>43</v>
      </c>
      <c r="D51" s="243">
        <v>26</v>
      </c>
      <c r="E51" s="243">
        <v>36</v>
      </c>
      <c r="F51" s="276"/>
      <c r="G51" s="234">
        <v>2.86</v>
      </c>
      <c r="H51" s="260">
        <v>3.12</v>
      </c>
      <c r="I51" s="260">
        <v>3.94</v>
      </c>
      <c r="J51" s="277"/>
      <c r="K51" s="75"/>
      <c r="M51" s="22"/>
      <c r="N51" s="22"/>
      <c r="P51" s="22"/>
    </row>
    <row r="52" spans="1:16" x14ac:dyDescent="0.25">
      <c r="A52" s="23">
        <v>8</v>
      </c>
      <c r="B52" s="6" t="s">
        <v>115</v>
      </c>
      <c r="C52" s="214">
        <v>101</v>
      </c>
      <c r="D52" s="243">
        <v>98</v>
      </c>
      <c r="E52" s="243">
        <v>91</v>
      </c>
      <c r="F52" s="276"/>
      <c r="G52" s="234">
        <v>2.99</v>
      </c>
      <c r="H52" s="260">
        <v>3.27</v>
      </c>
      <c r="I52" s="260">
        <v>3.33</v>
      </c>
      <c r="J52" s="277"/>
      <c r="K52" s="75"/>
      <c r="M52" s="22"/>
      <c r="N52" s="22"/>
      <c r="P52" s="22"/>
    </row>
    <row r="53" spans="1:16" x14ac:dyDescent="0.25">
      <c r="A53" s="23">
        <v>9</v>
      </c>
      <c r="B53" s="6" t="s">
        <v>39</v>
      </c>
      <c r="C53" s="214">
        <v>48</v>
      </c>
      <c r="D53" s="243">
        <v>44</v>
      </c>
      <c r="E53" s="243">
        <v>46</v>
      </c>
      <c r="F53" s="276"/>
      <c r="G53" s="234">
        <v>3.06</v>
      </c>
      <c r="H53" s="260">
        <v>3.14</v>
      </c>
      <c r="I53" s="260">
        <v>3.37</v>
      </c>
      <c r="J53" s="277"/>
      <c r="K53" s="75"/>
      <c r="M53" s="22"/>
      <c r="N53" s="22"/>
      <c r="P53" s="22"/>
    </row>
    <row r="54" spans="1:16" x14ac:dyDescent="0.25">
      <c r="A54" s="23">
        <v>10</v>
      </c>
      <c r="B54" s="6" t="s">
        <v>40</v>
      </c>
      <c r="C54" s="214">
        <v>23</v>
      </c>
      <c r="D54" s="243">
        <v>19</v>
      </c>
      <c r="E54" s="243">
        <v>34</v>
      </c>
      <c r="F54" s="276"/>
      <c r="G54" s="234">
        <v>3.3</v>
      </c>
      <c r="H54" s="260">
        <v>3.16</v>
      </c>
      <c r="I54" s="260">
        <v>3.71</v>
      </c>
      <c r="J54" s="277"/>
      <c r="K54" s="75"/>
      <c r="M54" s="22"/>
      <c r="N54" s="22"/>
      <c r="P54" s="22"/>
    </row>
    <row r="55" spans="1:16" x14ac:dyDescent="0.25">
      <c r="A55" s="23">
        <v>11</v>
      </c>
      <c r="B55" s="6" t="s">
        <v>15</v>
      </c>
      <c r="C55" s="214">
        <v>38</v>
      </c>
      <c r="D55" s="243">
        <v>49</v>
      </c>
      <c r="E55" s="243">
        <v>49</v>
      </c>
      <c r="F55" s="276"/>
      <c r="G55" s="234">
        <v>3.39</v>
      </c>
      <c r="H55" s="260">
        <v>3.27</v>
      </c>
      <c r="I55" s="260">
        <v>3.8</v>
      </c>
      <c r="J55" s="277"/>
      <c r="K55" s="75"/>
      <c r="M55" s="22"/>
      <c r="N55" s="22"/>
      <c r="P55" s="22"/>
    </row>
    <row r="56" spans="1:16" x14ac:dyDescent="0.25">
      <c r="A56" s="23">
        <v>12</v>
      </c>
      <c r="B56" s="14" t="s">
        <v>16</v>
      </c>
      <c r="C56" s="213">
        <v>45</v>
      </c>
      <c r="D56" s="242">
        <v>39</v>
      </c>
      <c r="E56" s="242">
        <v>41</v>
      </c>
      <c r="F56" s="280"/>
      <c r="G56" s="232">
        <v>3.24</v>
      </c>
      <c r="H56" s="241">
        <v>3.36</v>
      </c>
      <c r="I56" s="241">
        <v>3.56</v>
      </c>
      <c r="J56" s="284"/>
      <c r="K56" s="86"/>
      <c r="M56" s="22"/>
      <c r="N56" s="22"/>
      <c r="P56" s="22"/>
    </row>
    <row r="57" spans="1:16" x14ac:dyDescent="0.25">
      <c r="A57" s="23">
        <v>13</v>
      </c>
      <c r="B57" s="6" t="s">
        <v>116</v>
      </c>
      <c r="C57" s="214">
        <v>81</v>
      </c>
      <c r="D57" s="243">
        <v>80</v>
      </c>
      <c r="E57" s="243">
        <v>91</v>
      </c>
      <c r="F57" s="276"/>
      <c r="G57" s="234">
        <v>3.37</v>
      </c>
      <c r="H57" s="260">
        <v>3.1</v>
      </c>
      <c r="I57" s="260">
        <v>3.6</v>
      </c>
      <c r="J57" s="277"/>
      <c r="K57" s="75"/>
      <c r="M57" s="22"/>
      <c r="N57" s="22"/>
      <c r="P57" s="22"/>
    </row>
    <row r="58" spans="1:16" x14ac:dyDescent="0.25">
      <c r="A58" s="23">
        <v>14</v>
      </c>
      <c r="B58" s="6" t="s">
        <v>37</v>
      </c>
      <c r="C58" s="214">
        <v>15</v>
      </c>
      <c r="D58" s="243">
        <v>26</v>
      </c>
      <c r="E58" s="243">
        <v>48</v>
      </c>
      <c r="F58" s="276"/>
      <c r="G58" s="234">
        <v>3.07</v>
      </c>
      <c r="H58" s="260">
        <v>3.04</v>
      </c>
      <c r="I58" s="260">
        <v>3.58</v>
      </c>
      <c r="J58" s="277"/>
      <c r="K58" s="75"/>
      <c r="M58" s="22"/>
      <c r="N58" s="22"/>
      <c r="P58" s="22"/>
    </row>
    <row r="59" spans="1:16" x14ac:dyDescent="0.25">
      <c r="A59" s="23">
        <v>15</v>
      </c>
      <c r="B59" s="6" t="s">
        <v>88</v>
      </c>
      <c r="C59" s="214">
        <v>67</v>
      </c>
      <c r="D59" s="243">
        <v>56</v>
      </c>
      <c r="E59" s="243">
        <v>72</v>
      </c>
      <c r="F59" s="276"/>
      <c r="G59" s="234">
        <v>3.27</v>
      </c>
      <c r="H59" s="260">
        <v>3.3</v>
      </c>
      <c r="I59" s="260">
        <v>3.21</v>
      </c>
      <c r="J59" s="277"/>
      <c r="K59" s="75"/>
      <c r="M59" s="22"/>
      <c r="N59" s="22"/>
      <c r="P59" s="22"/>
    </row>
    <row r="60" spans="1:16" x14ac:dyDescent="0.25">
      <c r="A60" s="23">
        <v>16</v>
      </c>
      <c r="B60" s="7" t="s">
        <v>17</v>
      </c>
      <c r="C60" s="230">
        <v>66</v>
      </c>
      <c r="D60" s="236">
        <v>83</v>
      </c>
      <c r="E60" s="236">
        <v>90</v>
      </c>
      <c r="F60" s="294"/>
      <c r="G60" s="246">
        <v>3.39</v>
      </c>
      <c r="H60" s="240">
        <v>3.39</v>
      </c>
      <c r="I60" s="240">
        <v>3.61</v>
      </c>
      <c r="J60" s="295"/>
      <c r="K60" s="89"/>
      <c r="M60" s="22"/>
      <c r="N60" s="22"/>
      <c r="P60" s="22"/>
    </row>
    <row r="61" spans="1:16" x14ac:dyDescent="0.25">
      <c r="A61" s="23">
        <v>17</v>
      </c>
      <c r="B61" s="6" t="s">
        <v>35</v>
      </c>
      <c r="C61" s="214">
        <v>67</v>
      </c>
      <c r="D61" s="243">
        <v>79</v>
      </c>
      <c r="E61" s="243">
        <v>101</v>
      </c>
      <c r="F61" s="276"/>
      <c r="G61" s="234">
        <v>3.07</v>
      </c>
      <c r="H61" s="260">
        <v>3.35</v>
      </c>
      <c r="I61" s="260">
        <v>3.13</v>
      </c>
      <c r="J61" s="277"/>
      <c r="K61" s="75"/>
      <c r="M61" s="22"/>
      <c r="N61" s="22"/>
      <c r="P61" s="22"/>
    </row>
    <row r="62" spans="1:16" x14ac:dyDescent="0.25">
      <c r="A62" s="23">
        <v>18</v>
      </c>
      <c r="B62" s="6" t="s">
        <v>18</v>
      </c>
      <c r="C62" s="214">
        <v>102</v>
      </c>
      <c r="D62" s="243">
        <v>96</v>
      </c>
      <c r="E62" s="243"/>
      <c r="F62" s="276"/>
      <c r="G62" s="234">
        <v>3.16</v>
      </c>
      <c r="H62" s="260">
        <v>3.15</v>
      </c>
      <c r="I62" s="260"/>
      <c r="J62" s="277"/>
      <c r="K62" s="75"/>
      <c r="M62" s="22"/>
      <c r="N62" s="22"/>
      <c r="P62" s="22"/>
    </row>
    <row r="63" spans="1:16" x14ac:dyDescent="0.25">
      <c r="A63" s="26">
        <v>19</v>
      </c>
      <c r="B63" s="6" t="s">
        <v>14</v>
      </c>
      <c r="C63" s="214">
        <v>54</v>
      </c>
      <c r="D63" s="243">
        <v>47</v>
      </c>
      <c r="E63" s="243">
        <v>100</v>
      </c>
      <c r="F63" s="276"/>
      <c r="G63" s="234">
        <v>3.15</v>
      </c>
      <c r="H63" s="260">
        <v>3.4</v>
      </c>
      <c r="I63" s="260">
        <v>3.42</v>
      </c>
      <c r="J63" s="277"/>
      <c r="K63" s="75"/>
      <c r="M63" s="22"/>
      <c r="N63" s="22"/>
      <c r="P63" s="22"/>
    </row>
    <row r="64" spans="1:16" ht="15.75" thickBot="1" x14ac:dyDescent="0.3">
      <c r="A64" s="32">
        <v>20</v>
      </c>
      <c r="B64" s="6" t="s">
        <v>121</v>
      </c>
      <c r="C64" s="214">
        <v>60</v>
      </c>
      <c r="D64" s="243">
        <v>153</v>
      </c>
      <c r="E64" s="243">
        <v>165</v>
      </c>
      <c r="F64" s="276"/>
      <c r="G64" s="247">
        <v>3.08</v>
      </c>
      <c r="H64" s="231">
        <v>3.54</v>
      </c>
      <c r="I64" s="231">
        <v>3.35</v>
      </c>
      <c r="J64" s="279"/>
      <c r="K64" s="75"/>
      <c r="M64" s="22"/>
      <c r="N64" s="22"/>
      <c r="P64" s="22"/>
    </row>
    <row r="65" spans="1:16" ht="15.75" thickBot="1" x14ac:dyDescent="0.3">
      <c r="A65" s="18"/>
      <c r="B65" s="27" t="s">
        <v>55</v>
      </c>
      <c r="C65" s="28">
        <f>SUM(C66:C79)</f>
        <v>1314</v>
      </c>
      <c r="D65" s="363">
        <f t="shared" ref="D65:F65" si="5">SUM(D66:D79)</f>
        <v>1452</v>
      </c>
      <c r="E65" s="11">
        <f t="shared" si="5"/>
        <v>1448</v>
      </c>
      <c r="F65" s="94">
        <f t="shared" si="5"/>
        <v>0</v>
      </c>
      <c r="G65" s="139">
        <f>AVERAGE(G66:G79)</f>
        <v>3.1107142857142853</v>
      </c>
      <c r="H65" s="140">
        <f>AVERAGE(H66:H79)</f>
        <v>3.2485714285714282</v>
      </c>
      <c r="I65" s="140">
        <f>AVERAGE(I66:I79)</f>
        <v>3.4607142857142859</v>
      </c>
      <c r="J65" s="141" t="e">
        <f>AVERAGE(J66:J79)</f>
        <v>#DIV/0!</v>
      </c>
      <c r="K65" s="85"/>
      <c r="M65" s="22"/>
      <c r="N65" s="22"/>
      <c r="P65" s="22"/>
    </row>
    <row r="66" spans="1:16" x14ac:dyDescent="0.25">
      <c r="A66" s="33">
        <v>1</v>
      </c>
      <c r="B66" s="6" t="s">
        <v>28</v>
      </c>
      <c r="C66" s="214">
        <v>90</v>
      </c>
      <c r="D66" s="243">
        <v>98</v>
      </c>
      <c r="E66" s="243">
        <v>95</v>
      </c>
      <c r="F66" s="276"/>
      <c r="G66" s="245">
        <v>3.66</v>
      </c>
      <c r="H66" s="259">
        <v>3.64</v>
      </c>
      <c r="I66" s="259">
        <v>3.77</v>
      </c>
      <c r="J66" s="291"/>
      <c r="K66" s="75"/>
      <c r="M66" s="22"/>
      <c r="N66" s="22"/>
      <c r="P66" s="22"/>
    </row>
    <row r="67" spans="1:16" x14ac:dyDescent="0.25">
      <c r="A67" s="23">
        <v>2</v>
      </c>
      <c r="B67" s="6" t="s">
        <v>30</v>
      </c>
      <c r="C67" s="214">
        <v>85</v>
      </c>
      <c r="D67" s="243">
        <v>63</v>
      </c>
      <c r="E67" s="243">
        <v>44</v>
      </c>
      <c r="F67" s="276"/>
      <c r="G67" s="234">
        <v>3.01</v>
      </c>
      <c r="H67" s="260">
        <v>3.16</v>
      </c>
      <c r="I67" s="260">
        <v>3.25</v>
      </c>
      <c r="J67" s="277"/>
      <c r="K67" s="75"/>
      <c r="M67" s="22"/>
      <c r="N67" s="22"/>
      <c r="P67" s="22"/>
    </row>
    <row r="68" spans="1:16" x14ac:dyDescent="0.25">
      <c r="A68" s="23">
        <v>3</v>
      </c>
      <c r="B68" s="6" t="s">
        <v>94</v>
      </c>
      <c r="C68" s="214">
        <v>107</v>
      </c>
      <c r="D68" s="243">
        <v>146</v>
      </c>
      <c r="E68" s="243">
        <v>160</v>
      </c>
      <c r="F68" s="276"/>
      <c r="G68" s="234">
        <v>3.45</v>
      </c>
      <c r="H68" s="260">
        <v>3.31</v>
      </c>
      <c r="I68" s="260">
        <v>3.66</v>
      </c>
      <c r="J68" s="277"/>
      <c r="K68" s="75"/>
      <c r="M68" s="22"/>
      <c r="N68" s="22"/>
      <c r="P68" s="22"/>
    </row>
    <row r="69" spans="1:16" x14ac:dyDescent="0.25">
      <c r="A69" s="23">
        <v>4</v>
      </c>
      <c r="B69" s="6" t="s">
        <v>90</v>
      </c>
      <c r="C69" s="214">
        <v>68</v>
      </c>
      <c r="D69" s="243">
        <v>87</v>
      </c>
      <c r="E69" s="243">
        <v>60</v>
      </c>
      <c r="F69" s="276"/>
      <c r="G69" s="234">
        <v>3.35</v>
      </c>
      <c r="H69" s="260">
        <v>3.28</v>
      </c>
      <c r="I69" s="260">
        <v>3.33</v>
      </c>
      <c r="J69" s="277"/>
      <c r="K69" s="75"/>
      <c r="M69" s="22"/>
      <c r="N69" s="22"/>
      <c r="P69" s="22"/>
    </row>
    <row r="70" spans="1:16" x14ac:dyDescent="0.25">
      <c r="A70" s="23">
        <v>5</v>
      </c>
      <c r="B70" s="6" t="s">
        <v>45</v>
      </c>
      <c r="C70" s="214">
        <v>70</v>
      </c>
      <c r="D70" s="243">
        <v>90</v>
      </c>
      <c r="E70" s="243">
        <v>116</v>
      </c>
      <c r="F70" s="276"/>
      <c r="G70" s="234">
        <v>3.26</v>
      </c>
      <c r="H70" s="260">
        <v>3.31</v>
      </c>
      <c r="I70" s="260">
        <v>3.4</v>
      </c>
      <c r="J70" s="277"/>
      <c r="K70" s="75"/>
      <c r="M70" s="22"/>
      <c r="N70" s="22"/>
      <c r="P70" s="22"/>
    </row>
    <row r="71" spans="1:16" x14ac:dyDescent="0.25">
      <c r="A71" s="23">
        <v>6</v>
      </c>
      <c r="B71" s="40" t="s">
        <v>91</v>
      </c>
      <c r="C71" s="253">
        <v>69</v>
      </c>
      <c r="D71" s="254">
        <v>86</v>
      </c>
      <c r="E71" s="254">
        <v>74</v>
      </c>
      <c r="F71" s="285"/>
      <c r="G71" s="250">
        <v>3.28</v>
      </c>
      <c r="H71" s="251">
        <v>3.35</v>
      </c>
      <c r="I71" s="251">
        <v>3.23</v>
      </c>
      <c r="J71" s="286"/>
      <c r="K71" s="87"/>
      <c r="M71" s="22"/>
      <c r="N71" s="22"/>
      <c r="P71" s="22"/>
    </row>
    <row r="72" spans="1:16" x14ac:dyDescent="0.25">
      <c r="A72" s="23">
        <v>7</v>
      </c>
      <c r="B72" s="14" t="s">
        <v>92</v>
      </c>
      <c r="C72" s="213">
        <v>57</v>
      </c>
      <c r="D72" s="242">
        <v>89</v>
      </c>
      <c r="E72" s="242">
        <v>79</v>
      </c>
      <c r="F72" s="280"/>
      <c r="G72" s="232">
        <v>3.63</v>
      </c>
      <c r="H72" s="241">
        <v>3.22</v>
      </c>
      <c r="I72" s="241">
        <v>3.67</v>
      </c>
      <c r="J72" s="284"/>
      <c r="K72" s="86"/>
      <c r="M72" s="22"/>
      <c r="N72" s="22"/>
      <c r="P72" s="22"/>
    </row>
    <row r="73" spans="1:16" x14ac:dyDescent="0.25">
      <c r="A73" s="23">
        <v>8</v>
      </c>
      <c r="B73" s="6" t="s">
        <v>93</v>
      </c>
      <c r="C73" s="214">
        <v>98</v>
      </c>
      <c r="D73" s="243">
        <v>90</v>
      </c>
      <c r="E73" s="243">
        <v>89</v>
      </c>
      <c r="F73" s="276"/>
      <c r="G73" s="234">
        <v>3.31</v>
      </c>
      <c r="H73" s="260">
        <v>3.3</v>
      </c>
      <c r="I73" s="260">
        <v>3.49</v>
      </c>
      <c r="J73" s="277"/>
      <c r="K73" s="75"/>
      <c r="M73" s="22"/>
      <c r="N73" s="22"/>
      <c r="P73" s="22"/>
    </row>
    <row r="74" spans="1:16" x14ac:dyDescent="0.25">
      <c r="A74" s="23">
        <v>9</v>
      </c>
      <c r="B74" s="6" t="s">
        <v>19</v>
      </c>
      <c r="C74" s="214">
        <v>58</v>
      </c>
      <c r="D74" s="243">
        <v>53</v>
      </c>
      <c r="E74" s="243">
        <v>59</v>
      </c>
      <c r="F74" s="276"/>
      <c r="G74" s="234">
        <v>2.93</v>
      </c>
      <c r="H74" s="260">
        <v>3.3</v>
      </c>
      <c r="I74" s="260">
        <v>3.59</v>
      </c>
      <c r="J74" s="277"/>
      <c r="K74" s="75"/>
      <c r="M74" s="22"/>
      <c r="N74" s="22"/>
      <c r="P74" s="22"/>
    </row>
    <row r="75" spans="1:16" x14ac:dyDescent="0.25">
      <c r="A75" s="23">
        <v>10</v>
      </c>
      <c r="B75" s="6" t="s">
        <v>95</v>
      </c>
      <c r="C75" s="214">
        <v>166</v>
      </c>
      <c r="D75" s="243">
        <v>192</v>
      </c>
      <c r="E75" s="243">
        <v>178</v>
      </c>
      <c r="F75" s="276"/>
      <c r="G75" s="234">
        <v>3.38</v>
      </c>
      <c r="H75" s="260">
        <v>3.32</v>
      </c>
      <c r="I75" s="260">
        <v>3.32</v>
      </c>
      <c r="J75" s="277"/>
      <c r="K75" s="75"/>
      <c r="M75" s="22"/>
      <c r="N75" s="22"/>
      <c r="P75" s="22"/>
    </row>
    <row r="76" spans="1:16" x14ac:dyDescent="0.25">
      <c r="A76" s="23">
        <v>11</v>
      </c>
      <c r="B76" s="6" t="s">
        <v>96</v>
      </c>
      <c r="C76" s="214">
        <v>106</v>
      </c>
      <c r="D76" s="243">
        <v>109</v>
      </c>
      <c r="E76" s="243">
        <v>144</v>
      </c>
      <c r="F76" s="276"/>
      <c r="G76" s="234">
        <v>3.75</v>
      </c>
      <c r="H76" s="260">
        <v>3.13</v>
      </c>
      <c r="I76" s="260">
        <v>3.56</v>
      </c>
      <c r="J76" s="277"/>
      <c r="K76" s="75"/>
      <c r="M76" s="22"/>
      <c r="N76" s="22"/>
      <c r="P76" s="22"/>
    </row>
    <row r="77" spans="1:16" x14ac:dyDescent="0.25">
      <c r="A77" s="23">
        <v>12</v>
      </c>
      <c r="B77" s="14" t="s">
        <v>112</v>
      </c>
      <c r="C77" s="213">
        <v>80</v>
      </c>
      <c r="D77" s="242">
        <v>55</v>
      </c>
      <c r="E77" s="242">
        <v>81</v>
      </c>
      <c r="F77" s="280"/>
      <c r="G77" s="232">
        <v>3.15</v>
      </c>
      <c r="H77" s="241">
        <v>3.15</v>
      </c>
      <c r="I77" s="241">
        <v>3.31</v>
      </c>
      <c r="J77" s="284"/>
      <c r="K77" s="86"/>
      <c r="M77" s="22"/>
      <c r="N77" s="22"/>
      <c r="P77" s="22"/>
    </row>
    <row r="78" spans="1:16" x14ac:dyDescent="0.25">
      <c r="A78" s="23">
        <v>13</v>
      </c>
      <c r="B78" s="6" t="s">
        <v>46</v>
      </c>
      <c r="C78" s="214">
        <v>69</v>
      </c>
      <c r="D78" s="243">
        <v>101</v>
      </c>
      <c r="E78" s="243">
        <v>75</v>
      </c>
      <c r="F78" s="276"/>
      <c r="G78" s="234">
        <v>3.39</v>
      </c>
      <c r="H78" s="260">
        <v>3.04</v>
      </c>
      <c r="I78" s="260">
        <v>3.64</v>
      </c>
      <c r="J78" s="277"/>
      <c r="K78" s="75"/>
      <c r="M78" s="22"/>
      <c r="N78" s="22"/>
      <c r="P78" s="22"/>
    </row>
    <row r="79" spans="1:16" ht="15.75" thickBot="1" x14ac:dyDescent="0.3">
      <c r="A79" s="23">
        <v>14</v>
      </c>
      <c r="B79" s="6" t="s">
        <v>73</v>
      </c>
      <c r="C79" s="214">
        <v>191</v>
      </c>
      <c r="D79" s="243">
        <v>193</v>
      </c>
      <c r="E79" s="243">
        <v>194</v>
      </c>
      <c r="F79" s="276"/>
      <c r="G79" s="247">
        <v>0</v>
      </c>
      <c r="H79" s="231">
        <v>2.97</v>
      </c>
      <c r="I79" s="231">
        <v>3.23</v>
      </c>
      <c r="J79" s="279"/>
      <c r="K79" s="75"/>
      <c r="M79" s="22"/>
      <c r="N79" s="22"/>
      <c r="P79" s="22"/>
    </row>
    <row r="80" spans="1:16" ht="15.75" thickBot="1" x14ac:dyDescent="0.3">
      <c r="A80" s="18"/>
      <c r="B80" s="27" t="s">
        <v>56</v>
      </c>
      <c r="C80" s="28">
        <f t="shared" ref="C80:F80" si="6">SUM(C81:C111)</f>
        <v>3346</v>
      </c>
      <c r="D80" s="363">
        <f t="shared" si="6"/>
        <v>3590</v>
      </c>
      <c r="E80" s="11">
        <f t="shared" si="6"/>
        <v>3551</v>
      </c>
      <c r="F80" s="94">
        <f t="shared" si="6"/>
        <v>0</v>
      </c>
      <c r="G80" s="139">
        <f t="shared" ref="G80:J80" si="7">AVERAGE(G81:G112)</f>
        <v>3.0776666666666666</v>
      </c>
      <c r="H80" s="140">
        <f t="shared" si="7"/>
        <v>3.2528571428571431</v>
      </c>
      <c r="I80" s="140">
        <f t="shared" si="7"/>
        <v>3.3813793103448271</v>
      </c>
      <c r="J80" s="141" t="e">
        <f t="shared" si="7"/>
        <v>#DIV/0!</v>
      </c>
      <c r="K80" s="85"/>
      <c r="M80" s="22"/>
      <c r="N80" s="22"/>
      <c r="P80" s="22"/>
    </row>
    <row r="81" spans="1:16" x14ac:dyDescent="0.25">
      <c r="A81" s="20">
        <v>1</v>
      </c>
      <c r="B81" s="6" t="s">
        <v>107</v>
      </c>
      <c r="C81" s="214">
        <v>76</v>
      </c>
      <c r="D81" s="243">
        <v>94</v>
      </c>
      <c r="E81" s="243">
        <v>85</v>
      </c>
      <c r="F81" s="276"/>
      <c r="G81" s="245">
        <v>3.12</v>
      </c>
      <c r="H81" s="259">
        <v>3.03</v>
      </c>
      <c r="I81" s="259">
        <v>2.95</v>
      </c>
      <c r="J81" s="291"/>
      <c r="K81" s="84"/>
      <c r="M81" s="22"/>
      <c r="N81" s="22"/>
      <c r="P81" s="22"/>
    </row>
    <row r="82" spans="1:16" x14ac:dyDescent="0.25">
      <c r="A82" s="23">
        <v>2</v>
      </c>
      <c r="B82" s="6" t="s">
        <v>20</v>
      </c>
      <c r="C82" s="214">
        <v>64</v>
      </c>
      <c r="D82" s="243">
        <v>64</v>
      </c>
      <c r="E82" s="243">
        <v>67</v>
      </c>
      <c r="F82" s="276"/>
      <c r="G82" s="234">
        <v>2.95</v>
      </c>
      <c r="H82" s="260">
        <v>3.05</v>
      </c>
      <c r="I82" s="260">
        <v>3.01</v>
      </c>
      <c r="J82" s="277"/>
      <c r="K82" s="84"/>
      <c r="M82" s="22"/>
      <c r="N82" s="22"/>
      <c r="P82" s="22"/>
    </row>
    <row r="83" spans="1:16" x14ac:dyDescent="0.25">
      <c r="A83" s="23">
        <v>3</v>
      </c>
      <c r="B83" s="6" t="s">
        <v>101</v>
      </c>
      <c r="C83" s="214">
        <v>87</v>
      </c>
      <c r="D83" s="243">
        <v>90</v>
      </c>
      <c r="E83" s="243">
        <v>95</v>
      </c>
      <c r="F83" s="276"/>
      <c r="G83" s="234">
        <v>3.15</v>
      </c>
      <c r="H83" s="260">
        <v>3.41</v>
      </c>
      <c r="I83" s="260">
        <v>3.27</v>
      </c>
      <c r="J83" s="277"/>
      <c r="K83" s="84"/>
      <c r="M83" s="22"/>
      <c r="N83" s="22"/>
      <c r="P83" s="22"/>
    </row>
    <row r="84" spans="1:16" x14ac:dyDescent="0.25">
      <c r="A84" s="23">
        <v>4</v>
      </c>
      <c r="B84" s="6" t="s">
        <v>98</v>
      </c>
      <c r="C84" s="214">
        <v>68</v>
      </c>
      <c r="D84" s="243">
        <v>74</v>
      </c>
      <c r="E84" s="243">
        <v>52</v>
      </c>
      <c r="F84" s="276"/>
      <c r="G84" s="234">
        <v>2.82</v>
      </c>
      <c r="H84" s="260">
        <v>3.26</v>
      </c>
      <c r="I84" s="260">
        <v>2.96</v>
      </c>
      <c r="J84" s="277"/>
      <c r="K84" s="84"/>
      <c r="M84" s="22"/>
      <c r="N84" s="22"/>
      <c r="P84" s="22"/>
    </row>
    <row r="85" spans="1:16" x14ac:dyDescent="0.25">
      <c r="A85" s="23">
        <v>5</v>
      </c>
      <c r="B85" s="6" t="s">
        <v>103</v>
      </c>
      <c r="C85" s="214">
        <v>126</v>
      </c>
      <c r="D85" s="243">
        <v>119</v>
      </c>
      <c r="E85" s="243">
        <v>112</v>
      </c>
      <c r="F85" s="276"/>
      <c r="G85" s="234">
        <v>3.28</v>
      </c>
      <c r="H85" s="260">
        <v>3.37</v>
      </c>
      <c r="I85" s="260">
        <v>3.63</v>
      </c>
      <c r="J85" s="277"/>
      <c r="K85" s="84"/>
      <c r="M85" s="22"/>
      <c r="N85" s="22"/>
      <c r="P85" s="22"/>
    </row>
    <row r="86" spans="1:16" x14ac:dyDescent="0.25">
      <c r="A86" s="23">
        <v>6</v>
      </c>
      <c r="B86" s="6" t="s">
        <v>102</v>
      </c>
      <c r="C86" s="214">
        <v>140</v>
      </c>
      <c r="D86" s="243">
        <v>148</v>
      </c>
      <c r="E86" s="243"/>
      <c r="F86" s="276"/>
      <c r="G86" s="234">
        <v>3.18</v>
      </c>
      <c r="H86" s="260">
        <v>3.46</v>
      </c>
      <c r="I86" s="260"/>
      <c r="J86" s="277"/>
      <c r="K86" s="84"/>
      <c r="M86" s="22"/>
      <c r="N86" s="22"/>
      <c r="P86" s="22"/>
    </row>
    <row r="87" spans="1:16" x14ac:dyDescent="0.25">
      <c r="A87" s="23">
        <v>7</v>
      </c>
      <c r="B87" s="6" t="s">
        <v>21</v>
      </c>
      <c r="C87" s="214">
        <v>46</v>
      </c>
      <c r="D87" s="243">
        <v>45</v>
      </c>
      <c r="E87" s="243"/>
      <c r="F87" s="276"/>
      <c r="G87" s="234">
        <v>3.39</v>
      </c>
      <c r="H87" s="260">
        <v>3.22</v>
      </c>
      <c r="I87" s="260"/>
      <c r="J87" s="277"/>
      <c r="K87" s="84"/>
      <c r="M87" s="22"/>
      <c r="N87" s="22"/>
      <c r="P87" s="22"/>
    </row>
    <row r="88" spans="1:16" x14ac:dyDescent="0.25">
      <c r="A88" s="23">
        <v>8</v>
      </c>
      <c r="B88" s="6" t="s">
        <v>100</v>
      </c>
      <c r="C88" s="214">
        <v>50</v>
      </c>
      <c r="D88" s="243">
        <v>64</v>
      </c>
      <c r="E88" s="243">
        <v>82</v>
      </c>
      <c r="F88" s="276"/>
      <c r="G88" s="234">
        <v>2.98</v>
      </c>
      <c r="H88" s="260">
        <v>2.94</v>
      </c>
      <c r="I88" s="260">
        <v>3.34</v>
      </c>
      <c r="J88" s="277"/>
      <c r="K88" s="84"/>
      <c r="M88" s="22"/>
      <c r="N88" s="22"/>
      <c r="P88" s="22"/>
    </row>
    <row r="89" spans="1:16" x14ac:dyDescent="0.25">
      <c r="A89" s="23">
        <v>9</v>
      </c>
      <c r="B89" s="6" t="s">
        <v>99</v>
      </c>
      <c r="C89" s="214">
        <v>67</v>
      </c>
      <c r="D89" s="243">
        <v>79</v>
      </c>
      <c r="E89" s="243">
        <v>73</v>
      </c>
      <c r="F89" s="276"/>
      <c r="G89" s="234">
        <v>3.31</v>
      </c>
      <c r="H89" s="260">
        <v>3.25</v>
      </c>
      <c r="I89" s="260">
        <v>3.93</v>
      </c>
      <c r="J89" s="277"/>
      <c r="K89" s="84"/>
      <c r="M89" s="22"/>
      <c r="N89" s="22"/>
      <c r="P89" s="22"/>
    </row>
    <row r="90" spans="1:16" x14ac:dyDescent="0.25">
      <c r="A90" s="23">
        <v>10</v>
      </c>
      <c r="B90" s="6" t="s">
        <v>97</v>
      </c>
      <c r="C90" s="214">
        <v>95</v>
      </c>
      <c r="D90" s="243">
        <v>85</v>
      </c>
      <c r="E90" s="243">
        <v>109</v>
      </c>
      <c r="F90" s="276"/>
      <c r="G90" s="234">
        <v>2.96</v>
      </c>
      <c r="H90" s="260">
        <v>3.03</v>
      </c>
      <c r="I90" s="260">
        <v>3.21</v>
      </c>
      <c r="J90" s="277"/>
      <c r="K90" s="84"/>
      <c r="M90" s="22"/>
      <c r="N90" s="22"/>
      <c r="P90" s="22"/>
    </row>
    <row r="91" spans="1:16" x14ac:dyDescent="0.25">
      <c r="A91" s="23">
        <v>11</v>
      </c>
      <c r="B91" s="6" t="s">
        <v>117</v>
      </c>
      <c r="C91" s="214">
        <v>79</v>
      </c>
      <c r="D91" s="243">
        <v>62</v>
      </c>
      <c r="E91" s="243">
        <v>87</v>
      </c>
      <c r="F91" s="276"/>
      <c r="G91" s="234">
        <v>3.24</v>
      </c>
      <c r="H91" s="260"/>
      <c r="I91" s="260">
        <v>3.05</v>
      </c>
      <c r="J91" s="277"/>
      <c r="K91" s="84"/>
      <c r="M91" s="22"/>
      <c r="N91" s="22"/>
      <c r="P91" s="22"/>
    </row>
    <row r="92" spans="1:16" x14ac:dyDescent="0.25">
      <c r="A92" s="23">
        <v>12</v>
      </c>
      <c r="B92" s="6" t="s">
        <v>118</v>
      </c>
      <c r="C92" s="214">
        <v>77</v>
      </c>
      <c r="D92" s="243">
        <v>92</v>
      </c>
      <c r="E92" s="243">
        <v>69</v>
      </c>
      <c r="F92" s="276"/>
      <c r="G92" s="234">
        <v>2.83</v>
      </c>
      <c r="H92" s="260">
        <v>3.29</v>
      </c>
      <c r="I92" s="260">
        <v>3.32</v>
      </c>
      <c r="J92" s="277"/>
      <c r="K92" s="84"/>
      <c r="M92" s="22"/>
      <c r="N92" s="22"/>
      <c r="P92" s="22"/>
    </row>
    <row r="93" spans="1:16" x14ac:dyDescent="0.25">
      <c r="A93" s="23">
        <v>13</v>
      </c>
      <c r="B93" s="6" t="s">
        <v>108</v>
      </c>
      <c r="C93" s="214">
        <v>122</v>
      </c>
      <c r="D93" s="243">
        <v>158</v>
      </c>
      <c r="E93" s="243">
        <v>160</v>
      </c>
      <c r="F93" s="276"/>
      <c r="G93" s="234">
        <v>0</v>
      </c>
      <c r="H93" s="260">
        <v>3.53</v>
      </c>
      <c r="I93" s="260">
        <v>3.54</v>
      </c>
      <c r="J93" s="277"/>
      <c r="K93" s="84"/>
      <c r="M93" s="22"/>
      <c r="N93" s="22"/>
      <c r="P93" s="22"/>
    </row>
    <row r="94" spans="1:16" x14ac:dyDescent="0.25">
      <c r="A94" s="23">
        <v>14</v>
      </c>
      <c r="B94" s="9" t="s">
        <v>109</v>
      </c>
      <c r="C94" s="256">
        <v>65</v>
      </c>
      <c r="D94" s="252">
        <v>98</v>
      </c>
      <c r="E94" s="252">
        <v>77</v>
      </c>
      <c r="F94" s="278"/>
      <c r="G94" s="255">
        <v>3.19</v>
      </c>
      <c r="H94" s="260">
        <v>3.3</v>
      </c>
      <c r="I94" s="260">
        <v>3.58</v>
      </c>
      <c r="J94" s="277"/>
      <c r="K94" s="84"/>
      <c r="M94" s="22"/>
      <c r="N94" s="22"/>
      <c r="P94" s="22"/>
    </row>
    <row r="95" spans="1:16" x14ac:dyDescent="0.25">
      <c r="A95" s="23">
        <v>15</v>
      </c>
      <c r="B95" s="6" t="s">
        <v>110</v>
      </c>
      <c r="C95" s="214">
        <v>73</v>
      </c>
      <c r="D95" s="243">
        <v>62</v>
      </c>
      <c r="E95" s="243">
        <v>62</v>
      </c>
      <c r="F95" s="276"/>
      <c r="G95" s="234">
        <v>3.26</v>
      </c>
      <c r="H95" s="260">
        <v>3.27</v>
      </c>
      <c r="I95" s="260">
        <v>3.23</v>
      </c>
      <c r="J95" s="277"/>
      <c r="K95" s="84"/>
      <c r="M95" s="22"/>
      <c r="N95" s="22"/>
      <c r="P95" s="22"/>
    </row>
    <row r="96" spans="1:16" x14ac:dyDescent="0.25">
      <c r="A96" s="23">
        <v>16</v>
      </c>
      <c r="B96" s="6" t="s">
        <v>119</v>
      </c>
      <c r="C96" s="214">
        <v>69</v>
      </c>
      <c r="D96" s="243">
        <v>65</v>
      </c>
      <c r="E96" s="243">
        <v>84</v>
      </c>
      <c r="F96" s="276"/>
      <c r="G96" s="234">
        <v>3.2</v>
      </c>
      <c r="H96" s="260">
        <v>2.98</v>
      </c>
      <c r="I96" s="260">
        <v>3.3</v>
      </c>
      <c r="J96" s="277"/>
      <c r="K96" s="84"/>
      <c r="M96" s="22"/>
      <c r="N96" s="22"/>
      <c r="P96" s="22"/>
    </row>
    <row r="97" spans="1:16" x14ac:dyDescent="0.25">
      <c r="A97" s="23">
        <v>17</v>
      </c>
      <c r="B97" s="6" t="s">
        <v>111</v>
      </c>
      <c r="C97" s="214">
        <v>89</v>
      </c>
      <c r="D97" s="243">
        <v>119</v>
      </c>
      <c r="E97" s="243">
        <v>124</v>
      </c>
      <c r="F97" s="276"/>
      <c r="G97" s="234">
        <v>2.61</v>
      </c>
      <c r="H97" s="260">
        <v>2.81</v>
      </c>
      <c r="I97" s="260">
        <v>3.06</v>
      </c>
      <c r="J97" s="277"/>
      <c r="K97" s="84"/>
      <c r="M97" s="22"/>
      <c r="N97" s="22"/>
      <c r="P97" s="22"/>
    </row>
    <row r="98" spans="1:16" x14ac:dyDescent="0.25">
      <c r="A98" s="23">
        <v>18</v>
      </c>
      <c r="B98" s="6" t="s">
        <v>106</v>
      </c>
      <c r="C98" s="214">
        <v>77</v>
      </c>
      <c r="D98" s="243">
        <v>95</v>
      </c>
      <c r="E98" s="243">
        <v>87</v>
      </c>
      <c r="F98" s="276"/>
      <c r="G98" s="234">
        <v>3.43</v>
      </c>
      <c r="H98" s="260">
        <v>3.33</v>
      </c>
      <c r="I98" s="260">
        <v>3.37</v>
      </c>
      <c r="J98" s="277"/>
      <c r="K98" s="84"/>
      <c r="M98" s="22"/>
      <c r="N98" s="22"/>
      <c r="P98" s="22"/>
    </row>
    <row r="99" spans="1:16" x14ac:dyDescent="0.25">
      <c r="A99" s="23">
        <v>19</v>
      </c>
      <c r="B99" s="6" t="s">
        <v>105</v>
      </c>
      <c r="C99" s="214">
        <v>98</v>
      </c>
      <c r="D99" s="243">
        <v>93</v>
      </c>
      <c r="E99" s="243">
        <v>87</v>
      </c>
      <c r="F99" s="276"/>
      <c r="G99" s="234">
        <v>3.38</v>
      </c>
      <c r="H99" s="260">
        <v>3.53</v>
      </c>
      <c r="I99" s="260">
        <v>3.49</v>
      </c>
      <c r="J99" s="277"/>
      <c r="K99" s="84"/>
      <c r="M99" s="22"/>
      <c r="N99" s="22"/>
      <c r="P99" s="22"/>
    </row>
    <row r="100" spans="1:16" x14ac:dyDescent="0.25">
      <c r="A100" s="23">
        <v>20</v>
      </c>
      <c r="B100" s="6" t="s">
        <v>62</v>
      </c>
      <c r="C100" s="214">
        <v>214</v>
      </c>
      <c r="D100" s="243">
        <v>216</v>
      </c>
      <c r="E100" s="243">
        <v>222</v>
      </c>
      <c r="F100" s="276"/>
      <c r="G100" s="234">
        <v>3.54</v>
      </c>
      <c r="H100" s="260">
        <v>3.45</v>
      </c>
      <c r="I100" s="260">
        <v>3.47</v>
      </c>
      <c r="J100" s="277"/>
      <c r="K100" s="84"/>
      <c r="M100" s="22"/>
      <c r="N100" s="22"/>
      <c r="P100" s="22"/>
    </row>
    <row r="101" spans="1:16" x14ac:dyDescent="0.25">
      <c r="A101" s="23">
        <v>21</v>
      </c>
      <c r="B101" s="6" t="s">
        <v>104</v>
      </c>
      <c r="C101" s="214">
        <v>191</v>
      </c>
      <c r="D101" s="243">
        <v>231</v>
      </c>
      <c r="E101" s="243">
        <v>269</v>
      </c>
      <c r="F101" s="276"/>
      <c r="G101" s="234">
        <v>3.42</v>
      </c>
      <c r="H101" s="260"/>
      <c r="I101" s="260">
        <v>3.56</v>
      </c>
      <c r="J101" s="277"/>
      <c r="K101" s="84"/>
      <c r="M101" s="22"/>
      <c r="N101" s="22"/>
      <c r="P101" s="22"/>
    </row>
    <row r="102" spans="1:16" x14ac:dyDescent="0.25">
      <c r="A102" s="23">
        <v>22</v>
      </c>
      <c r="B102" s="6" t="s">
        <v>63</v>
      </c>
      <c r="C102" s="214">
        <v>149</v>
      </c>
      <c r="D102" s="243">
        <v>143</v>
      </c>
      <c r="E102" s="243">
        <v>179</v>
      </c>
      <c r="F102" s="276"/>
      <c r="G102" s="234">
        <v>3.13</v>
      </c>
      <c r="H102" s="260">
        <v>3.37</v>
      </c>
      <c r="I102" s="260">
        <v>3.72</v>
      </c>
      <c r="J102" s="277"/>
      <c r="K102" s="84"/>
      <c r="M102" s="22"/>
      <c r="N102" s="22"/>
      <c r="P102" s="22"/>
    </row>
    <row r="103" spans="1:16" x14ac:dyDescent="0.25">
      <c r="A103" s="23">
        <v>23</v>
      </c>
      <c r="B103" s="6" t="s">
        <v>120</v>
      </c>
      <c r="C103" s="214">
        <v>108</v>
      </c>
      <c r="D103" s="243">
        <v>136</v>
      </c>
      <c r="E103" s="243">
        <v>105</v>
      </c>
      <c r="F103" s="276"/>
      <c r="G103" s="234">
        <v>3.42</v>
      </c>
      <c r="H103" s="260">
        <v>3.21</v>
      </c>
      <c r="I103" s="260">
        <v>3.39</v>
      </c>
      <c r="J103" s="277"/>
      <c r="K103" s="84"/>
      <c r="M103" s="22"/>
      <c r="N103" s="22"/>
      <c r="P103" s="22"/>
    </row>
    <row r="104" spans="1:16" x14ac:dyDescent="0.25">
      <c r="A104" s="23">
        <v>24</v>
      </c>
      <c r="B104" s="6" t="s">
        <v>64</v>
      </c>
      <c r="C104" s="214">
        <v>222</v>
      </c>
      <c r="D104" s="243">
        <v>217</v>
      </c>
      <c r="E104" s="243">
        <v>228</v>
      </c>
      <c r="F104" s="276"/>
      <c r="G104" s="234">
        <v>3.38</v>
      </c>
      <c r="H104" s="260">
        <v>3.23</v>
      </c>
      <c r="I104" s="260">
        <v>3.64</v>
      </c>
      <c r="J104" s="277"/>
      <c r="K104" s="84"/>
      <c r="M104" s="22"/>
      <c r="N104" s="22"/>
      <c r="P104" s="22"/>
    </row>
    <row r="105" spans="1:16" x14ac:dyDescent="0.25">
      <c r="A105" s="23">
        <v>25</v>
      </c>
      <c r="B105" s="6" t="s">
        <v>65</v>
      </c>
      <c r="C105" s="214">
        <v>219</v>
      </c>
      <c r="D105" s="243">
        <v>204</v>
      </c>
      <c r="E105" s="243">
        <v>226</v>
      </c>
      <c r="F105" s="276"/>
      <c r="G105" s="234">
        <v>3.27</v>
      </c>
      <c r="H105" s="260">
        <v>3.29</v>
      </c>
      <c r="I105" s="260">
        <v>3.43</v>
      </c>
      <c r="J105" s="277"/>
      <c r="K105" s="84"/>
      <c r="M105" s="22"/>
      <c r="N105" s="22"/>
      <c r="P105" s="22"/>
    </row>
    <row r="106" spans="1:16" x14ac:dyDescent="0.25">
      <c r="A106" s="23">
        <v>26</v>
      </c>
      <c r="B106" s="6" t="s">
        <v>22</v>
      </c>
      <c r="C106" s="214">
        <v>143</v>
      </c>
      <c r="D106" s="243">
        <v>119</v>
      </c>
      <c r="E106" s="243">
        <v>117</v>
      </c>
      <c r="F106" s="276"/>
      <c r="G106" s="234">
        <v>3.3</v>
      </c>
      <c r="H106" s="260">
        <v>3.36</v>
      </c>
      <c r="I106" s="260">
        <v>3.74</v>
      </c>
      <c r="J106" s="277"/>
      <c r="K106" s="84"/>
      <c r="M106" s="22"/>
      <c r="N106" s="22"/>
      <c r="P106" s="22"/>
    </row>
    <row r="107" spans="1:16" x14ac:dyDescent="0.25">
      <c r="A107" s="23">
        <v>27</v>
      </c>
      <c r="B107" s="6" t="s">
        <v>47</v>
      </c>
      <c r="C107" s="214">
        <v>132</v>
      </c>
      <c r="D107" s="243">
        <v>138</v>
      </c>
      <c r="E107" s="243">
        <v>138</v>
      </c>
      <c r="F107" s="276"/>
      <c r="G107" s="234">
        <v>3.45</v>
      </c>
      <c r="H107" s="260">
        <v>3.33</v>
      </c>
      <c r="I107" s="260">
        <v>3.31</v>
      </c>
      <c r="J107" s="277"/>
      <c r="K107" s="84"/>
      <c r="M107" s="22"/>
      <c r="N107" s="22"/>
      <c r="P107" s="22"/>
    </row>
    <row r="108" spans="1:16" x14ac:dyDescent="0.25">
      <c r="A108" s="23">
        <v>28</v>
      </c>
      <c r="B108" s="6" t="s">
        <v>67</v>
      </c>
      <c r="C108" s="214">
        <v>123</v>
      </c>
      <c r="D108" s="243">
        <v>126</v>
      </c>
      <c r="E108" s="243">
        <v>116</v>
      </c>
      <c r="F108" s="276"/>
      <c r="G108" s="234">
        <v>3.22</v>
      </c>
      <c r="H108" s="260">
        <v>3.25</v>
      </c>
      <c r="I108" s="260">
        <v>3.4</v>
      </c>
      <c r="J108" s="277"/>
      <c r="K108" s="84"/>
      <c r="M108" s="22"/>
      <c r="N108" s="22"/>
      <c r="P108" s="22"/>
    </row>
    <row r="109" spans="1:16" x14ac:dyDescent="0.25">
      <c r="A109" s="23">
        <v>29</v>
      </c>
      <c r="B109" s="6" t="s">
        <v>69</v>
      </c>
      <c r="C109" s="214">
        <v>187</v>
      </c>
      <c r="D109" s="243">
        <v>196</v>
      </c>
      <c r="E109" s="243">
        <v>184</v>
      </c>
      <c r="F109" s="276"/>
      <c r="G109" s="234">
        <v>2.74</v>
      </c>
      <c r="H109" s="260">
        <v>3.44</v>
      </c>
      <c r="I109" s="260">
        <v>3.24</v>
      </c>
      <c r="J109" s="277"/>
      <c r="K109" s="84"/>
      <c r="M109" s="22"/>
      <c r="N109" s="22"/>
      <c r="P109" s="22"/>
    </row>
    <row r="110" spans="1:16" x14ac:dyDescent="0.25">
      <c r="A110" s="23">
        <v>30</v>
      </c>
      <c r="B110" s="6" t="s">
        <v>71</v>
      </c>
      <c r="C110" s="214">
        <v>90</v>
      </c>
      <c r="D110" s="243">
        <v>158</v>
      </c>
      <c r="E110" s="243">
        <v>173</v>
      </c>
      <c r="F110" s="276"/>
      <c r="G110" s="234">
        <v>3.18</v>
      </c>
      <c r="H110" s="260">
        <v>3.09</v>
      </c>
      <c r="I110" s="260">
        <v>3.32</v>
      </c>
      <c r="J110" s="277"/>
      <c r="K110" s="84"/>
      <c r="M110" s="22"/>
      <c r="N110" s="22"/>
      <c r="P110" s="22"/>
    </row>
    <row r="111" spans="1:16" x14ac:dyDescent="0.25">
      <c r="A111" s="23">
        <v>31</v>
      </c>
      <c r="B111" s="6" t="s">
        <v>122</v>
      </c>
      <c r="C111" s="214"/>
      <c r="D111" s="243"/>
      <c r="E111" s="243">
        <v>82</v>
      </c>
      <c r="F111" s="276"/>
      <c r="G111" s="234"/>
      <c r="H111" s="260"/>
      <c r="I111" s="260">
        <v>3.6</v>
      </c>
      <c r="J111" s="277"/>
      <c r="K111" s="84"/>
      <c r="M111" s="22"/>
      <c r="N111" s="22"/>
      <c r="P111" s="22"/>
    </row>
    <row r="112" spans="1:16" ht="15.75" thickBot="1" x14ac:dyDescent="0.3">
      <c r="A112" s="78">
        <v>32</v>
      </c>
      <c r="B112" s="6" t="s">
        <v>123</v>
      </c>
      <c r="C112" s="296"/>
      <c r="D112" s="297"/>
      <c r="E112" s="297"/>
      <c r="F112" s="298"/>
      <c r="G112" s="265"/>
      <c r="H112" s="231"/>
      <c r="I112" s="231"/>
      <c r="J112" s="279"/>
      <c r="K112" s="84"/>
      <c r="M112" s="22"/>
      <c r="N112" s="22"/>
      <c r="P112" s="22"/>
    </row>
    <row r="113" spans="1:16" ht="15.75" thickBot="1" x14ac:dyDescent="0.3">
      <c r="A113" s="34"/>
      <c r="B113" s="27" t="s">
        <v>57</v>
      </c>
      <c r="C113" s="28">
        <f>SUM(C114:C122)</f>
        <v>829</v>
      </c>
      <c r="D113" s="11">
        <f>SUM(D114:D122)</f>
        <v>927</v>
      </c>
      <c r="E113" s="11">
        <f>SUM(E114:E122)</f>
        <v>943</v>
      </c>
      <c r="F113" s="94">
        <f>SUM(F114:F122)</f>
        <v>0</v>
      </c>
      <c r="G113" s="169">
        <f>AVERAGE(G114:G122)</f>
        <v>3.3377777777777782</v>
      </c>
      <c r="H113" s="174">
        <f>AVERAGE(H114:H122)</f>
        <v>3.2466666666666666</v>
      </c>
      <c r="I113" s="174">
        <f>AVERAGE(I114:I122)</f>
        <v>3.4222222222222221</v>
      </c>
      <c r="J113" s="168" t="e">
        <f>AVERAGE(J114:J122)</f>
        <v>#DIV/0!</v>
      </c>
      <c r="K113" s="85"/>
      <c r="M113" s="22"/>
      <c r="N113" s="22"/>
      <c r="P113" s="22"/>
    </row>
    <row r="114" spans="1:16" x14ac:dyDescent="0.25">
      <c r="A114" s="308">
        <v>1</v>
      </c>
      <c r="B114" s="322" t="s">
        <v>27</v>
      </c>
      <c r="C114" s="219">
        <v>100</v>
      </c>
      <c r="D114" s="249">
        <v>108</v>
      </c>
      <c r="E114" s="249">
        <v>103</v>
      </c>
      <c r="F114" s="290"/>
      <c r="G114" s="245">
        <v>3.38</v>
      </c>
      <c r="H114" s="259">
        <v>3.31</v>
      </c>
      <c r="I114" s="259">
        <v>3.58</v>
      </c>
      <c r="J114" s="291"/>
      <c r="K114" s="84"/>
      <c r="M114" s="22"/>
      <c r="N114" s="22"/>
      <c r="P114" s="22"/>
    </row>
    <row r="115" spans="1:16" ht="15" customHeight="1" x14ac:dyDescent="0.25">
      <c r="A115" s="309">
        <v>2</v>
      </c>
      <c r="B115" s="323" t="s">
        <v>48</v>
      </c>
      <c r="C115" s="214">
        <v>73</v>
      </c>
      <c r="D115" s="243">
        <v>64</v>
      </c>
      <c r="E115" s="243">
        <v>70</v>
      </c>
      <c r="F115" s="276"/>
      <c r="G115" s="234">
        <v>3.7</v>
      </c>
      <c r="H115" s="260">
        <v>3.19</v>
      </c>
      <c r="I115" s="260">
        <v>3.33</v>
      </c>
      <c r="J115" s="277"/>
      <c r="K115" s="84"/>
      <c r="M115" s="22"/>
      <c r="N115" s="22"/>
      <c r="P115" s="22"/>
    </row>
    <row r="116" spans="1:16" x14ac:dyDescent="0.25">
      <c r="A116" s="312">
        <v>3</v>
      </c>
      <c r="B116" s="323" t="s">
        <v>26</v>
      </c>
      <c r="C116" s="214">
        <v>51</v>
      </c>
      <c r="D116" s="243">
        <v>56</v>
      </c>
      <c r="E116" s="243">
        <v>47</v>
      </c>
      <c r="F116" s="276"/>
      <c r="G116" s="234">
        <v>3.43</v>
      </c>
      <c r="H116" s="260">
        <v>3.2</v>
      </c>
      <c r="I116" s="260">
        <v>3.21</v>
      </c>
      <c r="J116" s="277"/>
      <c r="K116" s="84"/>
      <c r="M116" s="22"/>
      <c r="N116" s="22"/>
      <c r="P116" s="22"/>
    </row>
    <row r="117" spans="1:16" x14ac:dyDescent="0.25">
      <c r="A117" s="312">
        <v>4</v>
      </c>
      <c r="B117" s="323" t="s">
        <v>38</v>
      </c>
      <c r="C117" s="214">
        <v>52</v>
      </c>
      <c r="D117" s="243">
        <v>74</v>
      </c>
      <c r="E117" s="243">
        <v>73</v>
      </c>
      <c r="F117" s="276"/>
      <c r="G117" s="234">
        <v>3.23</v>
      </c>
      <c r="H117" s="260">
        <v>3.16</v>
      </c>
      <c r="I117" s="260">
        <v>3.34</v>
      </c>
      <c r="J117" s="277"/>
      <c r="K117" s="84"/>
      <c r="M117" s="22"/>
      <c r="N117" s="22"/>
      <c r="P117" s="22"/>
    </row>
    <row r="118" spans="1:16" x14ac:dyDescent="0.25">
      <c r="A118" s="312">
        <v>5</v>
      </c>
      <c r="B118" s="323" t="s">
        <v>60</v>
      </c>
      <c r="C118" s="214">
        <v>74</v>
      </c>
      <c r="D118" s="243">
        <v>52</v>
      </c>
      <c r="E118" s="243">
        <v>70</v>
      </c>
      <c r="F118" s="276"/>
      <c r="G118" s="234">
        <v>3.08</v>
      </c>
      <c r="H118" s="260">
        <v>3.13</v>
      </c>
      <c r="I118" s="260">
        <v>3.36</v>
      </c>
      <c r="J118" s="277"/>
      <c r="K118" s="84"/>
      <c r="M118" s="22"/>
      <c r="N118" s="22"/>
      <c r="P118" s="22"/>
    </row>
    <row r="119" spans="1:16" x14ac:dyDescent="0.25">
      <c r="A119" s="312">
        <v>6</v>
      </c>
      <c r="B119" s="323" t="s">
        <v>36</v>
      </c>
      <c r="C119" s="214">
        <v>57</v>
      </c>
      <c r="D119" s="243">
        <v>78</v>
      </c>
      <c r="E119" s="243">
        <v>60</v>
      </c>
      <c r="F119" s="276"/>
      <c r="G119" s="234">
        <v>3.18</v>
      </c>
      <c r="H119" s="260">
        <v>3.58</v>
      </c>
      <c r="I119" s="260">
        <v>3.72</v>
      </c>
      <c r="J119" s="277"/>
      <c r="K119" s="84"/>
      <c r="M119" s="22"/>
      <c r="N119" s="22"/>
      <c r="P119" s="22"/>
    </row>
    <row r="120" spans="1:16" x14ac:dyDescent="0.25">
      <c r="A120" s="312">
        <v>7</v>
      </c>
      <c r="B120" s="323" t="s">
        <v>42</v>
      </c>
      <c r="C120" s="214">
        <v>44</v>
      </c>
      <c r="D120" s="243">
        <v>37</v>
      </c>
      <c r="E120" s="243">
        <v>36</v>
      </c>
      <c r="F120" s="276"/>
      <c r="G120" s="234">
        <v>3.25</v>
      </c>
      <c r="H120" s="260">
        <v>3.08</v>
      </c>
      <c r="I120" s="260">
        <v>3.39</v>
      </c>
      <c r="J120" s="277"/>
      <c r="K120" s="84"/>
      <c r="M120" s="22"/>
      <c r="N120" s="22"/>
      <c r="P120" s="22"/>
    </row>
    <row r="121" spans="1:16" x14ac:dyDescent="0.25">
      <c r="A121" s="312">
        <v>8</v>
      </c>
      <c r="B121" s="323" t="s">
        <v>66</v>
      </c>
      <c r="C121" s="214">
        <v>248</v>
      </c>
      <c r="D121" s="243">
        <v>329</v>
      </c>
      <c r="E121" s="243">
        <v>324</v>
      </c>
      <c r="F121" s="276"/>
      <c r="G121" s="234">
        <v>3.44</v>
      </c>
      <c r="H121" s="260">
        <v>3.39</v>
      </c>
      <c r="I121" s="260">
        <v>3.45</v>
      </c>
      <c r="J121" s="277"/>
      <c r="K121" s="84"/>
      <c r="N121" s="22"/>
    </row>
    <row r="122" spans="1:16" ht="15.75" thickBot="1" x14ac:dyDescent="0.3">
      <c r="A122" s="310">
        <v>9</v>
      </c>
      <c r="B122" s="261" t="s">
        <v>70</v>
      </c>
      <c r="C122" s="299">
        <v>130</v>
      </c>
      <c r="D122" s="300">
        <v>129</v>
      </c>
      <c r="E122" s="300">
        <v>160</v>
      </c>
      <c r="F122" s="301"/>
      <c r="G122" s="247">
        <v>3.35</v>
      </c>
      <c r="H122" s="231">
        <v>3.18</v>
      </c>
      <c r="I122" s="231">
        <v>3.42</v>
      </c>
      <c r="J122" s="279"/>
      <c r="K122" s="84"/>
      <c r="N122" s="22"/>
    </row>
    <row r="123" spans="1:16" x14ac:dyDescent="0.25">
      <c r="A123" s="35" t="s">
        <v>124</v>
      </c>
      <c r="B123" s="36"/>
      <c r="C123" s="36"/>
      <c r="D123" s="36"/>
      <c r="E123" s="36"/>
      <c r="F123" s="36"/>
      <c r="G123" s="37">
        <f>AVERAGE(G5:G12,G14:G25,G27:G43,G45:G64,G66:G79,G81:G112,G114:G122)</f>
        <v>3.0030275229357803</v>
      </c>
      <c r="H123" s="37">
        <f>AVERAGE(H5:H12,H14:H25,H27:H43,H45:H64,H66:H79,H81:H112,H114:H122)</f>
        <v>3.2126923076923073</v>
      </c>
      <c r="I123" s="37">
        <f>AVERAGE(I5:I12,I14:I25,I27:I43,I45:I64,I66:I79,I81:I112,I114:I122)</f>
        <v>3.3675700934579447</v>
      </c>
      <c r="J123" s="37" t="e">
        <f t="shared" ref="J123" si="8">AVERAGE(J5:J12,J14:J25,J27:J43,J45:J64,J66:J79,J81:J112,J114:J122)</f>
        <v>#DIV/0!</v>
      </c>
      <c r="K123" s="37"/>
    </row>
    <row r="124" spans="1:16" x14ac:dyDescent="0.25">
      <c r="A124" s="38"/>
      <c r="G124" s="39"/>
      <c r="H124" s="39"/>
      <c r="I124" s="39"/>
      <c r="J124" s="39"/>
      <c r="K124" s="39"/>
    </row>
  </sheetData>
  <mergeCells count="2">
    <mergeCell ref="A1:A2"/>
    <mergeCell ref="B1:B2"/>
  </mergeCells>
  <conditionalFormatting sqref="G3:K124">
    <cfRule type="containsBlanks" dxfId="25" priority="1">
      <formula>LEN(TRIM(G3))=0</formula>
    </cfRule>
    <cfRule type="cellIs" dxfId="24" priority="2" operator="lessThan">
      <formula>3.5001</formula>
    </cfRule>
    <cfRule type="cellIs" dxfId="23" priority="3" operator="between">
      <formula>3.999</formula>
      <formula>3.5</formula>
    </cfRule>
    <cfRule type="cellIs" dxfId="22" priority="4" operator="between">
      <formula>4.5</formula>
      <formula>4</formula>
    </cfRule>
    <cfRule type="cellIs" dxfId="21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66" t="s">
        <v>23</v>
      </c>
      <c r="B1" s="368" t="s">
        <v>68</v>
      </c>
      <c r="C1" s="76">
        <v>2023</v>
      </c>
      <c r="D1" s="105">
        <v>2024</v>
      </c>
      <c r="E1" s="106">
        <v>2025</v>
      </c>
      <c r="F1" s="77">
        <v>2026</v>
      </c>
      <c r="G1" s="76">
        <v>2023</v>
      </c>
      <c r="H1" s="107">
        <v>2024</v>
      </c>
      <c r="I1" s="107">
        <v>2025</v>
      </c>
      <c r="J1" s="108">
        <v>2026</v>
      </c>
      <c r="K1" s="80"/>
    </row>
    <row r="2" spans="1:16" ht="27" customHeight="1" thickBot="1" x14ac:dyDescent="0.3">
      <c r="A2" s="367"/>
      <c r="B2" s="369"/>
      <c r="C2" s="55" t="s">
        <v>50</v>
      </c>
      <c r="D2" s="99" t="s">
        <v>50</v>
      </c>
      <c r="E2" s="99" t="s">
        <v>50</v>
      </c>
      <c r="F2" s="99" t="s">
        <v>50</v>
      </c>
      <c r="G2" s="127" t="s">
        <v>49</v>
      </c>
      <c r="H2" s="128" t="s">
        <v>49</v>
      </c>
      <c r="I2" s="128" t="s">
        <v>49</v>
      </c>
      <c r="J2" s="129" t="s">
        <v>49</v>
      </c>
      <c r="K2" s="73"/>
    </row>
    <row r="3" spans="1:16" ht="15" customHeight="1" thickBot="1" x14ac:dyDescent="0.3">
      <c r="A3" s="17">
        <f>A12+A25+A43+A64+A79+A112+A122</f>
        <v>112</v>
      </c>
      <c r="B3" s="46" t="s">
        <v>58</v>
      </c>
      <c r="C3" s="57">
        <f>C4+C13+C26+C44+C65+C80+C113</f>
        <v>10087</v>
      </c>
      <c r="D3" s="56">
        <f t="shared" ref="D3:F3" si="0">D4+D13+D26+D44+D65+D80+D113</f>
        <v>11706</v>
      </c>
      <c r="E3" s="56">
        <f>E4+E13+E26+E44+E65+E80+E113</f>
        <v>12361</v>
      </c>
      <c r="F3" s="46">
        <f t="shared" si="0"/>
        <v>0</v>
      </c>
      <c r="G3" s="130">
        <f>AVERAGE(G4,G13,G26,G44,G65,G80,G113)</f>
        <v>3.6668239909999092</v>
      </c>
      <c r="H3" s="131">
        <f>AVERAGE(H4,H13,H26,H44,H65,H80,H113)</f>
        <v>3.827796518607443</v>
      </c>
      <c r="I3" s="131">
        <f>AVERAGE(I4,I13,I26,I44,I65,I80,I113)</f>
        <v>3.7757172148429272</v>
      </c>
      <c r="J3" s="132" t="e">
        <f>AVERAGE(J4,J13,J26,J44,J65,J80,J113)</f>
        <v>#DIV/0!</v>
      </c>
      <c r="K3" s="81"/>
      <c r="M3" s="13"/>
      <c r="N3" s="1" t="s">
        <v>129</v>
      </c>
    </row>
    <row r="4" spans="1:16" ht="15" customHeight="1" thickBot="1" x14ac:dyDescent="0.3">
      <c r="A4" s="18"/>
      <c r="B4" s="19" t="s">
        <v>51</v>
      </c>
      <c r="C4" s="42">
        <f>SUM(C5:C12)</f>
        <v>750</v>
      </c>
      <c r="D4" s="10">
        <f t="shared" ref="D4:F4" si="1">SUM(D5:D12)</f>
        <v>841</v>
      </c>
      <c r="E4" s="10">
        <f t="shared" si="1"/>
        <v>901</v>
      </c>
      <c r="F4" s="90">
        <f t="shared" si="1"/>
        <v>0</v>
      </c>
      <c r="G4" s="133">
        <f>AVERAGE(G5:G12)</f>
        <v>3.6387500000000004</v>
      </c>
      <c r="H4" s="134">
        <f>AVERAGE(H5:H12)</f>
        <v>3.79</v>
      </c>
      <c r="I4" s="134">
        <f>AVERAGE(I5:I12)</f>
        <v>3.7887499999999998</v>
      </c>
      <c r="J4" s="135" t="e">
        <f>AVERAGE(J5:J12)</f>
        <v>#DIV/0!</v>
      </c>
      <c r="K4" s="82"/>
      <c r="M4" s="12"/>
      <c r="N4" s="1" t="s">
        <v>125</v>
      </c>
    </row>
    <row r="5" spans="1:16" ht="15" customHeight="1" x14ac:dyDescent="0.25">
      <c r="A5" s="20">
        <v>1</v>
      </c>
      <c r="B5" s="21" t="s">
        <v>74</v>
      </c>
      <c r="C5" s="267">
        <v>107</v>
      </c>
      <c r="D5" s="268">
        <v>110</v>
      </c>
      <c r="E5" s="268">
        <v>109</v>
      </c>
      <c r="F5" s="269"/>
      <c r="G5" s="270">
        <v>3.52</v>
      </c>
      <c r="H5" s="271">
        <v>3.64</v>
      </c>
      <c r="I5" s="271">
        <v>3.72</v>
      </c>
      <c r="J5" s="272"/>
      <c r="K5" s="83"/>
      <c r="M5" s="71"/>
      <c r="N5" s="1" t="s">
        <v>126</v>
      </c>
    </row>
    <row r="6" spans="1:16" x14ac:dyDescent="0.25">
      <c r="A6" s="23">
        <v>2</v>
      </c>
      <c r="B6" s="21" t="s">
        <v>31</v>
      </c>
      <c r="C6" s="267">
        <v>147</v>
      </c>
      <c r="D6" s="268">
        <v>143</v>
      </c>
      <c r="E6" s="268">
        <v>166</v>
      </c>
      <c r="F6" s="269"/>
      <c r="G6" s="273">
        <v>3.76</v>
      </c>
      <c r="H6" s="274">
        <v>3.78</v>
      </c>
      <c r="I6" s="274">
        <v>3.73</v>
      </c>
      <c r="J6" s="275"/>
      <c r="K6" s="83"/>
      <c r="M6" s="2"/>
      <c r="N6" s="1" t="s">
        <v>127</v>
      </c>
      <c r="P6" s="22"/>
    </row>
    <row r="7" spans="1:16" x14ac:dyDescent="0.25">
      <c r="A7" s="23">
        <v>3</v>
      </c>
      <c r="B7" s="21" t="s">
        <v>24</v>
      </c>
      <c r="C7" s="267">
        <v>116</v>
      </c>
      <c r="D7" s="268">
        <v>177</v>
      </c>
      <c r="E7" s="268">
        <v>169</v>
      </c>
      <c r="F7" s="269"/>
      <c r="G7" s="273">
        <v>4</v>
      </c>
      <c r="H7" s="274">
        <v>4.2300000000000004</v>
      </c>
      <c r="I7" s="274">
        <v>4.12</v>
      </c>
      <c r="J7" s="275"/>
      <c r="K7" s="83"/>
      <c r="P7" s="22"/>
    </row>
    <row r="8" spans="1:16" x14ac:dyDescent="0.25">
      <c r="A8" s="23">
        <v>4</v>
      </c>
      <c r="B8" s="21" t="s">
        <v>113</v>
      </c>
      <c r="C8" s="267">
        <v>55</v>
      </c>
      <c r="D8" s="268">
        <v>54</v>
      </c>
      <c r="E8" s="268">
        <v>81</v>
      </c>
      <c r="F8" s="269"/>
      <c r="G8" s="273">
        <v>3.82</v>
      </c>
      <c r="H8" s="274">
        <v>3.98</v>
      </c>
      <c r="I8" s="274">
        <v>3.93</v>
      </c>
      <c r="J8" s="275"/>
      <c r="K8" s="83"/>
      <c r="M8" s="25"/>
      <c r="N8" s="22"/>
      <c r="P8" s="22"/>
    </row>
    <row r="9" spans="1:16" x14ac:dyDescent="0.25">
      <c r="A9" s="23">
        <v>5</v>
      </c>
      <c r="B9" s="6" t="s">
        <v>75</v>
      </c>
      <c r="C9" s="214">
        <v>73</v>
      </c>
      <c r="D9" s="243">
        <v>84</v>
      </c>
      <c r="E9" s="243">
        <v>101</v>
      </c>
      <c r="F9" s="276"/>
      <c r="G9" s="234">
        <v>3.26</v>
      </c>
      <c r="H9" s="260">
        <v>3.62</v>
      </c>
      <c r="I9" s="260">
        <v>3.56</v>
      </c>
      <c r="J9" s="277"/>
      <c r="K9" s="84"/>
      <c r="M9" s="25"/>
      <c r="N9" s="22"/>
      <c r="P9" s="22"/>
    </row>
    <row r="10" spans="1:16" x14ac:dyDescent="0.25">
      <c r="A10" s="23">
        <v>6</v>
      </c>
      <c r="B10" s="6" t="s">
        <v>76</v>
      </c>
      <c r="C10" s="214">
        <v>109</v>
      </c>
      <c r="D10" s="243">
        <v>104</v>
      </c>
      <c r="E10" s="243">
        <v>116</v>
      </c>
      <c r="F10" s="276"/>
      <c r="G10" s="234">
        <v>3.49</v>
      </c>
      <c r="H10" s="260">
        <v>3.67</v>
      </c>
      <c r="I10" s="260">
        <v>3.78</v>
      </c>
      <c r="J10" s="277"/>
      <c r="K10" s="84"/>
      <c r="M10" s="25"/>
      <c r="N10" s="22"/>
      <c r="P10" s="22"/>
    </row>
    <row r="11" spans="1:16" x14ac:dyDescent="0.25">
      <c r="A11" s="23">
        <v>7</v>
      </c>
      <c r="B11" s="6" t="s">
        <v>33</v>
      </c>
      <c r="C11" s="214">
        <v>69</v>
      </c>
      <c r="D11" s="243">
        <v>98</v>
      </c>
      <c r="E11" s="243">
        <v>102</v>
      </c>
      <c r="F11" s="276"/>
      <c r="G11" s="234">
        <v>3.62</v>
      </c>
      <c r="H11" s="260">
        <v>3.72</v>
      </c>
      <c r="I11" s="260">
        <v>3.84</v>
      </c>
      <c r="J11" s="277"/>
      <c r="K11" s="84"/>
      <c r="M11" s="25"/>
      <c r="N11" s="22"/>
      <c r="P11" s="22"/>
    </row>
    <row r="12" spans="1:16" ht="15.75" thickBot="1" x14ac:dyDescent="0.3">
      <c r="A12" s="26">
        <v>8</v>
      </c>
      <c r="B12" s="9" t="s">
        <v>59</v>
      </c>
      <c r="C12" s="256">
        <v>74</v>
      </c>
      <c r="D12" s="252">
        <v>71</v>
      </c>
      <c r="E12" s="252">
        <v>57</v>
      </c>
      <c r="F12" s="278"/>
      <c r="G12" s="247">
        <v>3.64</v>
      </c>
      <c r="H12" s="231">
        <v>3.68</v>
      </c>
      <c r="I12" s="231">
        <v>3.63</v>
      </c>
      <c r="J12" s="279"/>
      <c r="K12" s="84"/>
      <c r="M12" s="25"/>
      <c r="N12" s="22"/>
      <c r="P12" s="22"/>
    </row>
    <row r="13" spans="1:16" ht="15.75" thickBot="1" x14ac:dyDescent="0.3">
      <c r="A13" s="18"/>
      <c r="B13" s="27" t="s">
        <v>52</v>
      </c>
      <c r="C13" s="28">
        <f t="shared" ref="C13:F13" si="2">SUM(C14:C25)</f>
        <v>980</v>
      </c>
      <c r="D13" s="11">
        <f t="shared" si="2"/>
        <v>1105</v>
      </c>
      <c r="E13" s="11">
        <f t="shared" si="2"/>
        <v>1111</v>
      </c>
      <c r="F13" s="94">
        <f t="shared" si="2"/>
        <v>0</v>
      </c>
      <c r="G13" s="139">
        <f t="shared" ref="G13:I13" si="3">AVERAGE(G14:G25)</f>
        <v>3.6716666666666669</v>
      </c>
      <c r="H13" s="140">
        <f t="shared" si="3"/>
        <v>3.8474999999999997</v>
      </c>
      <c r="I13" s="140">
        <f t="shared" si="3"/>
        <v>3.7691666666666674</v>
      </c>
      <c r="J13" s="141" t="e">
        <f>AVERAGE(J14:J25)</f>
        <v>#DIV/0!</v>
      </c>
      <c r="K13" s="85"/>
      <c r="M13" s="25"/>
      <c r="N13" s="22"/>
      <c r="P13" s="22"/>
    </row>
    <row r="14" spans="1:16" x14ac:dyDescent="0.25">
      <c r="A14" s="20">
        <v>1</v>
      </c>
      <c r="B14" s="14" t="s">
        <v>0</v>
      </c>
      <c r="C14" s="213">
        <v>83</v>
      </c>
      <c r="D14" s="242">
        <v>86</v>
      </c>
      <c r="E14" s="242">
        <v>80</v>
      </c>
      <c r="F14" s="280"/>
      <c r="G14" s="281">
        <v>3.73</v>
      </c>
      <c r="H14" s="282">
        <v>4.07</v>
      </c>
      <c r="I14" s="282">
        <v>3.94</v>
      </c>
      <c r="J14" s="283"/>
      <c r="K14" s="86"/>
      <c r="M14" s="22"/>
      <c r="N14" s="22"/>
      <c r="P14" s="22"/>
    </row>
    <row r="15" spans="1:16" x14ac:dyDescent="0.25">
      <c r="A15" s="23">
        <v>2</v>
      </c>
      <c r="B15" s="14" t="s">
        <v>2</v>
      </c>
      <c r="C15" s="213">
        <v>50</v>
      </c>
      <c r="D15" s="242">
        <v>50</v>
      </c>
      <c r="E15" s="242">
        <v>70</v>
      </c>
      <c r="F15" s="280"/>
      <c r="G15" s="232">
        <v>3.88</v>
      </c>
      <c r="H15" s="241">
        <v>3.94</v>
      </c>
      <c r="I15" s="241">
        <v>4.04</v>
      </c>
      <c r="J15" s="284"/>
      <c r="K15" s="86"/>
      <c r="M15" s="22"/>
      <c r="N15" s="22"/>
      <c r="P15" s="22"/>
    </row>
    <row r="16" spans="1:16" x14ac:dyDescent="0.25">
      <c r="A16" s="23">
        <v>3</v>
      </c>
      <c r="B16" s="14" t="s">
        <v>5</v>
      </c>
      <c r="C16" s="213">
        <v>94</v>
      </c>
      <c r="D16" s="242">
        <v>105</v>
      </c>
      <c r="E16" s="242">
        <v>78</v>
      </c>
      <c r="F16" s="280"/>
      <c r="G16" s="232">
        <v>3.93</v>
      </c>
      <c r="H16" s="241">
        <v>3.9</v>
      </c>
      <c r="I16" s="241">
        <v>3.94</v>
      </c>
      <c r="J16" s="284"/>
      <c r="K16" s="86"/>
      <c r="M16" s="22"/>
      <c r="N16" s="22"/>
      <c r="P16" s="22"/>
    </row>
    <row r="17" spans="1:16" x14ac:dyDescent="0.25">
      <c r="A17" s="23">
        <v>4</v>
      </c>
      <c r="B17" s="14" t="s">
        <v>1</v>
      </c>
      <c r="C17" s="213">
        <v>149</v>
      </c>
      <c r="D17" s="242">
        <v>155</v>
      </c>
      <c r="E17" s="242">
        <v>164</v>
      </c>
      <c r="F17" s="280"/>
      <c r="G17" s="232">
        <v>3.93</v>
      </c>
      <c r="H17" s="241">
        <v>3.96</v>
      </c>
      <c r="I17" s="241">
        <v>3.9</v>
      </c>
      <c r="J17" s="284"/>
      <c r="K17" s="86"/>
      <c r="M17" s="22"/>
      <c r="N17" s="22"/>
      <c r="P17" s="22"/>
    </row>
    <row r="18" spans="1:16" x14ac:dyDescent="0.25">
      <c r="A18" s="23">
        <v>5</v>
      </c>
      <c r="B18" s="14" t="s">
        <v>3</v>
      </c>
      <c r="C18" s="213">
        <v>89</v>
      </c>
      <c r="D18" s="242">
        <v>103</v>
      </c>
      <c r="E18" s="242">
        <v>113</v>
      </c>
      <c r="F18" s="280"/>
      <c r="G18" s="232">
        <v>3.69</v>
      </c>
      <c r="H18" s="241">
        <v>3.9</v>
      </c>
      <c r="I18" s="241">
        <v>3.79</v>
      </c>
      <c r="J18" s="284"/>
      <c r="K18" s="86"/>
      <c r="M18" s="22"/>
      <c r="N18" s="22"/>
      <c r="P18" s="22"/>
    </row>
    <row r="19" spans="1:16" x14ac:dyDescent="0.25">
      <c r="A19" s="23">
        <v>6</v>
      </c>
      <c r="B19" s="6" t="s">
        <v>79</v>
      </c>
      <c r="C19" s="214">
        <v>73</v>
      </c>
      <c r="D19" s="243">
        <v>93</v>
      </c>
      <c r="E19" s="243">
        <v>76</v>
      </c>
      <c r="F19" s="276"/>
      <c r="G19" s="234">
        <v>3.56</v>
      </c>
      <c r="H19" s="260">
        <v>3.81</v>
      </c>
      <c r="I19" s="260">
        <v>3.67</v>
      </c>
      <c r="J19" s="277"/>
      <c r="K19" s="75"/>
      <c r="M19" s="22"/>
      <c r="N19" s="22"/>
      <c r="P19" s="22"/>
    </row>
    <row r="20" spans="1:16" x14ac:dyDescent="0.25">
      <c r="A20" s="23">
        <v>7</v>
      </c>
      <c r="B20" s="14" t="s">
        <v>78</v>
      </c>
      <c r="C20" s="213">
        <v>77</v>
      </c>
      <c r="D20" s="242">
        <v>85</v>
      </c>
      <c r="E20" s="242">
        <v>110</v>
      </c>
      <c r="F20" s="280"/>
      <c r="G20" s="232">
        <v>3.75</v>
      </c>
      <c r="H20" s="241">
        <v>3.76</v>
      </c>
      <c r="I20" s="241">
        <v>3.84</v>
      </c>
      <c r="J20" s="284"/>
      <c r="K20" s="86"/>
      <c r="M20" s="22"/>
      <c r="N20" s="22"/>
      <c r="P20" s="22"/>
    </row>
    <row r="21" spans="1:16" x14ac:dyDescent="0.25">
      <c r="A21" s="23">
        <v>8</v>
      </c>
      <c r="B21" s="14" t="s">
        <v>4</v>
      </c>
      <c r="C21" s="213">
        <v>58</v>
      </c>
      <c r="D21" s="242">
        <v>55</v>
      </c>
      <c r="E21" s="242">
        <v>46</v>
      </c>
      <c r="F21" s="280"/>
      <c r="G21" s="232">
        <v>3.45</v>
      </c>
      <c r="H21" s="241">
        <v>3.73</v>
      </c>
      <c r="I21" s="241">
        <v>3.76</v>
      </c>
      <c r="J21" s="284"/>
      <c r="K21" s="86"/>
      <c r="M21" s="22"/>
      <c r="N21" s="22"/>
      <c r="P21" s="22"/>
    </row>
    <row r="22" spans="1:16" x14ac:dyDescent="0.25">
      <c r="A22" s="23">
        <v>9</v>
      </c>
      <c r="B22" s="14" t="s">
        <v>114</v>
      </c>
      <c r="C22" s="213">
        <v>59</v>
      </c>
      <c r="D22" s="242">
        <v>74</v>
      </c>
      <c r="E22" s="242">
        <v>95</v>
      </c>
      <c r="F22" s="280"/>
      <c r="G22" s="232">
        <v>3.51</v>
      </c>
      <c r="H22" s="241">
        <v>3.76</v>
      </c>
      <c r="I22" s="241">
        <v>3.67</v>
      </c>
      <c r="J22" s="284"/>
      <c r="K22" s="86"/>
      <c r="M22" s="22"/>
      <c r="N22" s="22"/>
      <c r="P22" s="22"/>
    </row>
    <row r="23" spans="1:16" x14ac:dyDescent="0.25">
      <c r="A23" s="23">
        <v>10</v>
      </c>
      <c r="B23" s="14" t="s">
        <v>80</v>
      </c>
      <c r="C23" s="213">
        <v>70</v>
      </c>
      <c r="D23" s="242">
        <v>92</v>
      </c>
      <c r="E23" s="242">
        <v>66</v>
      </c>
      <c r="F23" s="280"/>
      <c r="G23" s="232">
        <v>3.33</v>
      </c>
      <c r="H23" s="241">
        <v>3.76</v>
      </c>
      <c r="I23" s="241">
        <v>3.42</v>
      </c>
      <c r="J23" s="284"/>
      <c r="K23" s="86"/>
      <c r="M23" s="22"/>
      <c r="N23" s="22"/>
      <c r="P23" s="22"/>
    </row>
    <row r="24" spans="1:16" x14ac:dyDescent="0.25">
      <c r="A24" s="23">
        <v>11</v>
      </c>
      <c r="B24" s="40" t="s">
        <v>81</v>
      </c>
      <c r="C24" s="253">
        <v>134</v>
      </c>
      <c r="D24" s="254">
        <v>134</v>
      </c>
      <c r="E24" s="254">
        <v>149</v>
      </c>
      <c r="F24" s="285"/>
      <c r="G24" s="250">
        <v>3.6</v>
      </c>
      <c r="H24" s="251">
        <v>3.69</v>
      </c>
      <c r="I24" s="251">
        <v>3.56</v>
      </c>
      <c r="J24" s="286"/>
      <c r="K24" s="87"/>
      <c r="M24" s="22"/>
      <c r="N24" s="22"/>
      <c r="P24" s="22"/>
    </row>
    <row r="25" spans="1:16" ht="15.75" thickBot="1" x14ac:dyDescent="0.3">
      <c r="A25" s="23">
        <v>12</v>
      </c>
      <c r="B25" s="14" t="s">
        <v>77</v>
      </c>
      <c r="C25" s="213">
        <v>44</v>
      </c>
      <c r="D25" s="242">
        <v>73</v>
      </c>
      <c r="E25" s="242">
        <v>64</v>
      </c>
      <c r="F25" s="280"/>
      <c r="G25" s="287">
        <v>3.7</v>
      </c>
      <c r="H25" s="288">
        <v>3.89</v>
      </c>
      <c r="I25" s="288">
        <v>3.7</v>
      </c>
      <c r="J25" s="289"/>
      <c r="K25" s="86"/>
      <c r="M25" s="22"/>
      <c r="N25" s="22"/>
      <c r="P25" s="22"/>
    </row>
    <row r="26" spans="1:16" ht="15.75" thickBot="1" x14ac:dyDescent="0.3">
      <c r="A26" s="18"/>
      <c r="B26" s="29" t="s">
        <v>53</v>
      </c>
      <c r="C26" s="30">
        <f t="shared" ref="C26:F26" si="4">SUM(C27:C43)</f>
        <v>1348</v>
      </c>
      <c r="D26" s="45">
        <f t="shared" si="4"/>
        <v>1586</v>
      </c>
      <c r="E26" s="45">
        <f t="shared" si="4"/>
        <v>1595</v>
      </c>
      <c r="F26" s="97">
        <f t="shared" si="4"/>
        <v>0</v>
      </c>
      <c r="G26" s="148">
        <f t="shared" ref="G26:I26" si="5">AVERAGE(G27:G43)</f>
        <v>3.6223529411764703</v>
      </c>
      <c r="H26" s="149">
        <f t="shared" si="5"/>
        <v>3.7276470588235293</v>
      </c>
      <c r="I26" s="149">
        <f t="shared" si="5"/>
        <v>3.652352941176471</v>
      </c>
      <c r="J26" s="150" t="e">
        <f>AVERAGE(J27:J43)</f>
        <v>#DIV/0!</v>
      </c>
      <c r="K26" s="88"/>
      <c r="M26" s="22"/>
      <c r="N26" s="22"/>
      <c r="P26" s="22"/>
    </row>
    <row r="27" spans="1:16" x14ac:dyDescent="0.25">
      <c r="A27" s="20">
        <v>1</v>
      </c>
      <c r="B27" s="5" t="s">
        <v>29</v>
      </c>
      <c r="C27" s="219">
        <v>119</v>
      </c>
      <c r="D27" s="249">
        <v>136</v>
      </c>
      <c r="E27" s="249">
        <v>121</v>
      </c>
      <c r="F27" s="290"/>
      <c r="G27" s="245">
        <v>3.95</v>
      </c>
      <c r="H27" s="259">
        <v>3.89</v>
      </c>
      <c r="I27" s="259">
        <v>3.94</v>
      </c>
      <c r="J27" s="291"/>
      <c r="K27" s="75"/>
      <c r="M27" s="22"/>
      <c r="N27" s="22"/>
      <c r="P27" s="22"/>
    </row>
    <row r="28" spans="1:16" x14ac:dyDescent="0.25">
      <c r="A28" s="23">
        <v>2</v>
      </c>
      <c r="B28" s="8" t="s">
        <v>61</v>
      </c>
      <c r="C28" s="218">
        <v>77</v>
      </c>
      <c r="D28" s="292">
        <v>137</v>
      </c>
      <c r="E28" s="292">
        <v>113</v>
      </c>
      <c r="F28" s="293"/>
      <c r="G28" s="233">
        <v>3.65</v>
      </c>
      <c r="H28" s="260">
        <v>3.95</v>
      </c>
      <c r="I28" s="260">
        <v>3.85</v>
      </c>
      <c r="J28" s="277"/>
      <c r="K28" s="75"/>
      <c r="M28" s="22"/>
      <c r="N28" s="22"/>
      <c r="P28" s="22"/>
    </row>
    <row r="29" spans="1:16" x14ac:dyDescent="0.25">
      <c r="A29" s="41">
        <v>3</v>
      </c>
      <c r="B29" s="6" t="s">
        <v>41</v>
      </c>
      <c r="C29" s="214">
        <v>102</v>
      </c>
      <c r="D29" s="243">
        <v>114</v>
      </c>
      <c r="E29" s="243">
        <v>126</v>
      </c>
      <c r="F29" s="276"/>
      <c r="G29" s="234">
        <v>3.69</v>
      </c>
      <c r="H29" s="260">
        <v>3.86</v>
      </c>
      <c r="I29" s="260">
        <v>3.75</v>
      </c>
      <c r="J29" s="277"/>
      <c r="K29" s="75"/>
      <c r="M29" s="22"/>
      <c r="N29" s="22"/>
      <c r="P29" s="22"/>
    </row>
    <row r="30" spans="1:16" x14ac:dyDescent="0.25">
      <c r="A30" s="23">
        <v>4</v>
      </c>
      <c r="B30" s="6" t="s">
        <v>82</v>
      </c>
      <c r="C30" s="218">
        <v>79</v>
      </c>
      <c r="D30" s="292">
        <v>98</v>
      </c>
      <c r="E30" s="292">
        <v>79</v>
      </c>
      <c r="F30" s="293"/>
      <c r="G30" s="233">
        <v>3.86</v>
      </c>
      <c r="H30" s="260">
        <v>3.98</v>
      </c>
      <c r="I30" s="260">
        <v>3.77</v>
      </c>
      <c r="J30" s="277"/>
      <c r="K30" s="75"/>
      <c r="M30" s="22"/>
      <c r="N30" s="22"/>
      <c r="P30" s="22"/>
    </row>
    <row r="31" spans="1:16" x14ac:dyDescent="0.25">
      <c r="A31" s="23">
        <v>5</v>
      </c>
      <c r="B31" s="14" t="s">
        <v>34</v>
      </c>
      <c r="C31" s="213">
        <v>101</v>
      </c>
      <c r="D31" s="242">
        <v>101</v>
      </c>
      <c r="E31" s="242">
        <v>99</v>
      </c>
      <c r="F31" s="280"/>
      <c r="G31" s="232">
        <v>3.61</v>
      </c>
      <c r="H31" s="241">
        <v>3.79</v>
      </c>
      <c r="I31" s="241">
        <v>3.75</v>
      </c>
      <c r="J31" s="284"/>
      <c r="K31" s="86"/>
      <c r="M31" s="22"/>
      <c r="N31" s="22"/>
      <c r="P31" s="22"/>
    </row>
    <row r="32" spans="1:16" x14ac:dyDescent="0.25">
      <c r="A32" s="23">
        <v>6</v>
      </c>
      <c r="B32" s="6" t="s">
        <v>6</v>
      </c>
      <c r="C32" s="214">
        <v>46</v>
      </c>
      <c r="D32" s="243">
        <v>44</v>
      </c>
      <c r="E32" s="243">
        <v>47</v>
      </c>
      <c r="F32" s="276"/>
      <c r="G32" s="234">
        <v>3.39</v>
      </c>
      <c r="H32" s="260">
        <v>3.52</v>
      </c>
      <c r="I32" s="260">
        <v>3.57</v>
      </c>
      <c r="J32" s="277"/>
      <c r="K32" s="75"/>
      <c r="M32" s="22"/>
      <c r="N32" s="22"/>
      <c r="P32" s="22"/>
    </row>
    <row r="33" spans="1:16" x14ac:dyDescent="0.25">
      <c r="A33" s="23">
        <v>7</v>
      </c>
      <c r="B33" s="6" t="s">
        <v>83</v>
      </c>
      <c r="C33" s="214">
        <v>94</v>
      </c>
      <c r="D33" s="243">
        <v>91</v>
      </c>
      <c r="E33" s="243">
        <v>131</v>
      </c>
      <c r="F33" s="276"/>
      <c r="G33" s="234">
        <v>3.8</v>
      </c>
      <c r="H33" s="260">
        <v>3.82</v>
      </c>
      <c r="I33" s="260">
        <v>3.61</v>
      </c>
      <c r="J33" s="277"/>
      <c r="K33" s="75"/>
      <c r="M33" s="22"/>
      <c r="N33" s="22"/>
      <c r="P33" s="22"/>
    </row>
    <row r="34" spans="1:16" x14ac:dyDescent="0.25">
      <c r="A34" s="23">
        <v>8</v>
      </c>
      <c r="B34" s="6" t="s">
        <v>7</v>
      </c>
      <c r="C34" s="214">
        <v>54</v>
      </c>
      <c r="D34" s="243">
        <v>71</v>
      </c>
      <c r="E34" s="243">
        <v>77</v>
      </c>
      <c r="F34" s="276"/>
      <c r="G34" s="234">
        <v>3.48</v>
      </c>
      <c r="H34" s="260">
        <v>3.54</v>
      </c>
      <c r="I34" s="260">
        <v>3.6</v>
      </c>
      <c r="J34" s="277"/>
      <c r="K34" s="75"/>
      <c r="M34" s="22"/>
      <c r="N34" s="22"/>
      <c r="P34" s="22"/>
    </row>
    <row r="35" spans="1:16" x14ac:dyDescent="0.25">
      <c r="A35" s="23">
        <v>9</v>
      </c>
      <c r="B35" s="6" t="s">
        <v>8</v>
      </c>
      <c r="C35" s="214">
        <v>46</v>
      </c>
      <c r="D35" s="243">
        <v>69</v>
      </c>
      <c r="E35" s="243">
        <v>93</v>
      </c>
      <c r="F35" s="276"/>
      <c r="G35" s="234">
        <v>3.3</v>
      </c>
      <c r="H35" s="260">
        <v>3.42</v>
      </c>
      <c r="I35" s="260">
        <v>3.33</v>
      </c>
      <c r="J35" s="277"/>
      <c r="K35" s="75"/>
      <c r="M35" s="22"/>
      <c r="N35" s="22"/>
      <c r="P35" s="22"/>
    </row>
    <row r="36" spans="1:16" x14ac:dyDescent="0.25">
      <c r="A36" s="23">
        <v>10</v>
      </c>
      <c r="B36" s="6" t="s">
        <v>84</v>
      </c>
      <c r="C36" s="214">
        <v>29</v>
      </c>
      <c r="D36" s="243">
        <v>28</v>
      </c>
      <c r="E36" s="243">
        <v>32</v>
      </c>
      <c r="F36" s="276"/>
      <c r="G36" s="234">
        <v>3.59</v>
      </c>
      <c r="H36" s="260">
        <v>3.64</v>
      </c>
      <c r="I36" s="260">
        <v>3.56</v>
      </c>
      <c r="J36" s="277"/>
      <c r="K36" s="75"/>
      <c r="M36" s="22"/>
      <c r="N36" s="22"/>
      <c r="P36" s="22"/>
    </row>
    <row r="37" spans="1:16" x14ac:dyDescent="0.25">
      <c r="A37" s="23">
        <v>11</v>
      </c>
      <c r="B37" s="14" t="s">
        <v>85</v>
      </c>
      <c r="C37" s="213">
        <v>135</v>
      </c>
      <c r="D37" s="242">
        <v>157</v>
      </c>
      <c r="E37" s="242">
        <v>160</v>
      </c>
      <c r="F37" s="280"/>
      <c r="G37" s="232">
        <v>3.7</v>
      </c>
      <c r="H37" s="241">
        <v>3.64</v>
      </c>
      <c r="I37" s="241">
        <v>3.59</v>
      </c>
      <c r="J37" s="284"/>
      <c r="K37" s="86"/>
      <c r="M37" s="22"/>
      <c r="N37" s="22"/>
      <c r="P37" s="22"/>
    </row>
    <row r="38" spans="1:16" x14ac:dyDescent="0.25">
      <c r="A38" s="23">
        <v>12</v>
      </c>
      <c r="B38" s="14" t="s">
        <v>9</v>
      </c>
      <c r="C38" s="213">
        <v>98</v>
      </c>
      <c r="D38" s="242">
        <v>105</v>
      </c>
      <c r="E38" s="242">
        <v>78</v>
      </c>
      <c r="F38" s="280"/>
      <c r="G38" s="232">
        <v>3.65</v>
      </c>
      <c r="H38" s="241">
        <v>3.93</v>
      </c>
      <c r="I38" s="241">
        <v>3.54</v>
      </c>
      <c r="J38" s="284"/>
      <c r="K38" s="86"/>
      <c r="M38" s="22"/>
      <c r="N38" s="22"/>
      <c r="P38" s="22"/>
    </row>
    <row r="39" spans="1:16" x14ac:dyDescent="0.25">
      <c r="A39" s="23">
        <v>13</v>
      </c>
      <c r="B39" s="14" t="s">
        <v>86</v>
      </c>
      <c r="C39" s="213">
        <v>56</v>
      </c>
      <c r="D39" s="242">
        <v>106</v>
      </c>
      <c r="E39" s="242">
        <v>75</v>
      </c>
      <c r="F39" s="280"/>
      <c r="G39" s="232">
        <v>3.48</v>
      </c>
      <c r="H39" s="241">
        <v>3.5</v>
      </c>
      <c r="I39" s="241">
        <v>3.64</v>
      </c>
      <c r="J39" s="284"/>
      <c r="K39" s="86"/>
      <c r="M39" s="22"/>
      <c r="N39" s="22"/>
      <c r="P39" s="22"/>
    </row>
    <row r="40" spans="1:16" x14ac:dyDescent="0.25">
      <c r="A40" s="23">
        <v>14</v>
      </c>
      <c r="B40" s="14" t="s">
        <v>43</v>
      </c>
      <c r="C40" s="213">
        <v>53</v>
      </c>
      <c r="D40" s="242">
        <v>53</v>
      </c>
      <c r="E40" s="242">
        <v>67</v>
      </c>
      <c r="F40" s="280"/>
      <c r="G40" s="232">
        <v>3.55</v>
      </c>
      <c r="H40" s="241">
        <v>3.74</v>
      </c>
      <c r="I40" s="241">
        <v>3.6</v>
      </c>
      <c r="J40" s="284"/>
      <c r="K40" s="86"/>
      <c r="M40" s="22"/>
      <c r="N40" s="22"/>
      <c r="P40" s="22"/>
    </row>
    <row r="41" spans="1:16" x14ac:dyDescent="0.25">
      <c r="A41" s="23">
        <v>15</v>
      </c>
      <c r="B41" s="14" t="s">
        <v>87</v>
      </c>
      <c r="C41" s="213">
        <v>78</v>
      </c>
      <c r="D41" s="242">
        <v>76</v>
      </c>
      <c r="E41" s="242">
        <v>57</v>
      </c>
      <c r="F41" s="280"/>
      <c r="G41" s="232">
        <v>3.59</v>
      </c>
      <c r="H41" s="241">
        <v>3.62</v>
      </c>
      <c r="I41" s="241">
        <v>3.7</v>
      </c>
      <c r="J41" s="284"/>
      <c r="K41" s="86"/>
      <c r="M41" s="22"/>
      <c r="N41" s="22"/>
      <c r="P41" s="22"/>
    </row>
    <row r="42" spans="1:16" x14ac:dyDescent="0.25">
      <c r="A42" s="23">
        <v>16</v>
      </c>
      <c r="B42" s="14" t="s">
        <v>10</v>
      </c>
      <c r="C42" s="213">
        <v>88</v>
      </c>
      <c r="D42" s="242">
        <v>102</v>
      </c>
      <c r="E42" s="242">
        <v>114</v>
      </c>
      <c r="F42" s="280"/>
      <c r="G42" s="232">
        <v>3.63</v>
      </c>
      <c r="H42" s="241">
        <v>3.79</v>
      </c>
      <c r="I42" s="241">
        <v>3.73</v>
      </c>
      <c r="J42" s="284"/>
      <c r="K42" s="86"/>
      <c r="M42" s="22"/>
      <c r="N42" s="22"/>
      <c r="P42" s="22"/>
    </row>
    <row r="43" spans="1:16" ht="15.75" thickBot="1" x14ac:dyDescent="0.3">
      <c r="A43" s="23">
        <v>17</v>
      </c>
      <c r="B43" s="14" t="s">
        <v>11</v>
      </c>
      <c r="C43" s="213">
        <v>93</v>
      </c>
      <c r="D43" s="242">
        <v>98</v>
      </c>
      <c r="E43" s="242">
        <v>126</v>
      </c>
      <c r="F43" s="280"/>
      <c r="G43" s="287">
        <v>3.66</v>
      </c>
      <c r="H43" s="288">
        <v>3.74</v>
      </c>
      <c r="I43" s="288">
        <v>3.56</v>
      </c>
      <c r="J43" s="289"/>
      <c r="K43" s="86"/>
      <c r="M43" s="22"/>
      <c r="N43" s="22"/>
      <c r="P43" s="22"/>
    </row>
    <row r="44" spans="1:16" ht="15.75" thickBot="1" x14ac:dyDescent="0.3">
      <c r="A44" s="18"/>
      <c r="B44" s="29" t="s">
        <v>54</v>
      </c>
      <c r="C44" s="30">
        <f t="shared" ref="C44:F44" si="6">SUM(C45:C64)</f>
        <v>1510</v>
      </c>
      <c r="D44" s="45">
        <f t="shared" si="6"/>
        <v>1743</v>
      </c>
      <c r="E44" s="45">
        <f t="shared" si="6"/>
        <v>1906</v>
      </c>
      <c r="F44" s="97">
        <f t="shared" si="6"/>
        <v>0</v>
      </c>
      <c r="G44" s="148">
        <f t="shared" ref="G44:I44" si="7">AVERAGE(G45:G64)</f>
        <v>3.6963157894736836</v>
      </c>
      <c r="H44" s="149">
        <f t="shared" si="7"/>
        <v>3.8570000000000007</v>
      </c>
      <c r="I44" s="149">
        <f t="shared" si="7"/>
        <v>3.7694999999999999</v>
      </c>
      <c r="J44" s="150" t="e">
        <f>AVERAGE(J45:J64)</f>
        <v>#DIV/0!</v>
      </c>
      <c r="K44" s="88"/>
      <c r="M44" s="22"/>
      <c r="N44" s="22"/>
      <c r="P44" s="22"/>
    </row>
    <row r="45" spans="1:16" x14ac:dyDescent="0.25">
      <c r="A45" s="20">
        <v>1</v>
      </c>
      <c r="B45" s="6" t="s">
        <v>32</v>
      </c>
      <c r="C45" s="214">
        <v>163</v>
      </c>
      <c r="D45" s="243">
        <v>188</v>
      </c>
      <c r="E45" s="243">
        <v>211</v>
      </c>
      <c r="F45" s="276"/>
      <c r="G45" s="245">
        <v>3.79</v>
      </c>
      <c r="H45" s="259">
        <v>4.1500000000000004</v>
      </c>
      <c r="I45" s="259">
        <v>4.08</v>
      </c>
      <c r="J45" s="291"/>
      <c r="K45" s="75"/>
      <c r="M45" s="22"/>
      <c r="N45" s="22"/>
      <c r="P45" s="22"/>
    </row>
    <row r="46" spans="1:16" x14ac:dyDescent="0.25">
      <c r="A46" s="23">
        <v>2</v>
      </c>
      <c r="B46" s="6" t="s">
        <v>72</v>
      </c>
      <c r="C46" s="214">
        <v>54</v>
      </c>
      <c r="D46" s="243">
        <v>55</v>
      </c>
      <c r="E46" s="243">
        <v>47</v>
      </c>
      <c r="F46" s="276"/>
      <c r="G46" s="234">
        <v>3.8</v>
      </c>
      <c r="H46" s="260">
        <v>3.98</v>
      </c>
      <c r="I46" s="260">
        <v>4.1100000000000003</v>
      </c>
      <c r="J46" s="277"/>
      <c r="K46" s="75"/>
      <c r="M46" s="22"/>
      <c r="N46" s="22"/>
      <c r="P46" s="22"/>
    </row>
    <row r="47" spans="1:16" x14ac:dyDescent="0.25">
      <c r="A47" s="23">
        <v>3</v>
      </c>
      <c r="B47" s="6" t="s">
        <v>25</v>
      </c>
      <c r="C47" s="214">
        <v>163</v>
      </c>
      <c r="D47" s="243">
        <v>172</v>
      </c>
      <c r="E47" s="243">
        <v>181</v>
      </c>
      <c r="F47" s="276"/>
      <c r="G47" s="234">
        <v>4.05</v>
      </c>
      <c r="H47" s="260">
        <v>4.13</v>
      </c>
      <c r="I47" s="260">
        <v>4.12</v>
      </c>
      <c r="J47" s="277"/>
      <c r="K47" s="75"/>
      <c r="M47" s="22"/>
      <c r="N47" s="22"/>
      <c r="P47" s="22"/>
    </row>
    <row r="48" spans="1:16" x14ac:dyDescent="0.25">
      <c r="A48" s="23">
        <v>4</v>
      </c>
      <c r="B48" s="6" t="s">
        <v>44</v>
      </c>
      <c r="C48" s="214">
        <v>183</v>
      </c>
      <c r="D48" s="243">
        <v>230</v>
      </c>
      <c r="E48" s="243">
        <v>251</v>
      </c>
      <c r="F48" s="276"/>
      <c r="G48" s="234">
        <v>3.67</v>
      </c>
      <c r="H48" s="260">
        <v>3.83</v>
      </c>
      <c r="I48" s="260">
        <v>3.76</v>
      </c>
      <c r="J48" s="277"/>
      <c r="K48" s="75"/>
      <c r="M48" s="22"/>
      <c r="N48" s="22"/>
      <c r="P48" s="22"/>
    </row>
    <row r="49" spans="1:16" x14ac:dyDescent="0.25">
      <c r="A49" s="23">
        <v>5</v>
      </c>
      <c r="B49" s="6" t="s">
        <v>12</v>
      </c>
      <c r="C49" s="214">
        <v>116</v>
      </c>
      <c r="D49" s="243">
        <v>124</v>
      </c>
      <c r="E49" s="243">
        <v>129</v>
      </c>
      <c r="F49" s="276"/>
      <c r="G49" s="234">
        <v>3.64</v>
      </c>
      <c r="H49" s="260">
        <v>3.88</v>
      </c>
      <c r="I49" s="260">
        <v>3.96</v>
      </c>
      <c r="J49" s="277"/>
      <c r="K49" s="75"/>
      <c r="M49" s="22"/>
      <c r="N49" s="22"/>
      <c r="P49" s="22"/>
    </row>
    <row r="50" spans="1:16" ht="15" customHeight="1" x14ac:dyDescent="0.25">
      <c r="A50" s="23">
        <v>6</v>
      </c>
      <c r="B50" s="6" t="s">
        <v>13</v>
      </c>
      <c r="C50" s="214">
        <v>88</v>
      </c>
      <c r="D50" s="243">
        <v>75</v>
      </c>
      <c r="E50" s="243">
        <v>96</v>
      </c>
      <c r="F50" s="276"/>
      <c r="G50" s="234">
        <v>3.78</v>
      </c>
      <c r="H50" s="260">
        <v>3.91</v>
      </c>
      <c r="I50" s="260">
        <v>3.79</v>
      </c>
      <c r="J50" s="277"/>
      <c r="K50" s="75"/>
      <c r="M50" s="22"/>
      <c r="N50" s="22"/>
      <c r="P50" s="22"/>
    </row>
    <row r="51" spans="1:16" x14ac:dyDescent="0.25">
      <c r="A51" s="23">
        <v>7</v>
      </c>
      <c r="B51" s="6" t="s">
        <v>89</v>
      </c>
      <c r="C51" s="214">
        <v>36</v>
      </c>
      <c r="D51" s="243">
        <v>50</v>
      </c>
      <c r="E51" s="243">
        <v>32</v>
      </c>
      <c r="F51" s="276"/>
      <c r="G51" s="234">
        <v>4.17</v>
      </c>
      <c r="H51" s="260">
        <v>4.24</v>
      </c>
      <c r="I51" s="260">
        <v>3.97</v>
      </c>
      <c r="J51" s="277"/>
      <c r="K51" s="75"/>
      <c r="M51" s="22"/>
      <c r="N51" s="22"/>
      <c r="P51" s="22"/>
    </row>
    <row r="52" spans="1:16" x14ac:dyDescent="0.25">
      <c r="A52" s="23">
        <v>8</v>
      </c>
      <c r="B52" s="6" t="s">
        <v>115</v>
      </c>
      <c r="C52" s="214">
        <v>63</v>
      </c>
      <c r="D52" s="243">
        <v>99</v>
      </c>
      <c r="E52" s="243">
        <v>100</v>
      </c>
      <c r="F52" s="276"/>
      <c r="G52" s="234">
        <v>3.83</v>
      </c>
      <c r="H52" s="260">
        <v>3.95</v>
      </c>
      <c r="I52" s="260">
        <v>3.73</v>
      </c>
      <c r="J52" s="277"/>
      <c r="K52" s="75"/>
      <c r="M52" s="22"/>
      <c r="N52" s="22"/>
      <c r="P52" s="22"/>
    </row>
    <row r="53" spans="1:16" x14ac:dyDescent="0.25">
      <c r="A53" s="23">
        <v>9</v>
      </c>
      <c r="B53" s="6" t="s">
        <v>39</v>
      </c>
      <c r="C53" s="214">
        <v>51</v>
      </c>
      <c r="D53" s="243">
        <v>49</v>
      </c>
      <c r="E53" s="243">
        <v>47</v>
      </c>
      <c r="F53" s="276"/>
      <c r="G53" s="234">
        <v>3.45</v>
      </c>
      <c r="H53" s="260">
        <v>3.65</v>
      </c>
      <c r="I53" s="260">
        <v>3.66</v>
      </c>
      <c r="J53" s="277"/>
      <c r="K53" s="75"/>
      <c r="M53" s="22"/>
      <c r="N53" s="22"/>
      <c r="P53" s="22"/>
    </row>
    <row r="54" spans="1:16" x14ac:dyDescent="0.25">
      <c r="A54" s="23">
        <v>10</v>
      </c>
      <c r="B54" s="6" t="s">
        <v>40</v>
      </c>
      <c r="C54" s="214">
        <v>23</v>
      </c>
      <c r="D54" s="243">
        <v>30</v>
      </c>
      <c r="E54" s="243">
        <v>28</v>
      </c>
      <c r="F54" s="276"/>
      <c r="G54" s="234">
        <v>3.91</v>
      </c>
      <c r="H54" s="260">
        <v>3.87</v>
      </c>
      <c r="I54" s="260">
        <v>3.54</v>
      </c>
      <c r="J54" s="277"/>
      <c r="K54" s="75"/>
      <c r="M54" s="22"/>
      <c r="N54" s="22"/>
      <c r="P54" s="22"/>
    </row>
    <row r="55" spans="1:16" x14ac:dyDescent="0.25">
      <c r="A55" s="23">
        <v>11</v>
      </c>
      <c r="B55" s="6" t="s">
        <v>15</v>
      </c>
      <c r="C55" s="214">
        <v>27</v>
      </c>
      <c r="D55" s="243">
        <v>48</v>
      </c>
      <c r="E55" s="243">
        <v>54</v>
      </c>
      <c r="F55" s="276"/>
      <c r="G55" s="234">
        <v>3.19</v>
      </c>
      <c r="H55" s="260">
        <v>3.5</v>
      </c>
      <c r="I55" s="260">
        <v>3.57</v>
      </c>
      <c r="J55" s="277"/>
      <c r="K55" s="75"/>
      <c r="M55" s="22"/>
      <c r="N55" s="22"/>
      <c r="P55" s="22"/>
    </row>
    <row r="56" spans="1:16" x14ac:dyDescent="0.25">
      <c r="A56" s="23">
        <v>12</v>
      </c>
      <c r="B56" s="14" t="s">
        <v>16</v>
      </c>
      <c r="C56" s="213">
        <v>61</v>
      </c>
      <c r="D56" s="242">
        <v>44</v>
      </c>
      <c r="E56" s="242">
        <v>47</v>
      </c>
      <c r="F56" s="280"/>
      <c r="G56" s="232">
        <v>3.51</v>
      </c>
      <c r="H56" s="241">
        <v>3.64</v>
      </c>
      <c r="I56" s="241">
        <v>3.64</v>
      </c>
      <c r="J56" s="284"/>
      <c r="K56" s="86"/>
      <c r="M56" s="22"/>
      <c r="N56" s="22"/>
      <c r="P56" s="22"/>
    </row>
    <row r="57" spans="1:16" x14ac:dyDescent="0.25">
      <c r="A57" s="23">
        <v>13</v>
      </c>
      <c r="B57" s="6" t="s">
        <v>116</v>
      </c>
      <c r="C57" s="214">
        <v>89</v>
      </c>
      <c r="D57" s="243">
        <v>86</v>
      </c>
      <c r="E57" s="243">
        <v>84</v>
      </c>
      <c r="F57" s="276"/>
      <c r="G57" s="234">
        <v>3.88</v>
      </c>
      <c r="H57" s="260">
        <v>3.77</v>
      </c>
      <c r="I57" s="260">
        <v>3.85</v>
      </c>
      <c r="J57" s="277"/>
      <c r="K57" s="75"/>
      <c r="M57" s="22"/>
      <c r="N57" s="22"/>
      <c r="P57" s="22"/>
    </row>
    <row r="58" spans="1:16" x14ac:dyDescent="0.25">
      <c r="A58" s="23">
        <v>14</v>
      </c>
      <c r="B58" s="6" t="s">
        <v>37</v>
      </c>
      <c r="C58" s="214">
        <v>19</v>
      </c>
      <c r="D58" s="243">
        <v>22</v>
      </c>
      <c r="E58" s="243">
        <v>26</v>
      </c>
      <c r="F58" s="276"/>
      <c r="G58" s="234">
        <v>3.37</v>
      </c>
      <c r="H58" s="260">
        <v>3.77</v>
      </c>
      <c r="I58" s="260">
        <v>3.69</v>
      </c>
      <c r="J58" s="277"/>
      <c r="K58" s="75"/>
      <c r="M58" s="22"/>
      <c r="N58" s="22"/>
      <c r="P58" s="22"/>
    </row>
    <row r="59" spans="1:16" x14ac:dyDescent="0.25">
      <c r="A59" s="23">
        <v>15</v>
      </c>
      <c r="B59" s="6" t="s">
        <v>88</v>
      </c>
      <c r="C59" s="214">
        <v>74</v>
      </c>
      <c r="D59" s="243">
        <v>69</v>
      </c>
      <c r="E59" s="243">
        <v>59</v>
      </c>
      <c r="F59" s="276"/>
      <c r="G59" s="234">
        <v>3.76</v>
      </c>
      <c r="H59" s="260">
        <v>3.87</v>
      </c>
      <c r="I59" s="260">
        <v>3.95</v>
      </c>
      <c r="J59" s="277"/>
      <c r="K59" s="75"/>
      <c r="M59" s="22"/>
      <c r="N59" s="22"/>
      <c r="P59" s="22"/>
    </row>
    <row r="60" spans="1:16" x14ac:dyDescent="0.25">
      <c r="A60" s="23">
        <v>16</v>
      </c>
      <c r="B60" s="7" t="s">
        <v>17</v>
      </c>
      <c r="C60" s="230">
        <v>51</v>
      </c>
      <c r="D60" s="236">
        <v>79</v>
      </c>
      <c r="E60" s="236">
        <v>95</v>
      </c>
      <c r="F60" s="294"/>
      <c r="G60" s="246">
        <v>3.49</v>
      </c>
      <c r="H60" s="240">
        <v>3.57</v>
      </c>
      <c r="I60" s="240">
        <v>3.65</v>
      </c>
      <c r="J60" s="295"/>
      <c r="K60" s="89"/>
      <c r="M60" s="22"/>
      <c r="N60" s="22"/>
      <c r="P60" s="22"/>
    </row>
    <row r="61" spans="1:16" x14ac:dyDescent="0.25">
      <c r="A61" s="23">
        <v>17</v>
      </c>
      <c r="B61" s="6" t="s">
        <v>35</v>
      </c>
      <c r="C61" s="214">
        <v>84</v>
      </c>
      <c r="D61" s="243">
        <v>73</v>
      </c>
      <c r="E61" s="243">
        <v>96</v>
      </c>
      <c r="F61" s="276"/>
      <c r="G61" s="234">
        <v>3.51</v>
      </c>
      <c r="H61" s="260">
        <v>3.7</v>
      </c>
      <c r="I61" s="260">
        <v>3.38</v>
      </c>
      <c r="J61" s="277"/>
      <c r="K61" s="75"/>
      <c r="M61" s="22"/>
      <c r="N61" s="22"/>
      <c r="P61" s="22"/>
    </row>
    <row r="62" spans="1:16" x14ac:dyDescent="0.25">
      <c r="A62" s="23">
        <v>18</v>
      </c>
      <c r="B62" s="6" t="s">
        <v>18</v>
      </c>
      <c r="C62" s="214">
        <v>109</v>
      </c>
      <c r="D62" s="243">
        <v>103</v>
      </c>
      <c r="E62" s="243">
        <v>100</v>
      </c>
      <c r="F62" s="276"/>
      <c r="G62" s="234">
        <v>3.63</v>
      </c>
      <c r="H62" s="260">
        <v>3.94</v>
      </c>
      <c r="I62" s="260">
        <v>3.83</v>
      </c>
      <c r="J62" s="277"/>
      <c r="K62" s="75"/>
      <c r="M62" s="22"/>
      <c r="N62" s="22"/>
      <c r="P62" s="22"/>
    </row>
    <row r="63" spans="1:16" x14ac:dyDescent="0.25">
      <c r="A63" s="26">
        <v>19</v>
      </c>
      <c r="B63" s="6" t="s">
        <v>14</v>
      </c>
      <c r="C63" s="214">
        <v>56</v>
      </c>
      <c r="D63" s="243">
        <v>65</v>
      </c>
      <c r="E63" s="243">
        <v>53</v>
      </c>
      <c r="F63" s="276"/>
      <c r="G63" s="234">
        <v>3.8</v>
      </c>
      <c r="H63" s="260">
        <v>4.03</v>
      </c>
      <c r="I63" s="260">
        <v>3.45</v>
      </c>
      <c r="J63" s="277"/>
      <c r="K63" s="75"/>
      <c r="M63" s="22"/>
      <c r="N63" s="22"/>
      <c r="P63" s="22"/>
    </row>
    <row r="64" spans="1:16" ht="15.75" thickBot="1" x14ac:dyDescent="0.3">
      <c r="A64" s="32">
        <v>20</v>
      </c>
      <c r="B64" s="6" t="s">
        <v>121</v>
      </c>
      <c r="C64" s="214"/>
      <c r="D64" s="243">
        <v>82</v>
      </c>
      <c r="E64" s="243">
        <v>170</v>
      </c>
      <c r="F64" s="276"/>
      <c r="G64" s="247"/>
      <c r="H64" s="231">
        <v>3.76</v>
      </c>
      <c r="I64" s="231">
        <v>3.66</v>
      </c>
      <c r="J64" s="279"/>
      <c r="K64" s="75"/>
      <c r="M64" s="22"/>
      <c r="N64" s="22"/>
      <c r="P64" s="22"/>
    </row>
    <row r="65" spans="1:16" ht="15.75" thickBot="1" x14ac:dyDescent="0.3">
      <c r="A65" s="18"/>
      <c r="B65" s="27" t="s">
        <v>55</v>
      </c>
      <c r="C65" s="28">
        <f t="shared" ref="C65:F65" si="8">SUM(C66:C79)</f>
        <v>1325</v>
      </c>
      <c r="D65" s="11">
        <f t="shared" si="8"/>
        <v>1523</v>
      </c>
      <c r="E65" s="11">
        <f t="shared" si="8"/>
        <v>1673</v>
      </c>
      <c r="F65" s="94">
        <f t="shared" si="8"/>
        <v>0</v>
      </c>
      <c r="G65" s="139">
        <f t="shared" ref="G65:I65" si="9">AVERAGE(G66:G79)</f>
        <v>3.6435714285714296</v>
      </c>
      <c r="H65" s="140">
        <f t="shared" si="9"/>
        <v>3.8164285714285717</v>
      </c>
      <c r="I65" s="140">
        <f t="shared" si="9"/>
        <v>3.7600000000000007</v>
      </c>
      <c r="J65" s="141" t="e">
        <f>AVERAGE(J66:J79)</f>
        <v>#DIV/0!</v>
      </c>
      <c r="K65" s="85"/>
      <c r="M65" s="22"/>
      <c r="N65" s="22"/>
      <c r="P65" s="22"/>
    </row>
    <row r="66" spans="1:16" x14ac:dyDescent="0.25">
      <c r="A66" s="33">
        <v>1</v>
      </c>
      <c r="B66" s="6" t="s">
        <v>28</v>
      </c>
      <c r="C66" s="214">
        <v>76</v>
      </c>
      <c r="D66" s="243">
        <v>98</v>
      </c>
      <c r="E66" s="243">
        <v>107</v>
      </c>
      <c r="F66" s="276"/>
      <c r="G66" s="245">
        <v>3.93</v>
      </c>
      <c r="H66" s="259">
        <v>3.9</v>
      </c>
      <c r="I66" s="259">
        <v>4</v>
      </c>
      <c r="J66" s="291"/>
      <c r="K66" s="75"/>
      <c r="M66" s="22"/>
      <c r="N66" s="22"/>
      <c r="P66" s="22"/>
    </row>
    <row r="67" spans="1:16" x14ac:dyDescent="0.25">
      <c r="A67" s="23">
        <v>2</v>
      </c>
      <c r="B67" s="6" t="s">
        <v>30</v>
      </c>
      <c r="C67" s="214">
        <v>108</v>
      </c>
      <c r="D67" s="243">
        <v>103</v>
      </c>
      <c r="E67" s="243">
        <v>78</v>
      </c>
      <c r="F67" s="276"/>
      <c r="G67" s="234">
        <v>3.91</v>
      </c>
      <c r="H67" s="260">
        <v>3.84</v>
      </c>
      <c r="I67" s="260">
        <v>4.12</v>
      </c>
      <c r="J67" s="277"/>
      <c r="K67" s="75"/>
      <c r="M67" s="22"/>
      <c r="N67" s="22"/>
      <c r="P67" s="22"/>
    </row>
    <row r="68" spans="1:16" x14ac:dyDescent="0.25">
      <c r="A68" s="23">
        <v>3</v>
      </c>
      <c r="B68" s="6" t="s">
        <v>94</v>
      </c>
      <c r="C68" s="214">
        <v>106</v>
      </c>
      <c r="D68" s="243">
        <v>119</v>
      </c>
      <c r="E68" s="243">
        <v>159</v>
      </c>
      <c r="F68" s="276"/>
      <c r="G68" s="234">
        <v>3.74</v>
      </c>
      <c r="H68" s="260">
        <v>3.71</v>
      </c>
      <c r="I68" s="260">
        <v>3.73</v>
      </c>
      <c r="J68" s="277"/>
      <c r="K68" s="75"/>
      <c r="M68" s="22"/>
      <c r="N68" s="22"/>
      <c r="P68" s="22"/>
    </row>
    <row r="69" spans="1:16" x14ac:dyDescent="0.25">
      <c r="A69" s="23">
        <v>4</v>
      </c>
      <c r="B69" s="6" t="s">
        <v>90</v>
      </c>
      <c r="C69" s="214">
        <v>56</v>
      </c>
      <c r="D69" s="243">
        <v>74</v>
      </c>
      <c r="E69" s="243">
        <v>94</v>
      </c>
      <c r="F69" s="276"/>
      <c r="G69" s="234">
        <v>3.57</v>
      </c>
      <c r="H69" s="260">
        <v>3.84</v>
      </c>
      <c r="I69" s="260">
        <v>3.7</v>
      </c>
      <c r="J69" s="277"/>
      <c r="K69" s="75"/>
      <c r="M69" s="22"/>
      <c r="N69" s="22"/>
      <c r="P69" s="22"/>
    </row>
    <row r="70" spans="1:16" x14ac:dyDescent="0.25">
      <c r="A70" s="23">
        <v>5</v>
      </c>
      <c r="B70" s="6" t="s">
        <v>45</v>
      </c>
      <c r="C70" s="214">
        <v>63</v>
      </c>
      <c r="D70" s="243">
        <v>76</v>
      </c>
      <c r="E70" s="243">
        <v>98</v>
      </c>
      <c r="F70" s="276"/>
      <c r="G70" s="234">
        <v>3.67</v>
      </c>
      <c r="H70" s="260">
        <v>3.82</v>
      </c>
      <c r="I70" s="260">
        <v>3.7</v>
      </c>
      <c r="J70" s="277"/>
      <c r="K70" s="75"/>
      <c r="M70" s="22"/>
      <c r="N70" s="22"/>
      <c r="P70" s="22"/>
    </row>
    <row r="71" spans="1:16" x14ac:dyDescent="0.25">
      <c r="A71" s="23">
        <v>6</v>
      </c>
      <c r="B71" s="40" t="s">
        <v>91</v>
      </c>
      <c r="C71" s="253">
        <v>82</v>
      </c>
      <c r="D71" s="254">
        <v>85</v>
      </c>
      <c r="E71" s="254">
        <v>98</v>
      </c>
      <c r="F71" s="285"/>
      <c r="G71" s="250">
        <v>3.66</v>
      </c>
      <c r="H71" s="251">
        <v>3.69</v>
      </c>
      <c r="I71" s="251">
        <v>3.5</v>
      </c>
      <c r="J71" s="286"/>
      <c r="K71" s="87"/>
      <c r="M71" s="22"/>
      <c r="N71" s="22"/>
      <c r="P71" s="22"/>
    </row>
    <row r="72" spans="1:16" x14ac:dyDescent="0.25">
      <c r="A72" s="23">
        <v>7</v>
      </c>
      <c r="B72" s="14" t="s">
        <v>92</v>
      </c>
      <c r="C72" s="213">
        <v>97</v>
      </c>
      <c r="D72" s="242">
        <v>66</v>
      </c>
      <c r="E72" s="242">
        <v>104</v>
      </c>
      <c r="F72" s="280"/>
      <c r="G72" s="232">
        <v>3.64</v>
      </c>
      <c r="H72" s="241">
        <v>3.83</v>
      </c>
      <c r="I72" s="241">
        <v>3.88</v>
      </c>
      <c r="J72" s="284"/>
      <c r="K72" s="86"/>
      <c r="M72" s="22"/>
      <c r="N72" s="22"/>
      <c r="P72" s="22"/>
    </row>
    <row r="73" spans="1:16" x14ac:dyDescent="0.25">
      <c r="A73" s="23">
        <v>8</v>
      </c>
      <c r="B73" s="6" t="s">
        <v>93</v>
      </c>
      <c r="C73" s="214">
        <v>78</v>
      </c>
      <c r="D73" s="243">
        <v>88</v>
      </c>
      <c r="E73" s="243">
        <v>105</v>
      </c>
      <c r="F73" s="276"/>
      <c r="G73" s="234">
        <v>3.49</v>
      </c>
      <c r="H73" s="260">
        <v>3.89</v>
      </c>
      <c r="I73" s="260">
        <v>3.64</v>
      </c>
      <c r="J73" s="277"/>
      <c r="K73" s="75"/>
      <c r="M73" s="22"/>
      <c r="N73" s="22"/>
      <c r="P73" s="22"/>
    </row>
    <row r="74" spans="1:16" x14ac:dyDescent="0.25">
      <c r="A74" s="23">
        <v>9</v>
      </c>
      <c r="B74" s="6" t="s">
        <v>19</v>
      </c>
      <c r="C74" s="214">
        <v>74</v>
      </c>
      <c r="D74" s="243">
        <v>78</v>
      </c>
      <c r="E74" s="243">
        <v>65</v>
      </c>
      <c r="F74" s="276"/>
      <c r="G74" s="234">
        <v>3.42</v>
      </c>
      <c r="H74" s="260">
        <v>3.56</v>
      </c>
      <c r="I74" s="260">
        <v>3.52</v>
      </c>
      <c r="J74" s="277"/>
      <c r="K74" s="75"/>
      <c r="M74" s="22"/>
      <c r="N74" s="22"/>
      <c r="P74" s="22"/>
    </row>
    <row r="75" spans="1:16" x14ac:dyDescent="0.25">
      <c r="A75" s="23">
        <v>10</v>
      </c>
      <c r="B75" s="6" t="s">
        <v>95</v>
      </c>
      <c r="C75" s="214">
        <v>164</v>
      </c>
      <c r="D75" s="243">
        <v>203</v>
      </c>
      <c r="E75" s="243">
        <v>211</v>
      </c>
      <c r="F75" s="276"/>
      <c r="G75" s="234">
        <v>3.79</v>
      </c>
      <c r="H75" s="260">
        <v>3.74</v>
      </c>
      <c r="I75" s="260">
        <v>3.72</v>
      </c>
      <c r="J75" s="277"/>
      <c r="K75" s="75"/>
      <c r="M75" s="22"/>
      <c r="N75" s="22"/>
      <c r="P75" s="22"/>
    </row>
    <row r="76" spans="1:16" x14ac:dyDescent="0.25">
      <c r="A76" s="23">
        <v>11</v>
      </c>
      <c r="B76" s="6" t="s">
        <v>96</v>
      </c>
      <c r="C76" s="214">
        <v>117</v>
      </c>
      <c r="D76" s="243">
        <v>123</v>
      </c>
      <c r="E76" s="243">
        <v>147</v>
      </c>
      <c r="F76" s="276"/>
      <c r="G76" s="234">
        <v>3.2</v>
      </c>
      <c r="H76" s="260">
        <v>3.8</v>
      </c>
      <c r="I76" s="260">
        <v>3.63</v>
      </c>
      <c r="J76" s="277"/>
      <c r="K76" s="75"/>
      <c r="M76" s="22"/>
      <c r="N76" s="22"/>
      <c r="P76" s="22"/>
    </row>
    <row r="77" spans="1:16" x14ac:dyDescent="0.25">
      <c r="A77" s="23">
        <v>12</v>
      </c>
      <c r="B77" s="14" t="s">
        <v>112</v>
      </c>
      <c r="C77" s="213">
        <v>61</v>
      </c>
      <c r="D77" s="242">
        <v>87</v>
      </c>
      <c r="E77" s="242">
        <v>65</v>
      </c>
      <c r="F77" s="280"/>
      <c r="G77" s="232">
        <v>3.52</v>
      </c>
      <c r="H77" s="241">
        <v>3.82</v>
      </c>
      <c r="I77" s="241">
        <v>3.77</v>
      </c>
      <c r="J77" s="284"/>
      <c r="K77" s="86"/>
      <c r="M77" s="22"/>
      <c r="N77" s="22"/>
      <c r="P77" s="22"/>
    </row>
    <row r="78" spans="1:16" x14ac:dyDescent="0.25">
      <c r="A78" s="23">
        <v>13</v>
      </c>
      <c r="B78" s="6" t="s">
        <v>46</v>
      </c>
      <c r="C78" s="214">
        <v>82</v>
      </c>
      <c r="D78" s="243">
        <v>82</v>
      </c>
      <c r="E78" s="243">
        <v>113</v>
      </c>
      <c r="F78" s="276"/>
      <c r="G78" s="234">
        <v>3.77</v>
      </c>
      <c r="H78" s="260">
        <v>4.0199999999999996</v>
      </c>
      <c r="I78" s="260">
        <v>3.88</v>
      </c>
      <c r="J78" s="277"/>
      <c r="K78" s="75"/>
      <c r="M78" s="22"/>
      <c r="N78" s="22"/>
      <c r="P78" s="22"/>
    </row>
    <row r="79" spans="1:16" ht="15.75" thickBot="1" x14ac:dyDescent="0.3">
      <c r="A79" s="23">
        <v>14</v>
      </c>
      <c r="B79" s="6" t="s">
        <v>73</v>
      </c>
      <c r="C79" s="214">
        <v>161</v>
      </c>
      <c r="D79" s="243">
        <v>241</v>
      </c>
      <c r="E79" s="243">
        <v>229</v>
      </c>
      <c r="F79" s="276"/>
      <c r="G79" s="247">
        <v>3.7</v>
      </c>
      <c r="H79" s="231">
        <v>3.97</v>
      </c>
      <c r="I79" s="231">
        <v>3.85</v>
      </c>
      <c r="J79" s="279"/>
      <c r="K79" s="75"/>
      <c r="M79" s="22"/>
      <c r="N79" s="22"/>
      <c r="P79" s="22"/>
    </row>
    <row r="80" spans="1:16" ht="15.75" thickBot="1" x14ac:dyDescent="0.3">
      <c r="A80" s="18"/>
      <c r="B80" s="27" t="s">
        <v>56</v>
      </c>
      <c r="C80" s="28">
        <f t="shared" ref="C80:F80" si="10">SUM(C81:C112)</f>
        <v>3418</v>
      </c>
      <c r="D80" s="11">
        <f t="shared" si="10"/>
        <v>3933</v>
      </c>
      <c r="E80" s="11">
        <f t="shared" si="10"/>
        <v>4106</v>
      </c>
      <c r="F80" s="94">
        <f t="shared" si="10"/>
        <v>0</v>
      </c>
      <c r="G80" s="139">
        <f t="shared" ref="G80:J80" si="11">AVERAGE(G81:G112)</f>
        <v>3.6640000000000001</v>
      </c>
      <c r="H80" s="140">
        <f t="shared" si="11"/>
        <v>3.8493333333333331</v>
      </c>
      <c r="I80" s="140">
        <f t="shared" si="11"/>
        <v>3.7758064516129033</v>
      </c>
      <c r="J80" s="141" t="e">
        <f t="shared" si="11"/>
        <v>#DIV/0!</v>
      </c>
      <c r="K80" s="85"/>
      <c r="M80" s="22"/>
      <c r="N80" s="22"/>
      <c r="P80" s="22"/>
    </row>
    <row r="81" spans="1:16" x14ac:dyDescent="0.25">
      <c r="A81" s="20">
        <v>1</v>
      </c>
      <c r="B81" s="6" t="s">
        <v>107</v>
      </c>
      <c r="C81" s="214">
        <v>70</v>
      </c>
      <c r="D81" s="243">
        <v>91</v>
      </c>
      <c r="E81" s="243">
        <v>113</v>
      </c>
      <c r="F81" s="276"/>
      <c r="G81" s="245">
        <v>3.43</v>
      </c>
      <c r="H81" s="259">
        <v>3.71</v>
      </c>
      <c r="I81" s="259">
        <v>3.73</v>
      </c>
      <c r="J81" s="291"/>
      <c r="K81" s="84"/>
      <c r="M81" s="22"/>
      <c r="N81" s="22"/>
      <c r="P81" s="22"/>
    </row>
    <row r="82" spans="1:16" x14ac:dyDescent="0.25">
      <c r="A82" s="23">
        <v>2</v>
      </c>
      <c r="B82" s="6" t="s">
        <v>20</v>
      </c>
      <c r="C82" s="214">
        <v>44</v>
      </c>
      <c r="D82" s="243">
        <v>66</v>
      </c>
      <c r="E82" s="243">
        <v>70</v>
      </c>
      <c r="F82" s="276"/>
      <c r="G82" s="234">
        <v>3.45</v>
      </c>
      <c r="H82" s="260">
        <v>3.76</v>
      </c>
      <c r="I82" s="260">
        <v>3.57</v>
      </c>
      <c r="J82" s="277"/>
      <c r="K82" s="84"/>
      <c r="M82" s="22"/>
      <c r="N82" s="22"/>
      <c r="P82" s="22"/>
    </row>
    <row r="83" spans="1:16" x14ac:dyDescent="0.25">
      <c r="A83" s="23">
        <v>3</v>
      </c>
      <c r="B83" s="6" t="s">
        <v>101</v>
      </c>
      <c r="C83" s="214">
        <v>100</v>
      </c>
      <c r="D83" s="243">
        <v>101</v>
      </c>
      <c r="E83" s="243">
        <v>103</v>
      </c>
      <c r="F83" s="276"/>
      <c r="G83" s="234">
        <v>3.57</v>
      </c>
      <c r="H83" s="260">
        <v>3.74</v>
      </c>
      <c r="I83" s="260">
        <v>3.69</v>
      </c>
      <c r="J83" s="277"/>
      <c r="K83" s="84"/>
      <c r="M83" s="22"/>
      <c r="N83" s="22"/>
      <c r="P83" s="22"/>
    </row>
    <row r="84" spans="1:16" x14ac:dyDescent="0.25">
      <c r="A84" s="23">
        <v>4</v>
      </c>
      <c r="B84" s="6" t="s">
        <v>98</v>
      </c>
      <c r="C84" s="214">
        <v>114</v>
      </c>
      <c r="D84" s="243">
        <v>123</v>
      </c>
      <c r="E84" s="243">
        <v>124</v>
      </c>
      <c r="F84" s="276"/>
      <c r="G84" s="234">
        <v>3.82</v>
      </c>
      <c r="H84" s="260">
        <v>3.81</v>
      </c>
      <c r="I84" s="260">
        <v>3.91</v>
      </c>
      <c r="J84" s="277"/>
      <c r="K84" s="84"/>
      <c r="M84" s="22"/>
      <c r="N84" s="22"/>
      <c r="P84" s="22"/>
    </row>
    <row r="85" spans="1:16" x14ac:dyDescent="0.25">
      <c r="A85" s="23">
        <v>5</v>
      </c>
      <c r="B85" s="6" t="s">
        <v>103</v>
      </c>
      <c r="C85" s="214">
        <v>120</v>
      </c>
      <c r="D85" s="243">
        <v>140</v>
      </c>
      <c r="E85" s="243">
        <v>128</v>
      </c>
      <c r="F85" s="276"/>
      <c r="G85" s="234">
        <v>3.58</v>
      </c>
      <c r="H85" s="260">
        <v>3.82</v>
      </c>
      <c r="I85" s="260">
        <v>3.93</v>
      </c>
      <c r="J85" s="277"/>
      <c r="K85" s="84"/>
      <c r="M85" s="22"/>
      <c r="N85" s="22"/>
      <c r="P85" s="22"/>
    </row>
    <row r="86" spans="1:16" x14ac:dyDescent="0.25">
      <c r="A86" s="23">
        <v>6</v>
      </c>
      <c r="B86" s="6" t="s">
        <v>102</v>
      </c>
      <c r="C86" s="214">
        <v>159</v>
      </c>
      <c r="D86" s="243">
        <v>155</v>
      </c>
      <c r="E86" s="243">
        <v>172</v>
      </c>
      <c r="F86" s="276"/>
      <c r="G86" s="234">
        <v>3.66</v>
      </c>
      <c r="H86" s="260">
        <v>3.87</v>
      </c>
      <c r="I86" s="260">
        <v>3.83</v>
      </c>
      <c r="J86" s="277"/>
      <c r="K86" s="84"/>
      <c r="M86" s="22"/>
      <c r="N86" s="22"/>
      <c r="P86" s="22"/>
    </row>
    <row r="87" spans="1:16" x14ac:dyDescent="0.25">
      <c r="A87" s="23">
        <v>7</v>
      </c>
      <c r="B87" s="6" t="s">
        <v>21</v>
      </c>
      <c r="C87" s="214">
        <v>50</v>
      </c>
      <c r="D87" s="243">
        <v>49</v>
      </c>
      <c r="E87" s="243">
        <v>44</v>
      </c>
      <c r="F87" s="276"/>
      <c r="G87" s="234">
        <v>3.66</v>
      </c>
      <c r="H87" s="260">
        <v>3.73</v>
      </c>
      <c r="I87" s="260">
        <v>3.86</v>
      </c>
      <c r="J87" s="277"/>
      <c r="K87" s="84"/>
      <c r="M87" s="22"/>
      <c r="N87" s="22"/>
      <c r="P87" s="22"/>
    </row>
    <row r="88" spans="1:16" x14ac:dyDescent="0.25">
      <c r="A88" s="23">
        <v>8</v>
      </c>
      <c r="B88" s="6" t="s">
        <v>100</v>
      </c>
      <c r="C88" s="214">
        <v>51</v>
      </c>
      <c r="D88" s="243">
        <v>51</v>
      </c>
      <c r="E88" s="243">
        <v>59</v>
      </c>
      <c r="F88" s="276"/>
      <c r="G88" s="234">
        <v>3.55</v>
      </c>
      <c r="H88" s="260">
        <v>3.9</v>
      </c>
      <c r="I88" s="260">
        <v>3.59</v>
      </c>
      <c r="J88" s="277"/>
      <c r="K88" s="84"/>
      <c r="M88" s="22"/>
      <c r="N88" s="22"/>
      <c r="P88" s="22"/>
    </row>
    <row r="89" spans="1:16" x14ac:dyDescent="0.25">
      <c r="A89" s="23">
        <v>9</v>
      </c>
      <c r="B89" s="6" t="s">
        <v>99</v>
      </c>
      <c r="C89" s="214">
        <v>78</v>
      </c>
      <c r="D89" s="243">
        <v>76</v>
      </c>
      <c r="E89" s="243">
        <v>91</v>
      </c>
      <c r="F89" s="276"/>
      <c r="G89" s="234">
        <v>3.74</v>
      </c>
      <c r="H89" s="260">
        <v>3.74</v>
      </c>
      <c r="I89" s="260">
        <v>3.56</v>
      </c>
      <c r="J89" s="277"/>
      <c r="K89" s="84"/>
      <c r="M89" s="22"/>
      <c r="N89" s="22"/>
      <c r="P89" s="22"/>
    </row>
    <row r="90" spans="1:16" x14ac:dyDescent="0.25">
      <c r="A90" s="23">
        <v>10</v>
      </c>
      <c r="B90" s="6" t="s">
        <v>97</v>
      </c>
      <c r="C90" s="214">
        <v>101</v>
      </c>
      <c r="D90" s="243">
        <v>106</v>
      </c>
      <c r="E90" s="243">
        <v>96</v>
      </c>
      <c r="F90" s="276"/>
      <c r="G90" s="234">
        <v>3.48</v>
      </c>
      <c r="H90" s="260">
        <v>3.73</v>
      </c>
      <c r="I90" s="260">
        <v>3.65</v>
      </c>
      <c r="J90" s="277"/>
      <c r="K90" s="84"/>
      <c r="M90" s="22"/>
      <c r="N90" s="22"/>
      <c r="P90" s="22"/>
    </row>
    <row r="91" spans="1:16" x14ac:dyDescent="0.25">
      <c r="A91" s="23">
        <v>11</v>
      </c>
      <c r="B91" s="6" t="s">
        <v>117</v>
      </c>
      <c r="C91" s="214">
        <v>77</v>
      </c>
      <c r="D91" s="243">
        <v>95</v>
      </c>
      <c r="E91" s="243">
        <v>78</v>
      </c>
      <c r="F91" s="276"/>
      <c r="G91" s="234">
        <v>3.44</v>
      </c>
      <c r="H91" s="260">
        <v>3.75</v>
      </c>
      <c r="I91" s="260">
        <v>3.82</v>
      </c>
      <c r="J91" s="277"/>
      <c r="K91" s="84"/>
      <c r="M91" s="22"/>
      <c r="N91" s="22"/>
      <c r="P91" s="22"/>
    </row>
    <row r="92" spans="1:16" x14ac:dyDescent="0.25">
      <c r="A92" s="23">
        <v>12</v>
      </c>
      <c r="B92" s="6" t="s">
        <v>118</v>
      </c>
      <c r="C92" s="214">
        <v>57</v>
      </c>
      <c r="D92" s="243">
        <v>84</v>
      </c>
      <c r="E92" s="243">
        <v>98</v>
      </c>
      <c r="F92" s="276"/>
      <c r="G92" s="234">
        <v>3.63</v>
      </c>
      <c r="H92" s="260">
        <v>3.83</v>
      </c>
      <c r="I92" s="260">
        <v>3.82</v>
      </c>
      <c r="J92" s="277"/>
      <c r="K92" s="84"/>
      <c r="M92" s="22"/>
      <c r="N92" s="22"/>
      <c r="P92" s="22"/>
    </row>
    <row r="93" spans="1:16" x14ac:dyDescent="0.25">
      <c r="A93" s="23">
        <v>13</v>
      </c>
      <c r="B93" s="6" t="s">
        <v>108</v>
      </c>
      <c r="C93" s="214">
        <v>155</v>
      </c>
      <c r="D93" s="243">
        <v>150</v>
      </c>
      <c r="E93" s="243">
        <v>189</v>
      </c>
      <c r="F93" s="276"/>
      <c r="G93" s="234">
        <v>3.81</v>
      </c>
      <c r="H93" s="260">
        <v>3.79</v>
      </c>
      <c r="I93" s="260">
        <v>3.68</v>
      </c>
      <c r="J93" s="277"/>
      <c r="K93" s="84"/>
      <c r="M93" s="22"/>
      <c r="N93" s="22"/>
      <c r="P93" s="22"/>
    </row>
    <row r="94" spans="1:16" x14ac:dyDescent="0.25">
      <c r="A94" s="23">
        <v>14</v>
      </c>
      <c r="B94" s="9" t="s">
        <v>109</v>
      </c>
      <c r="C94" s="256">
        <v>80</v>
      </c>
      <c r="D94" s="252">
        <v>86</v>
      </c>
      <c r="E94" s="252">
        <v>104</v>
      </c>
      <c r="F94" s="278"/>
      <c r="G94" s="255">
        <v>3.63</v>
      </c>
      <c r="H94" s="260">
        <v>3.78</v>
      </c>
      <c r="I94" s="260">
        <v>3.78</v>
      </c>
      <c r="J94" s="277"/>
      <c r="K94" s="84"/>
      <c r="M94" s="22"/>
      <c r="N94" s="22"/>
      <c r="P94" s="22"/>
    </row>
    <row r="95" spans="1:16" x14ac:dyDescent="0.25">
      <c r="A95" s="23">
        <v>15</v>
      </c>
      <c r="B95" s="6" t="s">
        <v>110</v>
      </c>
      <c r="C95" s="214">
        <v>76</v>
      </c>
      <c r="D95" s="243">
        <v>79</v>
      </c>
      <c r="E95" s="243">
        <v>74</v>
      </c>
      <c r="F95" s="276"/>
      <c r="G95" s="234">
        <v>3.47</v>
      </c>
      <c r="H95" s="260">
        <v>3.77</v>
      </c>
      <c r="I95" s="260">
        <v>3.38</v>
      </c>
      <c r="J95" s="277"/>
      <c r="K95" s="84"/>
      <c r="M95" s="22"/>
      <c r="N95" s="22"/>
      <c r="P95" s="22"/>
    </row>
    <row r="96" spans="1:16" x14ac:dyDescent="0.25">
      <c r="A96" s="23">
        <v>16</v>
      </c>
      <c r="B96" s="6" t="s">
        <v>119</v>
      </c>
      <c r="C96" s="214">
        <v>71</v>
      </c>
      <c r="D96" s="243">
        <v>81</v>
      </c>
      <c r="E96" s="243">
        <v>73</v>
      </c>
      <c r="F96" s="276"/>
      <c r="G96" s="234">
        <v>3.54</v>
      </c>
      <c r="H96" s="260">
        <v>3.69</v>
      </c>
      <c r="I96" s="260">
        <v>3.66</v>
      </c>
      <c r="J96" s="277"/>
      <c r="K96" s="84"/>
      <c r="M96" s="22"/>
      <c r="N96" s="22"/>
      <c r="P96" s="22"/>
    </row>
    <row r="97" spans="1:16" x14ac:dyDescent="0.25">
      <c r="A97" s="23">
        <v>17</v>
      </c>
      <c r="B97" s="6" t="s">
        <v>111</v>
      </c>
      <c r="C97" s="214">
        <v>118</v>
      </c>
      <c r="D97" s="243">
        <v>144</v>
      </c>
      <c r="E97" s="243">
        <v>140</v>
      </c>
      <c r="F97" s="276"/>
      <c r="G97" s="234">
        <v>3.48</v>
      </c>
      <c r="H97" s="260">
        <v>3.63</v>
      </c>
      <c r="I97" s="260">
        <v>3.5</v>
      </c>
      <c r="J97" s="277"/>
      <c r="K97" s="84"/>
      <c r="M97" s="22"/>
      <c r="N97" s="22"/>
      <c r="P97" s="22"/>
    </row>
    <row r="98" spans="1:16" x14ac:dyDescent="0.25">
      <c r="A98" s="23">
        <v>18</v>
      </c>
      <c r="B98" s="6" t="s">
        <v>106</v>
      </c>
      <c r="C98" s="214">
        <v>77</v>
      </c>
      <c r="D98" s="243">
        <v>75</v>
      </c>
      <c r="E98" s="243">
        <v>101</v>
      </c>
      <c r="F98" s="276"/>
      <c r="G98" s="234">
        <v>3.51</v>
      </c>
      <c r="H98" s="260">
        <v>3.65</v>
      </c>
      <c r="I98" s="260">
        <v>3.46</v>
      </c>
      <c r="J98" s="277"/>
      <c r="K98" s="84"/>
      <c r="M98" s="22"/>
      <c r="N98" s="22"/>
      <c r="P98" s="22"/>
    </row>
    <row r="99" spans="1:16" x14ac:dyDescent="0.25">
      <c r="A99" s="23">
        <v>19</v>
      </c>
      <c r="B99" s="6" t="s">
        <v>105</v>
      </c>
      <c r="C99" s="214">
        <v>82</v>
      </c>
      <c r="D99" s="243">
        <v>102</v>
      </c>
      <c r="E99" s="243">
        <v>94</v>
      </c>
      <c r="F99" s="276"/>
      <c r="G99" s="234">
        <v>3.63</v>
      </c>
      <c r="H99" s="260">
        <v>4</v>
      </c>
      <c r="I99" s="260">
        <v>3.61</v>
      </c>
      <c r="J99" s="277"/>
      <c r="K99" s="84"/>
      <c r="M99" s="22"/>
      <c r="N99" s="22"/>
      <c r="P99" s="22"/>
    </row>
    <row r="100" spans="1:16" x14ac:dyDescent="0.25">
      <c r="A100" s="23">
        <v>20</v>
      </c>
      <c r="B100" s="6" t="s">
        <v>62</v>
      </c>
      <c r="C100" s="214">
        <v>191</v>
      </c>
      <c r="D100" s="243">
        <v>233</v>
      </c>
      <c r="E100" s="243">
        <v>229</v>
      </c>
      <c r="F100" s="276"/>
      <c r="G100" s="234">
        <v>3.77</v>
      </c>
      <c r="H100" s="260">
        <v>3.87</v>
      </c>
      <c r="I100" s="260">
        <v>3.85</v>
      </c>
      <c r="J100" s="277"/>
      <c r="K100" s="84"/>
      <c r="M100" s="22"/>
      <c r="N100" s="22"/>
      <c r="P100" s="22"/>
    </row>
    <row r="101" spans="1:16" x14ac:dyDescent="0.25">
      <c r="A101" s="23">
        <v>21</v>
      </c>
      <c r="B101" s="6" t="s">
        <v>104</v>
      </c>
      <c r="C101" s="214">
        <v>200</v>
      </c>
      <c r="D101" s="243">
        <v>212</v>
      </c>
      <c r="E101" s="243">
        <v>265</v>
      </c>
      <c r="F101" s="276"/>
      <c r="G101" s="234">
        <v>3.74</v>
      </c>
      <c r="H101" s="260">
        <v>3.99</v>
      </c>
      <c r="I101" s="260">
        <v>3.96</v>
      </c>
      <c r="J101" s="277"/>
      <c r="K101" s="84"/>
      <c r="M101" s="22"/>
      <c r="N101" s="22"/>
      <c r="P101" s="22"/>
    </row>
    <row r="102" spans="1:16" x14ac:dyDescent="0.25">
      <c r="A102" s="23">
        <v>22</v>
      </c>
      <c r="B102" s="6" t="s">
        <v>63</v>
      </c>
      <c r="C102" s="214">
        <v>137</v>
      </c>
      <c r="D102" s="243">
        <v>167</v>
      </c>
      <c r="E102" s="243">
        <v>158</v>
      </c>
      <c r="F102" s="276"/>
      <c r="G102" s="234">
        <v>3.73</v>
      </c>
      <c r="H102" s="260">
        <v>4.03</v>
      </c>
      <c r="I102" s="260">
        <v>4.01</v>
      </c>
      <c r="J102" s="277"/>
      <c r="K102" s="84"/>
      <c r="M102" s="22"/>
      <c r="N102" s="22"/>
      <c r="P102" s="22"/>
    </row>
    <row r="103" spans="1:16" x14ac:dyDescent="0.25">
      <c r="A103" s="23">
        <v>23</v>
      </c>
      <c r="B103" s="6" t="s">
        <v>120</v>
      </c>
      <c r="C103" s="214">
        <v>98</v>
      </c>
      <c r="D103" s="243">
        <v>131</v>
      </c>
      <c r="E103" s="243">
        <v>157</v>
      </c>
      <c r="F103" s="276"/>
      <c r="G103" s="234">
        <v>3.55</v>
      </c>
      <c r="H103" s="260">
        <v>3.85</v>
      </c>
      <c r="I103" s="260">
        <v>3.85</v>
      </c>
      <c r="J103" s="277"/>
      <c r="K103" s="84"/>
      <c r="M103" s="22"/>
      <c r="N103" s="22"/>
      <c r="P103" s="22"/>
    </row>
    <row r="104" spans="1:16" x14ac:dyDescent="0.25">
      <c r="A104" s="23">
        <v>24</v>
      </c>
      <c r="B104" s="6" t="s">
        <v>64</v>
      </c>
      <c r="C104" s="214">
        <v>213</v>
      </c>
      <c r="D104" s="243">
        <v>244</v>
      </c>
      <c r="E104" s="243">
        <v>238</v>
      </c>
      <c r="F104" s="276"/>
      <c r="G104" s="234">
        <v>3.94</v>
      </c>
      <c r="H104" s="260">
        <v>3.96</v>
      </c>
      <c r="I104" s="260">
        <v>4.0599999999999996</v>
      </c>
      <c r="J104" s="277"/>
      <c r="K104" s="84"/>
      <c r="M104" s="22"/>
      <c r="N104" s="22"/>
      <c r="P104" s="22"/>
    </row>
    <row r="105" spans="1:16" x14ac:dyDescent="0.25">
      <c r="A105" s="23">
        <v>25</v>
      </c>
      <c r="B105" s="6" t="s">
        <v>65</v>
      </c>
      <c r="C105" s="214">
        <v>213</v>
      </c>
      <c r="D105" s="243">
        <v>248</v>
      </c>
      <c r="E105" s="243">
        <v>239</v>
      </c>
      <c r="F105" s="276"/>
      <c r="G105" s="234">
        <v>3.79</v>
      </c>
      <c r="H105" s="260">
        <v>4.04</v>
      </c>
      <c r="I105" s="260">
        <v>3.9</v>
      </c>
      <c r="J105" s="277"/>
      <c r="K105" s="84"/>
      <c r="M105" s="22"/>
      <c r="N105" s="22"/>
      <c r="P105" s="22"/>
    </row>
    <row r="106" spans="1:16" x14ac:dyDescent="0.25">
      <c r="A106" s="23">
        <v>26</v>
      </c>
      <c r="B106" s="6" t="s">
        <v>22</v>
      </c>
      <c r="C106" s="214">
        <v>143</v>
      </c>
      <c r="D106" s="243">
        <v>155</v>
      </c>
      <c r="E106" s="243">
        <v>131</v>
      </c>
      <c r="F106" s="276"/>
      <c r="G106" s="234">
        <v>3.94</v>
      </c>
      <c r="H106" s="260">
        <v>4.21</v>
      </c>
      <c r="I106" s="260">
        <v>4.05</v>
      </c>
      <c r="J106" s="277"/>
      <c r="K106" s="84"/>
      <c r="M106" s="22"/>
      <c r="N106" s="22"/>
      <c r="P106" s="22"/>
    </row>
    <row r="107" spans="1:16" x14ac:dyDescent="0.25">
      <c r="A107" s="23">
        <v>27</v>
      </c>
      <c r="B107" s="6" t="s">
        <v>47</v>
      </c>
      <c r="C107" s="214">
        <v>181</v>
      </c>
      <c r="D107" s="243">
        <v>204</v>
      </c>
      <c r="E107" s="243">
        <v>202</v>
      </c>
      <c r="F107" s="276"/>
      <c r="G107" s="234">
        <v>4.18</v>
      </c>
      <c r="H107" s="260">
        <v>4.25</v>
      </c>
      <c r="I107" s="260">
        <v>4.1100000000000003</v>
      </c>
      <c r="J107" s="277"/>
      <c r="K107" s="84"/>
      <c r="M107" s="22"/>
      <c r="N107" s="22"/>
      <c r="P107" s="22"/>
    </row>
    <row r="108" spans="1:16" x14ac:dyDescent="0.25">
      <c r="A108" s="23">
        <v>28</v>
      </c>
      <c r="B108" s="6" t="s">
        <v>67</v>
      </c>
      <c r="C108" s="214">
        <v>111</v>
      </c>
      <c r="D108" s="243">
        <v>135</v>
      </c>
      <c r="E108" s="243">
        <v>145</v>
      </c>
      <c r="F108" s="276"/>
      <c r="G108" s="234">
        <v>3.95</v>
      </c>
      <c r="H108" s="260">
        <v>4.01</v>
      </c>
      <c r="I108" s="260">
        <v>4.03</v>
      </c>
      <c r="J108" s="277"/>
      <c r="K108" s="84"/>
      <c r="M108" s="22"/>
      <c r="N108" s="22"/>
      <c r="P108" s="22"/>
    </row>
    <row r="109" spans="1:16" x14ac:dyDescent="0.25">
      <c r="A109" s="23">
        <v>29</v>
      </c>
      <c r="B109" s="6" t="s">
        <v>69</v>
      </c>
      <c r="C109" s="214">
        <v>168</v>
      </c>
      <c r="D109" s="243">
        <v>223</v>
      </c>
      <c r="E109" s="243">
        <v>195</v>
      </c>
      <c r="F109" s="276"/>
      <c r="G109" s="234">
        <v>3.61</v>
      </c>
      <c r="H109" s="260">
        <v>3.72</v>
      </c>
      <c r="I109" s="260">
        <v>3.64</v>
      </c>
      <c r="J109" s="277"/>
      <c r="K109" s="84"/>
      <c r="M109" s="22"/>
      <c r="N109" s="22"/>
      <c r="P109" s="22"/>
    </row>
    <row r="110" spans="1:16" x14ac:dyDescent="0.25">
      <c r="A110" s="23">
        <v>30</v>
      </c>
      <c r="B110" s="6" t="s">
        <v>71</v>
      </c>
      <c r="C110" s="214">
        <v>83</v>
      </c>
      <c r="D110" s="243">
        <v>127</v>
      </c>
      <c r="E110" s="243">
        <v>166</v>
      </c>
      <c r="F110" s="276"/>
      <c r="G110" s="234">
        <v>3.64</v>
      </c>
      <c r="H110" s="260">
        <v>3.85</v>
      </c>
      <c r="I110" s="260">
        <v>3.93</v>
      </c>
      <c r="J110" s="277"/>
      <c r="K110" s="84"/>
      <c r="M110" s="22"/>
      <c r="N110" s="22"/>
      <c r="P110" s="22"/>
    </row>
    <row r="111" spans="1:16" x14ac:dyDescent="0.25">
      <c r="A111" s="23">
        <v>31</v>
      </c>
      <c r="B111" s="6" t="s">
        <v>122</v>
      </c>
      <c r="C111" s="214"/>
      <c r="D111" s="243"/>
      <c r="E111" s="243">
        <v>30</v>
      </c>
      <c r="F111" s="276"/>
      <c r="G111" s="234"/>
      <c r="H111" s="260"/>
      <c r="I111" s="260">
        <v>3.63</v>
      </c>
      <c r="J111" s="277"/>
      <c r="K111" s="84"/>
      <c r="M111" s="22"/>
      <c r="N111" s="22"/>
      <c r="P111" s="22"/>
    </row>
    <row r="112" spans="1:16" ht="15.75" thickBot="1" x14ac:dyDescent="0.3">
      <c r="A112" s="78">
        <v>32</v>
      </c>
      <c r="B112" s="6" t="s">
        <v>123</v>
      </c>
      <c r="C112" s="296"/>
      <c r="D112" s="297"/>
      <c r="E112" s="297"/>
      <c r="F112" s="298"/>
      <c r="G112" s="265"/>
      <c r="H112" s="231"/>
      <c r="I112" s="231"/>
      <c r="J112" s="279"/>
      <c r="K112" s="84"/>
      <c r="M112" s="22"/>
      <c r="N112" s="22"/>
      <c r="P112" s="22"/>
    </row>
    <row r="113" spans="1:16" ht="15.75" thickBot="1" x14ac:dyDescent="0.3">
      <c r="A113" s="302"/>
      <c r="B113" s="303" t="s">
        <v>57</v>
      </c>
      <c r="C113" s="304">
        <f>SUM(C114:C122)</f>
        <v>756</v>
      </c>
      <c r="D113" s="305">
        <f t="shared" ref="D113:F113" si="12">SUM(D114:D122)</f>
        <v>975</v>
      </c>
      <c r="E113" s="305">
        <f t="shared" si="12"/>
        <v>1069</v>
      </c>
      <c r="F113" s="306">
        <f t="shared" si="12"/>
        <v>0</v>
      </c>
      <c r="G113" s="139">
        <f>AVERAGE(G114:G122)</f>
        <v>3.7311111111111108</v>
      </c>
      <c r="H113" s="140">
        <f>AVERAGE(H114:H122)</f>
        <v>3.9066666666666663</v>
      </c>
      <c r="I113" s="140">
        <f>AVERAGE(I114:I122)</f>
        <v>3.9144444444444439</v>
      </c>
      <c r="J113" s="141" t="e">
        <f>AVERAGE(J114:J122)</f>
        <v>#DIV/0!</v>
      </c>
      <c r="K113" s="85"/>
      <c r="M113" s="22"/>
      <c r="N113" s="22"/>
      <c r="P113" s="22"/>
    </row>
    <row r="114" spans="1:16" x14ac:dyDescent="0.25">
      <c r="A114" s="20">
        <v>1</v>
      </c>
      <c r="B114" s="63" t="s">
        <v>27</v>
      </c>
      <c r="C114" s="219">
        <v>68</v>
      </c>
      <c r="D114" s="249">
        <v>101</v>
      </c>
      <c r="E114" s="249">
        <v>104</v>
      </c>
      <c r="F114" s="290"/>
      <c r="G114" s="245">
        <v>4.04</v>
      </c>
      <c r="H114" s="259">
        <v>4.1399999999999997</v>
      </c>
      <c r="I114" s="259">
        <v>4.24</v>
      </c>
      <c r="J114" s="291"/>
      <c r="K114" s="84"/>
      <c r="M114" s="22"/>
      <c r="N114" s="22"/>
      <c r="P114" s="22"/>
    </row>
    <row r="115" spans="1:16" ht="15" customHeight="1" x14ac:dyDescent="0.25">
      <c r="A115" s="23">
        <v>2</v>
      </c>
      <c r="B115" s="62" t="s">
        <v>48</v>
      </c>
      <c r="C115" s="214">
        <v>82</v>
      </c>
      <c r="D115" s="243">
        <v>83</v>
      </c>
      <c r="E115" s="243">
        <v>78</v>
      </c>
      <c r="F115" s="276"/>
      <c r="G115" s="234">
        <v>3.83</v>
      </c>
      <c r="H115" s="260">
        <v>4.25</v>
      </c>
      <c r="I115" s="260">
        <v>3.88</v>
      </c>
      <c r="J115" s="277"/>
      <c r="K115" s="84"/>
      <c r="M115" s="22"/>
      <c r="N115" s="22"/>
      <c r="P115" s="22"/>
    </row>
    <row r="116" spans="1:16" x14ac:dyDescent="0.25">
      <c r="A116" s="33">
        <v>3</v>
      </c>
      <c r="B116" s="62" t="s">
        <v>26</v>
      </c>
      <c r="C116" s="214">
        <v>71</v>
      </c>
      <c r="D116" s="243">
        <v>76</v>
      </c>
      <c r="E116" s="243">
        <v>85</v>
      </c>
      <c r="F116" s="276"/>
      <c r="G116" s="234">
        <v>3.99</v>
      </c>
      <c r="H116" s="260">
        <v>4.1100000000000003</v>
      </c>
      <c r="I116" s="260">
        <v>4.0199999999999996</v>
      </c>
      <c r="J116" s="277"/>
      <c r="K116" s="84"/>
      <c r="M116" s="22"/>
      <c r="N116" s="22"/>
      <c r="P116" s="22"/>
    </row>
    <row r="117" spans="1:16" x14ac:dyDescent="0.25">
      <c r="A117" s="33">
        <v>4</v>
      </c>
      <c r="B117" s="62" t="s">
        <v>38</v>
      </c>
      <c r="C117" s="214">
        <v>27</v>
      </c>
      <c r="D117" s="243">
        <v>52</v>
      </c>
      <c r="E117" s="243">
        <v>71</v>
      </c>
      <c r="F117" s="276"/>
      <c r="G117" s="234">
        <v>3.63</v>
      </c>
      <c r="H117" s="260">
        <v>4</v>
      </c>
      <c r="I117" s="260">
        <v>3.77</v>
      </c>
      <c r="J117" s="277"/>
      <c r="K117" s="84"/>
      <c r="M117" s="22"/>
      <c r="N117" s="22"/>
      <c r="P117" s="22"/>
    </row>
    <row r="118" spans="1:16" x14ac:dyDescent="0.25">
      <c r="A118" s="33">
        <v>5</v>
      </c>
      <c r="B118" s="62" t="s">
        <v>60</v>
      </c>
      <c r="C118" s="214">
        <v>104</v>
      </c>
      <c r="D118" s="243">
        <v>106</v>
      </c>
      <c r="E118" s="243">
        <v>81</v>
      </c>
      <c r="F118" s="276"/>
      <c r="G118" s="234">
        <v>3.93</v>
      </c>
      <c r="H118" s="260">
        <v>4.0599999999999996</v>
      </c>
      <c r="I118" s="260">
        <v>4.2300000000000004</v>
      </c>
      <c r="J118" s="277"/>
      <c r="K118" s="84"/>
      <c r="M118" s="22"/>
      <c r="N118" s="22"/>
      <c r="P118" s="22"/>
    </row>
    <row r="119" spans="1:16" x14ac:dyDescent="0.25">
      <c r="A119" s="33">
        <v>6</v>
      </c>
      <c r="B119" s="62" t="s">
        <v>36</v>
      </c>
      <c r="C119" s="214">
        <v>53</v>
      </c>
      <c r="D119" s="243">
        <v>86</v>
      </c>
      <c r="E119" s="243">
        <v>88</v>
      </c>
      <c r="F119" s="276"/>
      <c r="G119" s="234">
        <v>3.51</v>
      </c>
      <c r="H119" s="260">
        <v>3.37</v>
      </c>
      <c r="I119" s="260">
        <v>3.72</v>
      </c>
      <c r="J119" s="277"/>
      <c r="K119" s="84"/>
      <c r="M119" s="22"/>
      <c r="N119" s="22"/>
      <c r="P119" s="22"/>
    </row>
    <row r="120" spans="1:16" x14ac:dyDescent="0.25">
      <c r="A120" s="33">
        <v>7</v>
      </c>
      <c r="B120" s="62" t="s">
        <v>42</v>
      </c>
      <c r="C120" s="214">
        <v>30</v>
      </c>
      <c r="D120" s="243">
        <v>41</v>
      </c>
      <c r="E120" s="243">
        <v>41</v>
      </c>
      <c r="F120" s="276"/>
      <c r="G120" s="234">
        <v>3.37</v>
      </c>
      <c r="H120" s="260">
        <v>3.54</v>
      </c>
      <c r="I120" s="260">
        <v>3.76</v>
      </c>
      <c r="J120" s="277"/>
      <c r="K120" s="84"/>
      <c r="M120" s="22"/>
      <c r="N120" s="22"/>
      <c r="P120" s="22"/>
    </row>
    <row r="121" spans="1:16" x14ac:dyDescent="0.25">
      <c r="A121" s="33">
        <v>8</v>
      </c>
      <c r="B121" s="62" t="s">
        <v>66</v>
      </c>
      <c r="C121" s="214">
        <v>205</v>
      </c>
      <c r="D121" s="243">
        <v>278</v>
      </c>
      <c r="E121" s="243">
        <v>382</v>
      </c>
      <c r="F121" s="276"/>
      <c r="G121" s="234">
        <v>3.59</v>
      </c>
      <c r="H121" s="260">
        <v>3.78</v>
      </c>
      <c r="I121" s="260">
        <v>3.73</v>
      </c>
      <c r="J121" s="277"/>
      <c r="K121" s="84"/>
      <c r="N121" s="22"/>
    </row>
    <row r="122" spans="1:16" ht="15.75" thickBot="1" x14ac:dyDescent="0.3">
      <c r="A122" s="32">
        <v>9</v>
      </c>
      <c r="B122" s="261" t="s">
        <v>70</v>
      </c>
      <c r="C122" s="299">
        <v>116</v>
      </c>
      <c r="D122" s="300">
        <v>152</v>
      </c>
      <c r="E122" s="300">
        <v>139</v>
      </c>
      <c r="F122" s="301"/>
      <c r="G122" s="247">
        <v>3.69</v>
      </c>
      <c r="H122" s="231">
        <v>3.91</v>
      </c>
      <c r="I122" s="231">
        <v>3.88</v>
      </c>
      <c r="J122" s="279"/>
      <c r="K122" s="84"/>
      <c r="N122" s="22"/>
    </row>
    <row r="123" spans="1:16" x14ac:dyDescent="0.25">
      <c r="A123" s="35" t="s">
        <v>124</v>
      </c>
      <c r="B123" s="36"/>
      <c r="C123" s="36"/>
      <c r="D123" s="36"/>
      <c r="E123" s="36"/>
      <c r="F123" s="36"/>
      <c r="G123" s="37">
        <f>AVERAGE(G5:G12,G14:G25,G27:G43,G45:G64,G66:G79,G81:G112,G114:G122)</f>
        <v>3.6650458715596335</v>
      </c>
      <c r="H123" s="37">
        <f t="shared" ref="H123:J123" si="13">AVERAGE(H5:H12,H14:H25,H27:H43,H45:H64,H66:H79,H81:H112,H114:H122)</f>
        <v>3.8279090909090909</v>
      </c>
      <c r="I123" s="37">
        <f t="shared" si="13"/>
        <v>3.7652252252252243</v>
      </c>
      <c r="J123" s="37" t="e">
        <f t="shared" si="13"/>
        <v>#DIV/0!</v>
      </c>
      <c r="K123" s="37"/>
    </row>
    <row r="124" spans="1:16" x14ac:dyDescent="0.25">
      <c r="A124" s="38"/>
      <c r="G124" s="39"/>
      <c r="H124" s="39"/>
      <c r="I124" s="39"/>
      <c r="J124" s="39"/>
      <c r="K124" s="39"/>
    </row>
  </sheetData>
  <mergeCells count="2">
    <mergeCell ref="A1:A2"/>
    <mergeCell ref="B1:B2"/>
  </mergeCells>
  <conditionalFormatting sqref="G3:K124">
    <cfRule type="containsBlanks" dxfId="20" priority="1">
      <formula>LEN(TRIM(G3))=0</formula>
    </cfRule>
    <cfRule type="cellIs" dxfId="19" priority="2" operator="lessThan">
      <formula>3.5</formula>
    </cfRule>
    <cfRule type="cellIs" dxfId="18" priority="3" operator="between">
      <formula>3.99</formula>
      <formula>3.5</formula>
    </cfRule>
    <cfRule type="cellIs" dxfId="17" priority="4" operator="between">
      <formula>4.5</formula>
      <formula>4</formula>
    </cfRule>
    <cfRule type="cellIs" dxfId="16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66" t="s">
        <v>23</v>
      </c>
      <c r="B1" s="368" t="s">
        <v>68</v>
      </c>
      <c r="C1" s="76">
        <v>2023</v>
      </c>
      <c r="D1" s="105">
        <v>2024</v>
      </c>
      <c r="E1" s="106">
        <v>2025</v>
      </c>
      <c r="F1" s="77">
        <v>2026</v>
      </c>
      <c r="G1" s="76">
        <v>2023</v>
      </c>
      <c r="H1" s="107">
        <v>2024</v>
      </c>
      <c r="I1" s="107">
        <v>2025</v>
      </c>
      <c r="J1" s="108">
        <v>2026</v>
      </c>
      <c r="K1" s="80"/>
    </row>
    <row r="2" spans="1:16" ht="27" customHeight="1" thickBot="1" x14ac:dyDescent="0.3">
      <c r="A2" s="367"/>
      <c r="B2" s="369"/>
      <c r="C2" s="55" t="s">
        <v>50</v>
      </c>
      <c r="D2" s="99" t="s">
        <v>50</v>
      </c>
      <c r="E2" s="99" t="s">
        <v>50</v>
      </c>
      <c r="F2" s="99" t="s">
        <v>50</v>
      </c>
      <c r="G2" s="127" t="s">
        <v>49</v>
      </c>
      <c r="H2" s="128" t="s">
        <v>49</v>
      </c>
      <c r="I2" s="128" t="s">
        <v>49</v>
      </c>
      <c r="J2" s="129" t="s">
        <v>49</v>
      </c>
      <c r="K2" s="73"/>
    </row>
    <row r="3" spans="1:16" ht="15" customHeight="1" thickBot="1" x14ac:dyDescent="0.3">
      <c r="A3" s="17">
        <f>A12+A25+A43+A64+A79+A112+A122</f>
        <v>112</v>
      </c>
      <c r="B3" s="46" t="s">
        <v>58</v>
      </c>
      <c r="C3" s="57">
        <f>C4+C13+C26+C44+C65+C80+C113</f>
        <v>0</v>
      </c>
      <c r="D3" s="56">
        <f t="shared" ref="D3:F3" si="0">D4+D13+D26+D44+D65+D80+D113</f>
        <v>0</v>
      </c>
      <c r="E3" s="56">
        <f>E4+E13+E26+E44+E65+E80+E113</f>
        <v>5436</v>
      </c>
      <c r="F3" s="46">
        <f t="shared" si="0"/>
        <v>0</v>
      </c>
      <c r="G3" s="130" t="e">
        <f>AVERAGE(G4,G13,G26,G44,G65,G80,G113)</f>
        <v>#DIV/0!</v>
      </c>
      <c r="H3" s="131" t="e">
        <f>AVERAGE(H4,H13,H26,H44,H65,H80,H113)</f>
        <v>#DIV/0!</v>
      </c>
      <c r="I3" s="131">
        <f>AVERAGE(I4,I13,I26,I44,I65,I80,I113)</f>
        <v>3.2824657665574066</v>
      </c>
      <c r="J3" s="132" t="e">
        <f>AVERAGE(J4,J13,J26,J44,J65,J80,J113)</f>
        <v>#DIV/0!</v>
      </c>
      <c r="K3" s="81"/>
      <c r="M3" s="13"/>
      <c r="N3" s="1" t="s">
        <v>129</v>
      </c>
    </row>
    <row r="4" spans="1:16" ht="15" customHeight="1" thickBot="1" x14ac:dyDescent="0.3">
      <c r="A4" s="18"/>
      <c r="B4" s="19" t="s">
        <v>51</v>
      </c>
      <c r="C4" s="42">
        <f>SUM(C5:C12)</f>
        <v>0</v>
      </c>
      <c r="D4" s="10">
        <f t="shared" ref="D4:F4" si="1">SUM(D5:D12)</f>
        <v>0</v>
      </c>
      <c r="E4" s="10">
        <f t="shared" si="1"/>
        <v>421</v>
      </c>
      <c r="F4" s="90">
        <f t="shared" si="1"/>
        <v>0</v>
      </c>
      <c r="G4" s="133" t="e">
        <f>AVERAGE(G5:G12)</f>
        <v>#DIV/0!</v>
      </c>
      <c r="H4" s="134" t="e">
        <f>AVERAGE(H5:H12)</f>
        <v>#DIV/0!</v>
      </c>
      <c r="I4" s="134">
        <f>AVERAGE(I5:I12)</f>
        <v>3.3624999999999998</v>
      </c>
      <c r="J4" s="135" t="e">
        <f>AVERAGE(J5:J12)</f>
        <v>#DIV/0!</v>
      </c>
      <c r="K4" s="82"/>
      <c r="M4" s="12"/>
      <c r="N4" s="1" t="s">
        <v>125</v>
      </c>
    </row>
    <row r="5" spans="1:16" ht="15" customHeight="1" x14ac:dyDescent="0.25">
      <c r="A5" s="20">
        <v>1</v>
      </c>
      <c r="B5" s="21" t="s">
        <v>74</v>
      </c>
      <c r="C5" s="267"/>
      <c r="D5" s="268"/>
      <c r="E5" s="268">
        <v>48</v>
      </c>
      <c r="F5" s="269"/>
      <c r="G5" s="270"/>
      <c r="H5" s="271"/>
      <c r="I5" s="271">
        <v>3.52</v>
      </c>
      <c r="J5" s="138"/>
      <c r="K5" s="83"/>
      <c r="M5" s="71"/>
      <c r="N5" s="1" t="s">
        <v>126</v>
      </c>
    </row>
    <row r="6" spans="1:16" x14ac:dyDescent="0.25">
      <c r="A6" s="23">
        <v>2</v>
      </c>
      <c r="B6" s="21" t="s">
        <v>31</v>
      </c>
      <c r="C6" s="267"/>
      <c r="D6" s="268"/>
      <c r="E6" s="268">
        <v>75</v>
      </c>
      <c r="F6" s="269"/>
      <c r="G6" s="273"/>
      <c r="H6" s="274"/>
      <c r="I6" s="274">
        <v>3.39</v>
      </c>
      <c r="J6" s="110"/>
      <c r="K6" s="83"/>
      <c r="M6" s="2"/>
      <c r="N6" s="1" t="s">
        <v>127</v>
      </c>
      <c r="P6" s="22"/>
    </row>
    <row r="7" spans="1:16" x14ac:dyDescent="0.25">
      <c r="A7" s="23">
        <v>3</v>
      </c>
      <c r="B7" s="21" t="s">
        <v>24</v>
      </c>
      <c r="C7" s="267"/>
      <c r="D7" s="268"/>
      <c r="E7" s="268">
        <v>136</v>
      </c>
      <c r="F7" s="269"/>
      <c r="G7" s="273"/>
      <c r="H7" s="274"/>
      <c r="I7" s="274">
        <v>3.48</v>
      </c>
      <c r="J7" s="110"/>
      <c r="K7" s="83"/>
      <c r="P7" s="22"/>
    </row>
    <row r="8" spans="1:16" x14ac:dyDescent="0.25">
      <c r="A8" s="23">
        <v>4</v>
      </c>
      <c r="B8" s="21" t="s">
        <v>113</v>
      </c>
      <c r="C8" s="267"/>
      <c r="D8" s="268"/>
      <c r="E8" s="268">
        <v>30</v>
      </c>
      <c r="F8" s="269"/>
      <c r="G8" s="273"/>
      <c r="H8" s="274"/>
      <c r="I8" s="274">
        <v>3.33</v>
      </c>
      <c r="J8" s="110"/>
      <c r="K8" s="83"/>
      <c r="M8" s="25"/>
      <c r="N8" s="22"/>
      <c r="P8" s="22"/>
    </row>
    <row r="9" spans="1:16" x14ac:dyDescent="0.25">
      <c r="A9" s="23">
        <v>5</v>
      </c>
      <c r="B9" s="6" t="s">
        <v>75</v>
      </c>
      <c r="C9" s="214"/>
      <c r="D9" s="243"/>
      <c r="E9" s="243">
        <v>30</v>
      </c>
      <c r="F9" s="276"/>
      <c r="G9" s="234"/>
      <c r="H9" s="260"/>
      <c r="I9" s="260">
        <v>3.23</v>
      </c>
      <c r="J9" s="112"/>
      <c r="K9" s="84"/>
      <c r="M9" s="25"/>
      <c r="N9" s="22"/>
      <c r="P9" s="22"/>
    </row>
    <row r="10" spans="1:16" x14ac:dyDescent="0.25">
      <c r="A10" s="23">
        <v>6</v>
      </c>
      <c r="B10" s="6" t="s">
        <v>76</v>
      </c>
      <c r="C10" s="214"/>
      <c r="D10" s="243"/>
      <c r="E10" s="243">
        <v>24</v>
      </c>
      <c r="F10" s="276"/>
      <c r="G10" s="234"/>
      <c r="H10" s="260"/>
      <c r="I10" s="260">
        <v>3.42</v>
      </c>
      <c r="J10" s="112"/>
      <c r="K10" s="84"/>
      <c r="M10" s="25"/>
      <c r="N10" s="22"/>
      <c r="P10" s="22"/>
    </row>
    <row r="11" spans="1:16" x14ac:dyDescent="0.25">
      <c r="A11" s="23">
        <v>7</v>
      </c>
      <c r="B11" s="6" t="s">
        <v>33</v>
      </c>
      <c r="C11" s="214"/>
      <c r="D11" s="243"/>
      <c r="E11" s="243">
        <v>56</v>
      </c>
      <c r="F11" s="276"/>
      <c r="G11" s="234"/>
      <c r="H11" s="260"/>
      <c r="I11" s="260">
        <v>3.3</v>
      </c>
      <c r="J11" s="112"/>
      <c r="K11" s="84"/>
      <c r="M11" s="25"/>
      <c r="N11" s="22"/>
      <c r="P11" s="22"/>
    </row>
    <row r="12" spans="1:16" ht="15.75" thickBot="1" x14ac:dyDescent="0.3">
      <c r="A12" s="26">
        <v>8</v>
      </c>
      <c r="B12" s="9" t="s">
        <v>59</v>
      </c>
      <c r="C12" s="256"/>
      <c r="D12" s="252"/>
      <c r="E12" s="252">
        <v>22</v>
      </c>
      <c r="F12" s="278"/>
      <c r="G12" s="247"/>
      <c r="H12" s="231"/>
      <c r="I12" s="231">
        <v>3.23</v>
      </c>
      <c r="J12" s="126"/>
      <c r="K12" s="84"/>
      <c r="M12" s="25"/>
      <c r="N12" s="22"/>
      <c r="P12" s="22"/>
    </row>
    <row r="13" spans="1:16" ht="15.75" thickBot="1" x14ac:dyDescent="0.3">
      <c r="A13" s="18"/>
      <c r="B13" s="27" t="s">
        <v>52</v>
      </c>
      <c r="C13" s="28">
        <f>SUM(C14:C25)</f>
        <v>0</v>
      </c>
      <c r="D13" s="11">
        <f t="shared" ref="D13:F13" si="2">SUM(D14:D25)</f>
        <v>0</v>
      </c>
      <c r="E13" s="11">
        <f t="shared" si="2"/>
        <v>395</v>
      </c>
      <c r="F13" s="94">
        <f t="shared" si="2"/>
        <v>0</v>
      </c>
      <c r="G13" s="139" t="e">
        <f>AVERAGE(G14:G25)</f>
        <v>#DIV/0!</v>
      </c>
      <c r="H13" s="140" t="e">
        <f>AVERAGE(H14:H25)</f>
        <v>#DIV/0!</v>
      </c>
      <c r="I13" s="140">
        <f>AVERAGE(I14:I25)</f>
        <v>3.0509090909090912</v>
      </c>
      <c r="J13" s="141" t="e">
        <f>AVERAGE(J14:J25)</f>
        <v>#DIV/0!</v>
      </c>
      <c r="K13" s="85"/>
      <c r="M13" s="25"/>
      <c r="N13" s="22"/>
      <c r="P13" s="22"/>
    </row>
    <row r="14" spans="1:16" x14ac:dyDescent="0.25">
      <c r="A14" s="20">
        <v>1</v>
      </c>
      <c r="B14" s="14" t="s">
        <v>0</v>
      </c>
      <c r="C14" s="213"/>
      <c r="D14" s="242"/>
      <c r="E14" s="242">
        <v>56</v>
      </c>
      <c r="F14" s="280"/>
      <c r="G14" s="281"/>
      <c r="H14" s="282"/>
      <c r="I14" s="282">
        <v>0</v>
      </c>
      <c r="J14" s="283"/>
      <c r="K14" s="86"/>
      <c r="M14" s="22"/>
      <c r="N14" s="22"/>
      <c r="P14" s="22"/>
    </row>
    <row r="15" spans="1:16" x14ac:dyDescent="0.25">
      <c r="A15" s="23">
        <v>2</v>
      </c>
      <c r="B15" s="14" t="s">
        <v>2</v>
      </c>
      <c r="C15" s="213"/>
      <c r="D15" s="242"/>
      <c r="E15" s="242">
        <v>27</v>
      </c>
      <c r="F15" s="280"/>
      <c r="G15" s="232"/>
      <c r="H15" s="241"/>
      <c r="I15" s="241">
        <v>3.48</v>
      </c>
      <c r="J15" s="284"/>
      <c r="K15" s="86"/>
      <c r="M15" s="22"/>
      <c r="N15" s="22"/>
      <c r="P15" s="22"/>
    </row>
    <row r="16" spans="1:16" x14ac:dyDescent="0.25">
      <c r="A16" s="23">
        <v>3</v>
      </c>
      <c r="B16" s="14" t="s">
        <v>5</v>
      </c>
      <c r="C16" s="213"/>
      <c r="D16" s="242"/>
      <c r="E16" s="242">
        <v>68</v>
      </c>
      <c r="F16" s="280"/>
      <c r="G16" s="232"/>
      <c r="H16" s="241"/>
      <c r="I16" s="241">
        <v>3.26</v>
      </c>
      <c r="J16" s="284"/>
      <c r="K16" s="86"/>
      <c r="M16" s="22"/>
      <c r="N16" s="22"/>
      <c r="P16" s="22"/>
    </row>
    <row r="17" spans="1:16" x14ac:dyDescent="0.25">
      <c r="A17" s="23">
        <v>4</v>
      </c>
      <c r="B17" s="14" t="s">
        <v>1</v>
      </c>
      <c r="C17" s="213"/>
      <c r="D17" s="242"/>
      <c r="E17" s="242"/>
      <c r="F17" s="280"/>
      <c r="G17" s="232"/>
      <c r="H17" s="241"/>
      <c r="I17" s="241"/>
      <c r="J17" s="284"/>
      <c r="K17" s="86"/>
      <c r="M17" s="22"/>
      <c r="N17" s="22"/>
      <c r="P17" s="22"/>
    </row>
    <row r="18" spans="1:16" x14ac:dyDescent="0.25">
      <c r="A18" s="23">
        <v>5</v>
      </c>
      <c r="B18" s="14" t="s">
        <v>3</v>
      </c>
      <c r="C18" s="213"/>
      <c r="D18" s="242"/>
      <c r="E18" s="242">
        <v>50</v>
      </c>
      <c r="F18" s="280"/>
      <c r="G18" s="232"/>
      <c r="H18" s="241"/>
      <c r="I18" s="241">
        <v>3.44</v>
      </c>
      <c r="J18" s="284"/>
      <c r="K18" s="86"/>
      <c r="M18" s="22"/>
      <c r="N18" s="22"/>
      <c r="P18" s="22"/>
    </row>
    <row r="19" spans="1:16" x14ac:dyDescent="0.25">
      <c r="A19" s="23">
        <v>6</v>
      </c>
      <c r="B19" s="6" t="s">
        <v>79</v>
      </c>
      <c r="C19" s="214"/>
      <c r="D19" s="243"/>
      <c r="E19" s="243">
        <v>43</v>
      </c>
      <c r="F19" s="276"/>
      <c r="G19" s="234"/>
      <c r="H19" s="260"/>
      <c r="I19" s="260">
        <v>3.54</v>
      </c>
      <c r="J19" s="277"/>
      <c r="K19" s="75"/>
      <c r="M19" s="22"/>
      <c r="N19" s="22"/>
      <c r="P19" s="22"/>
    </row>
    <row r="20" spans="1:16" x14ac:dyDescent="0.25">
      <c r="A20" s="23">
        <v>7</v>
      </c>
      <c r="B20" s="14" t="s">
        <v>78</v>
      </c>
      <c r="C20" s="213"/>
      <c r="D20" s="242"/>
      <c r="E20" s="242">
        <v>21</v>
      </c>
      <c r="F20" s="280"/>
      <c r="G20" s="232"/>
      <c r="H20" s="241"/>
      <c r="I20" s="241">
        <v>3.14</v>
      </c>
      <c r="J20" s="284"/>
      <c r="K20" s="86"/>
      <c r="M20" s="22"/>
      <c r="N20" s="22"/>
      <c r="P20" s="22"/>
    </row>
    <row r="21" spans="1:16" x14ac:dyDescent="0.25">
      <c r="A21" s="23">
        <v>8</v>
      </c>
      <c r="B21" s="14" t="s">
        <v>4</v>
      </c>
      <c r="C21" s="213"/>
      <c r="D21" s="242"/>
      <c r="E21" s="242">
        <v>24</v>
      </c>
      <c r="F21" s="280"/>
      <c r="G21" s="232"/>
      <c r="H21" s="241"/>
      <c r="I21" s="241">
        <v>3.5</v>
      </c>
      <c r="J21" s="284"/>
      <c r="K21" s="86"/>
      <c r="M21" s="22"/>
      <c r="N21" s="22"/>
      <c r="P21" s="22"/>
    </row>
    <row r="22" spans="1:16" x14ac:dyDescent="0.25">
      <c r="A22" s="23">
        <v>9</v>
      </c>
      <c r="B22" s="14" t="s">
        <v>114</v>
      </c>
      <c r="C22" s="213"/>
      <c r="D22" s="242"/>
      <c r="E22" s="242">
        <v>25</v>
      </c>
      <c r="F22" s="280"/>
      <c r="G22" s="232"/>
      <c r="H22" s="241"/>
      <c r="I22" s="241">
        <v>3.2</v>
      </c>
      <c r="J22" s="284"/>
      <c r="K22" s="86"/>
      <c r="M22" s="22"/>
      <c r="N22" s="22"/>
      <c r="P22" s="22"/>
    </row>
    <row r="23" spans="1:16" x14ac:dyDescent="0.25">
      <c r="A23" s="23">
        <v>10</v>
      </c>
      <c r="B23" s="14" t="s">
        <v>80</v>
      </c>
      <c r="C23" s="213"/>
      <c r="D23" s="242"/>
      <c r="E23" s="242">
        <v>16</v>
      </c>
      <c r="F23" s="280"/>
      <c r="G23" s="232"/>
      <c r="H23" s="241"/>
      <c r="I23" s="241">
        <v>3.19</v>
      </c>
      <c r="J23" s="284"/>
      <c r="K23" s="86"/>
      <c r="M23" s="22"/>
      <c r="N23" s="22"/>
      <c r="P23" s="22"/>
    </row>
    <row r="24" spans="1:16" x14ac:dyDescent="0.25">
      <c r="A24" s="23">
        <v>11</v>
      </c>
      <c r="B24" s="40" t="s">
        <v>81</v>
      </c>
      <c r="C24" s="253"/>
      <c r="D24" s="254"/>
      <c r="E24" s="254">
        <v>42</v>
      </c>
      <c r="F24" s="285"/>
      <c r="G24" s="250"/>
      <c r="H24" s="251"/>
      <c r="I24" s="251">
        <v>3.38</v>
      </c>
      <c r="J24" s="286"/>
      <c r="K24" s="87"/>
      <c r="M24" s="22"/>
      <c r="N24" s="22"/>
      <c r="P24" s="22"/>
    </row>
    <row r="25" spans="1:16" ht="15.75" thickBot="1" x14ac:dyDescent="0.3">
      <c r="A25" s="23">
        <v>12</v>
      </c>
      <c r="B25" s="14" t="s">
        <v>77</v>
      </c>
      <c r="C25" s="213"/>
      <c r="D25" s="242"/>
      <c r="E25" s="242">
        <v>23</v>
      </c>
      <c r="F25" s="280"/>
      <c r="G25" s="287"/>
      <c r="H25" s="288"/>
      <c r="I25" s="288">
        <v>3.43</v>
      </c>
      <c r="J25" s="289"/>
      <c r="K25" s="86"/>
      <c r="M25" s="22"/>
      <c r="N25" s="22"/>
      <c r="P25" s="22"/>
    </row>
    <row r="26" spans="1:16" ht="15.75" thickBot="1" x14ac:dyDescent="0.3">
      <c r="A26" s="18"/>
      <c r="B26" s="29" t="s">
        <v>53</v>
      </c>
      <c r="C26" s="30">
        <f>SUM(C27:C43)</f>
        <v>0</v>
      </c>
      <c r="D26" s="45">
        <f>SUM(D27:D43)</f>
        <v>0</v>
      </c>
      <c r="E26" s="45">
        <f t="shared" ref="E26:F26" si="3">SUM(E27:E43)</f>
        <v>625</v>
      </c>
      <c r="F26" s="97">
        <f t="shared" si="3"/>
        <v>0</v>
      </c>
      <c r="G26" s="148" t="e">
        <f>AVERAGE(G27:G43)</f>
        <v>#DIV/0!</v>
      </c>
      <c r="H26" s="149" t="e">
        <f>AVERAGE(H27:H43)</f>
        <v>#DIV/0!</v>
      </c>
      <c r="I26" s="149">
        <f>AVERAGE(I27:I43)</f>
        <v>3.0619999999999998</v>
      </c>
      <c r="J26" s="150" t="e">
        <f>AVERAGE(J27:J43)</f>
        <v>#DIV/0!</v>
      </c>
      <c r="K26" s="88"/>
      <c r="M26" s="22"/>
      <c r="N26" s="22"/>
      <c r="P26" s="22"/>
    </row>
    <row r="27" spans="1:16" x14ac:dyDescent="0.25">
      <c r="A27" s="20">
        <v>1</v>
      </c>
      <c r="B27" s="5" t="s">
        <v>29</v>
      </c>
      <c r="C27" s="219"/>
      <c r="D27" s="249"/>
      <c r="E27" s="249">
        <v>68</v>
      </c>
      <c r="F27" s="290"/>
      <c r="G27" s="245"/>
      <c r="H27" s="259"/>
      <c r="I27" s="259">
        <v>0</v>
      </c>
      <c r="J27" s="291"/>
      <c r="K27" s="75"/>
      <c r="M27" s="22"/>
      <c r="N27" s="22"/>
      <c r="P27" s="22"/>
    </row>
    <row r="28" spans="1:16" x14ac:dyDescent="0.25">
      <c r="A28" s="23">
        <v>2</v>
      </c>
      <c r="B28" s="8" t="s">
        <v>61</v>
      </c>
      <c r="C28" s="218"/>
      <c r="D28" s="292"/>
      <c r="E28" s="292">
        <v>65</v>
      </c>
      <c r="F28" s="293"/>
      <c r="G28" s="233"/>
      <c r="H28" s="260"/>
      <c r="I28" s="260">
        <v>3.31</v>
      </c>
      <c r="J28" s="277"/>
      <c r="K28" s="75"/>
      <c r="M28" s="22"/>
      <c r="N28" s="22"/>
      <c r="P28" s="22"/>
    </row>
    <row r="29" spans="1:16" x14ac:dyDescent="0.25">
      <c r="A29" s="41">
        <v>3</v>
      </c>
      <c r="B29" s="6" t="s">
        <v>41</v>
      </c>
      <c r="C29" s="214"/>
      <c r="D29" s="243"/>
      <c r="E29" s="243">
        <v>49</v>
      </c>
      <c r="F29" s="276"/>
      <c r="G29" s="234"/>
      <c r="H29" s="260"/>
      <c r="I29" s="260">
        <v>3.14</v>
      </c>
      <c r="J29" s="277"/>
      <c r="K29" s="75"/>
      <c r="M29" s="22"/>
      <c r="N29" s="22"/>
      <c r="P29" s="22"/>
    </row>
    <row r="30" spans="1:16" x14ac:dyDescent="0.25">
      <c r="A30" s="23">
        <v>4</v>
      </c>
      <c r="B30" s="6" t="s">
        <v>82</v>
      </c>
      <c r="C30" s="218"/>
      <c r="D30" s="292"/>
      <c r="E30" s="292">
        <v>40</v>
      </c>
      <c r="F30" s="293"/>
      <c r="G30" s="233"/>
      <c r="H30" s="260"/>
      <c r="I30" s="260">
        <v>2.68</v>
      </c>
      <c r="J30" s="277"/>
      <c r="K30" s="75"/>
      <c r="M30" s="22"/>
      <c r="N30" s="22"/>
      <c r="P30" s="22"/>
    </row>
    <row r="31" spans="1:16" x14ac:dyDescent="0.25">
      <c r="A31" s="23">
        <v>5</v>
      </c>
      <c r="B31" s="14" t="s">
        <v>34</v>
      </c>
      <c r="C31" s="213"/>
      <c r="D31" s="242"/>
      <c r="E31" s="242">
        <v>43</v>
      </c>
      <c r="F31" s="280"/>
      <c r="G31" s="232"/>
      <c r="H31" s="241"/>
      <c r="I31" s="241">
        <v>3.63</v>
      </c>
      <c r="J31" s="284"/>
      <c r="K31" s="86"/>
      <c r="M31" s="22"/>
      <c r="N31" s="22"/>
      <c r="P31" s="22"/>
    </row>
    <row r="32" spans="1:16" x14ac:dyDescent="0.25">
      <c r="A32" s="23">
        <v>6</v>
      </c>
      <c r="B32" s="6" t="s">
        <v>6</v>
      </c>
      <c r="C32" s="214"/>
      <c r="D32" s="243"/>
      <c r="E32" s="243"/>
      <c r="F32" s="276"/>
      <c r="G32" s="234"/>
      <c r="H32" s="260"/>
      <c r="I32" s="260"/>
      <c r="J32" s="277"/>
      <c r="K32" s="75"/>
      <c r="M32" s="22"/>
      <c r="N32" s="22"/>
      <c r="P32" s="22"/>
    </row>
    <row r="33" spans="1:16" x14ac:dyDescent="0.25">
      <c r="A33" s="23">
        <v>7</v>
      </c>
      <c r="B33" s="6" t="s">
        <v>83</v>
      </c>
      <c r="C33" s="214"/>
      <c r="D33" s="243"/>
      <c r="E33" s="243">
        <v>49</v>
      </c>
      <c r="F33" s="276"/>
      <c r="G33" s="234"/>
      <c r="H33" s="260"/>
      <c r="I33" s="260">
        <v>3.2</v>
      </c>
      <c r="J33" s="277"/>
      <c r="K33" s="75"/>
      <c r="M33" s="22"/>
      <c r="N33" s="22"/>
      <c r="P33" s="22"/>
    </row>
    <row r="34" spans="1:16" x14ac:dyDescent="0.25">
      <c r="A34" s="23">
        <v>8</v>
      </c>
      <c r="B34" s="6" t="s">
        <v>7</v>
      </c>
      <c r="C34" s="214"/>
      <c r="D34" s="243"/>
      <c r="E34" s="243">
        <v>19</v>
      </c>
      <c r="F34" s="276"/>
      <c r="G34" s="234"/>
      <c r="H34" s="260"/>
      <c r="I34" s="260">
        <v>3.32</v>
      </c>
      <c r="J34" s="277"/>
      <c r="K34" s="75"/>
      <c r="M34" s="22"/>
      <c r="N34" s="22"/>
      <c r="P34" s="22"/>
    </row>
    <row r="35" spans="1:16" x14ac:dyDescent="0.25">
      <c r="A35" s="23">
        <v>9</v>
      </c>
      <c r="B35" s="6" t="s">
        <v>8</v>
      </c>
      <c r="C35" s="214"/>
      <c r="D35" s="243"/>
      <c r="E35" s="243">
        <v>25</v>
      </c>
      <c r="F35" s="276"/>
      <c r="G35" s="234"/>
      <c r="H35" s="260"/>
      <c r="I35" s="260">
        <v>2.92</v>
      </c>
      <c r="J35" s="277"/>
      <c r="K35" s="75"/>
      <c r="M35" s="22"/>
      <c r="N35" s="22"/>
      <c r="P35" s="22"/>
    </row>
    <row r="36" spans="1:16" x14ac:dyDescent="0.25">
      <c r="A36" s="23">
        <v>10</v>
      </c>
      <c r="B36" s="6" t="s">
        <v>84</v>
      </c>
      <c r="C36" s="214"/>
      <c r="D36" s="243"/>
      <c r="E36" s="243"/>
      <c r="F36" s="276"/>
      <c r="G36" s="234"/>
      <c r="H36" s="260"/>
      <c r="I36" s="260"/>
      <c r="J36" s="277"/>
      <c r="K36" s="75"/>
      <c r="M36" s="22"/>
      <c r="N36" s="22"/>
      <c r="P36" s="22"/>
    </row>
    <row r="37" spans="1:16" x14ac:dyDescent="0.25">
      <c r="A37" s="23">
        <v>11</v>
      </c>
      <c r="B37" s="14" t="s">
        <v>85</v>
      </c>
      <c r="C37" s="213"/>
      <c r="D37" s="242"/>
      <c r="E37" s="242">
        <v>37</v>
      </c>
      <c r="F37" s="280"/>
      <c r="G37" s="232"/>
      <c r="H37" s="241"/>
      <c r="I37" s="241">
        <v>3.46</v>
      </c>
      <c r="J37" s="284"/>
      <c r="K37" s="86"/>
      <c r="M37" s="22"/>
      <c r="N37" s="22"/>
      <c r="P37" s="22"/>
    </row>
    <row r="38" spans="1:16" x14ac:dyDescent="0.25">
      <c r="A38" s="23">
        <v>12</v>
      </c>
      <c r="B38" s="14" t="s">
        <v>9</v>
      </c>
      <c r="C38" s="213"/>
      <c r="D38" s="242"/>
      <c r="E38" s="242">
        <v>46</v>
      </c>
      <c r="F38" s="280"/>
      <c r="G38" s="232"/>
      <c r="H38" s="241"/>
      <c r="I38" s="241">
        <v>3.26</v>
      </c>
      <c r="J38" s="284"/>
      <c r="K38" s="86"/>
      <c r="M38" s="22"/>
      <c r="N38" s="22"/>
      <c r="P38" s="22"/>
    </row>
    <row r="39" spans="1:16" x14ac:dyDescent="0.25">
      <c r="A39" s="23">
        <v>13</v>
      </c>
      <c r="B39" s="14" t="s">
        <v>86</v>
      </c>
      <c r="C39" s="213"/>
      <c r="D39" s="242"/>
      <c r="E39" s="242">
        <v>26</v>
      </c>
      <c r="F39" s="280"/>
      <c r="G39" s="232"/>
      <c r="H39" s="241"/>
      <c r="I39" s="241">
        <v>3.23</v>
      </c>
      <c r="J39" s="284"/>
      <c r="K39" s="86"/>
      <c r="M39" s="22"/>
      <c r="N39" s="22"/>
      <c r="P39" s="22"/>
    </row>
    <row r="40" spans="1:16" x14ac:dyDescent="0.25">
      <c r="A40" s="23">
        <v>14</v>
      </c>
      <c r="B40" s="14" t="s">
        <v>43</v>
      </c>
      <c r="C40" s="213"/>
      <c r="D40" s="242"/>
      <c r="E40" s="242">
        <v>21</v>
      </c>
      <c r="F40" s="280"/>
      <c r="G40" s="232"/>
      <c r="H40" s="241"/>
      <c r="I40" s="241">
        <v>3.05</v>
      </c>
      <c r="J40" s="284"/>
      <c r="K40" s="86"/>
      <c r="M40" s="22"/>
      <c r="N40" s="22"/>
      <c r="P40" s="22"/>
    </row>
    <row r="41" spans="1:16" x14ac:dyDescent="0.25">
      <c r="A41" s="23">
        <v>15</v>
      </c>
      <c r="B41" s="14" t="s">
        <v>87</v>
      </c>
      <c r="C41" s="213"/>
      <c r="D41" s="242"/>
      <c r="E41" s="242">
        <v>24</v>
      </c>
      <c r="F41" s="280"/>
      <c r="G41" s="232"/>
      <c r="H41" s="241"/>
      <c r="I41" s="241">
        <v>3.63</v>
      </c>
      <c r="J41" s="284"/>
      <c r="K41" s="86"/>
      <c r="M41" s="22"/>
      <c r="N41" s="22"/>
      <c r="P41" s="22"/>
    </row>
    <row r="42" spans="1:16" x14ac:dyDescent="0.25">
      <c r="A42" s="23">
        <v>16</v>
      </c>
      <c r="B42" s="14" t="s">
        <v>10</v>
      </c>
      <c r="C42" s="213"/>
      <c r="D42" s="242"/>
      <c r="E42" s="242">
        <v>44</v>
      </c>
      <c r="F42" s="280"/>
      <c r="G42" s="232"/>
      <c r="H42" s="241"/>
      <c r="I42" s="241">
        <v>3.75</v>
      </c>
      <c r="J42" s="284"/>
      <c r="K42" s="86"/>
      <c r="M42" s="22"/>
      <c r="N42" s="22"/>
      <c r="P42" s="22"/>
    </row>
    <row r="43" spans="1:16" ht="15.75" thickBot="1" x14ac:dyDescent="0.3">
      <c r="A43" s="23">
        <v>17</v>
      </c>
      <c r="B43" s="14" t="s">
        <v>11</v>
      </c>
      <c r="C43" s="213"/>
      <c r="D43" s="242"/>
      <c r="E43" s="242">
        <v>69</v>
      </c>
      <c r="F43" s="280"/>
      <c r="G43" s="287"/>
      <c r="H43" s="288"/>
      <c r="I43" s="288">
        <v>3.35</v>
      </c>
      <c r="J43" s="289"/>
      <c r="K43" s="86"/>
      <c r="M43" s="22"/>
      <c r="N43" s="22"/>
      <c r="P43" s="22"/>
    </row>
    <row r="44" spans="1:16" ht="15.75" thickBot="1" x14ac:dyDescent="0.3">
      <c r="A44" s="18"/>
      <c r="B44" s="29" t="s">
        <v>54</v>
      </c>
      <c r="C44" s="30">
        <f>SUM(C45:C64)</f>
        <v>0</v>
      </c>
      <c r="D44" s="45">
        <f t="shared" ref="D44:F44" si="4">SUM(D45:D64)</f>
        <v>0</v>
      </c>
      <c r="E44" s="45">
        <f t="shared" si="4"/>
        <v>929</v>
      </c>
      <c r="F44" s="97">
        <f t="shared" si="4"/>
        <v>0</v>
      </c>
      <c r="G44" s="148" t="e">
        <f>AVERAGE(G45:G64)</f>
        <v>#DIV/0!</v>
      </c>
      <c r="H44" s="149" t="e">
        <f>AVERAGE(H45:H64)</f>
        <v>#DIV/0!</v>
      </c>
      <c r="I44" s="149">
        <f>AVERAGE(I45:I64)</f>
        <v>3.2829411764705885</v>
      </c>
      <c r="J44" s="150" t="e">
        <f>AVERAGE(J45:J64)</f>
        <v>#DIV/0!</v>
      </c>
      <c r="K44" s="88"/>
      <c r="M44" s="22"/>
      <c r="N44" s="22"/>
      <c r="P44" s="22"/>
    </row>
    <row r="45" spans="1:16" x14ac:dyDescent="0.25">
      <c r="A45" s="20">
        <v>1</v>
      </c>
      <c r="B45" s="6" t="s">
        <v>32</v>
      </c>
      <c r="C45" s="214"/>
      <c r="D45" s="243"/>
      <c r="E45" s="243">
        <v>167</v>
      </c>
      <c r="F45" s="276"/>
      <c r="G45" s="245"/>
      <c r="H45" s="259"/>
      <c r="I45" s="259">
        <v>3.71</v>
      </c>
      <c r="J45" s="291"/>
      <c r="K45" s="75"/>
      <c r="M45" s="22"/>
      <c r="N45" s="22"/>
      <c r="P45" s="22"/>
    </row>
    <row r="46" spans="1:16" x14ac:dyDescent="0.25">
      <c r="A46" s="23">
        <v>2</v>
      </c>
      <c r="B46" s="6" t="s">
        <v>72</v>
      </c>
      <c r="C46" s="214"/>
      <c r="D46" s="243"/>
      <c r="E46" s="243">
        <v>53</v>
      </c>
      <c r="F46" s="276"/>
      <c r="G46" s="234"/>
      <c r="H46" s="260"/>
      <c r="I46" s="260">
        <v>3.43</v>
      </c>
      <c r="J46" s="277"/>
      <c r="K46" s="75"/>
      <c r="M46" s="22"/>
      <c r="N46" s="22"/>
      <c r="P46" s="22"/>
    </row>
    <row r="47" spans="1:16" x14ac:dyDescent="0.25">
      <c r="A47" s="23">
        <v>3</v>
      </c>
      <c r="B47" s="6" t="s">
        <v>25</v>
      </c>
      <c r="C47" s="214"/>
      <c r="D47" s="243"/>
      <c r="E47" s="243">
        <v>93</v>
      </c>
      <c r="F47" s="276"/>
      <c r="G47" s="234"/>
      <c r="H47" s="260"/>
      <c r="I47" s="260">
        <v>3.51</v>
      </c>
      <c r="J47" s="277"/>
      <c r="K47" s="75"/>
      <c r="M47" s="22"/>
      <c r="N47" s="22"/>
      <c r="P47" s="22"/>
    </row>
    <row r="48" spans="1:16" x14ac:dyDescent="0.25">
      <c r="A48" s="23">
        <v>4</v>
      </c>
      <c r="B48" s="6" t="s">
        <v>44</v>
      </c>
      <c r="C48" s="214"/>
      <c r="D48" s="243"/>
      <c r="E48" s="243">
        <v>135</v>
      </c>
      <c r="F48" s="276"/>
      <c r="G48" s="234"/>
      <c r="H48" s="260"/>
      <c r="I48" s="260">
        <v>3.52</v>
      </c>
      <c r="J48" s="277"/>
      <c r="K48" s="75"/>
      <c r="M48" s="22"/>
      <c r="N48" s="22"/>
      <c r="P48" s="22"/>
    </row>
    <row r="49" spans="1:16" x14ac:dyDescent="0.25">
      <c r="A49" s="23">
        <v>5</v>
      </c>
      <c r="B49" s="6" t="s">
        <v>12</v>
      </c>
      <c r="C49" s="214"/>
      <c r="D49" s="243"/>
      <c r="E49" s="243">
        <v>52</v>
      </c>
      <c r="F49" s="276"/>
      <c r="G49" s="234"/>
      <c r="H49" s="260"/>
      <c r="I49" s="260">
        <v>3.56</v>
      </c>
      <c r="J49" s="277"/>
      <c r="K49" s="75"/>
      <c r="M49" s="22"/>
      <c r="N49" s="22"/>
      <c r="P49" s="22"/>
    </row>
    <row r="50" spans="1:16" ht="15" customHeight="1" x14ac:dyDescent="0.25">
      <c r="A50" s="23">
        <v>6</v>
      </c>
      <c r="B50" s="6" t="s">
        <v>13</v>
      </c>
      <c r="C50" s="214"/>
      <c r="D50" s="243"/>
      <c r="E50" s="243">
        <v>48</v>
      </c>
      <c r="F50" s="276"/>
      <c r="G50" s="234"/>
      <c r="H50" s="260"/>
      <c r="I50" s="260">
        <v>3.35</v>
      </c>
      <c r="J50" s="277"/>
      <c r="K50" s="75"/>
      <c r="M50" s="22"/>
      <c r="N50" s="22"/>
      <c r="P50" s="22"/>
    </row>
    <row r="51" spans="1:16" x14ac:dyDescent="0.25">
      <c r="A51" s="23">
        <v>7</v>
      </c>
      <c r="B51" s="6" t="s">
        <v>89</v>
      </c>
      <c r="C51" s="214"/>
      <c r="D51" s="243"/>
      <c r="E51" s="243">
        <v>20</v>
      </c>
      <c r="F51" s="276"/>
      <c r="G51" s="234"/>
      <c r="H51" s="260"/>
      <c r="I51" s="260">
        <v>3.85</v>
      </c>
      <c r="J51" s="277"/>
      <c r="K51" s="75"/>
      <c r="M51" s="22"/>
      <c r="N51" s="22"/>
      <c r="P51" s="22"/>
    </row>
    <row r="52" spans="1:16" x14ac:dyDescent="0.25">
      <c r="A52" s="23">
        <v>8</v>
      </c>
      <c r="B52" s="6" t="s">
        <v>115</v>
      </c>
      <c r="C52" s="214"/>
      <c r="D52" s="243"/>
      <c r="E52" s="243">
        <v>32</v>
      </c>
      <c r="F52" s="276"/>
      <c r="G52" s="234"/>
      <c r="H52" s="260"/>
      <c r="I52" s="260">
        <v>3.5</v>
      </c>
      <c r="J52" s="277"/>
      <c r="K52" s="75"/>
      <c r="M52" s="22"/>
      <c r="N52" s="22"/>
      <c r="P52" s="22"/>
    </row>
    <row r="53" spans="1:16" x14ac:dyDescent="0.25">
      <c r="A53" s="23">
        <v>9</v>
      </c>
      <c r="B53" s="6" t="s">
        <v>39</v>
      </c>
      <c r="C53" s="214"/>
      <c r="D53" s="243"/>
      <c r="E53" s="243">
        <v>45</v>
      </c>
      <c r="F53" s="276"/>
      <c r="G53" s="234"/>
      <c r="H53" s="260"/>
      <c r="I53" s="260">
        <v>3.27</v>
      </c>
      <c r="J53" s="277"/>
      <c r="K53" s="75"/>
      <c r="M53" s="22"/>
      <c r="N53" s="22"/>
      <c r="P53" s="22"/>
    </row>
    <row r="54" spans="1:16" x14ac:dyDescent="0.25">
      <c r="A54" s="23">
        <v>10</v>
      </c>
      <c r="B54" s="6" t="s">
        <v>40</v>
      </c>
      <c r="C54" s="214"/>
      <c r="D54" s="243"/>
      <c r="E54" s="243">
        <v>27</v>
      </c>
      <c r="F54" s="276"/>
      <c r="G54" s="234"/>
      <c r="H54" s="260"/>
      <c r="I54" s="260">
        <v>3.74</v>
      </c>
      <c r="J54" s="277"/>
      <c r="K54" s="75"/>
      <c r="M54" s="22"/>
      <c r="N54" s="22"/>
      <c r="P54" s="22"/>
    </row>
    <row r="55" spans="1:16" x14ac:dyDescent="0.25">
      <c r="A55" s="23">
        <v>11</v>
      </c>
      <c r="B55" s="6" t="s">
        <v>15</v>
      </c>
      <c r="C55" s="214"/>
      <c r="D55" s="243"/>
      <c r="E55" s="243">
        <v>26</v>
      </c>
      <c r="F55" s="276"/>
      <c r="G55" s="234"/>
      <c r="H55" s="260"/>
      <c r="I55" s="260">
        <v>3.46</v>
      </c>
      <c r="J55" s="277"/>
      <c r="K55" s="75"/>
      <c r="M55" s="22"/>
      <c r="N55" s="22"/>
      <c r="P55" s="22"/>
    </row>
    <row r="56" spans="1:16" x14ac:dyDescent="0.25">
      <c r="A56" s="23">
        <v>12</v>
      </c>
      <c r="B56" s="14" t="s">
        <v>16</v>
      </c>
      <c r="C56" s="213"/>
      <c r="D56" s="242"/>
      <c r="E56" s="242"/>
      <c r="F56" s="280"/>
      <c r="G56" s="232"/>
      <c r="H56" s="241"/>
      <c r="I56" s="241"/>
      <c r="J56" s="284"/>
      <c r="K56" s="86"/>
      <c r="M56" s="22"/>
      <c r="N56" s="22"/>
      <c r="P56" s="22"/>
    </row>
    <row r="57" spans="1:16" x14ac:dyDescent="0.25">
      <c r="A57" s="23">
        <v>13</v>
      </c>
      <c r="B57" s="6" t="s">
        <v>116</v>
      </c>
      <c r="C57" s="214"/>
      <c r="D57" s="243"/>
      <c r="E57" s="243">
        <v>54</v>
      </c>
      <c r="F57" s="276"/>
      <c r="G57" s="234"/>
      <c r="H57" s="260"/>
      <c r="I57" s="260">
        <v>3.26</v>
      </c>
      <c r="J57" s="277"/>
      <c r="K57" s="75"/>
      <c r="M57" s="22"/>
      <c r="N57" s="22"/>
      <c r="P57" s="22"/>
    </row>
    <row r="58" spans="1:16" x14ac:dyDescent="0.25">
      <c r="A58" s="23">
        <v>14</v>
      </c>
      <c r="B58" s="6" t="s">
        <v>37</v>
      </c>
      <c r="C58" s="214"/>
      <c r="D58" s="243"/>
      <c r="E58" s="243"/>
      <c r="F58" s="276"/>
      <c r="G58" s="234"/>
      <c r="H58" s="260"/>
      <c r="I58" s="260"/>
      <c r="J58" s="277"/>
      <c r="K58" s="75"/>
      <c r="M58" s="22"/>
      <c r="N58" s="22"/>
      <c r="P58" s="22"/>
    </row>
    <row r="59" spans="1:16" x14ac:dyDescent="0.25">
      <c r="A59" s="23">
        <v>15</v>
      </c>
      <c r="B59" s="6" t="s">
        <v>88</v>
      </c>
      <c r="C59" s="214"/>
      <c r="D59" s="243"/>
      <c r="E59" s="243">
        <v>23</v>
      </c>
      <c r="F59" s="276"/>
      <c r="G59" s="234"/>
      <c r="H59" s="260"/>
      <c r="I59" s="260">
        <v>3.39</v>
      </c>
      <c r="J59" s="277"/>
      <c r="K59" s="75"/>
      <c r="M59" s="22"/>
      <c r="N59" s="22"/>
      <c r="P59" s="22"/>
    </row>
    <row r="60" spans="1:16" x14ac:dyDescent="0.25">
      <c r="A60" s="23">
        <v>16</v>
      </c>
      <c r="B60" s="7" t="s">
        <v>17</v>
      </c>
      <c r="C60" s="230"/>
      <c r="D60" s="236"/>
      <c r="E60" s="236">
        <v>25</v>
      </c>
      <c r="F60" s="294"/>
      <c r="G60" s="246"/>
      <c r="H60" s="240"/>
      <c r="I60" s="240">
        <v>3.8</v>
      </c>
      <c r="J60" s="295"/>
      <c r="K60" s="89"/>
      <c r="M60" s="22"/>
      <c r="N60" s="22"/>
      <c r="P60" s="22"/>
    </row>
    <row r="61" spans="1:16" x14ac:dyDescent="0.25">
      <c r="A61" s="23">
        <v>17</v>
      </c>
      <c r="B61" s="6" t="s">
        <v>35</v>
      </c>
      <c r="C61" s="214"/>
      <c r="D61" s="243"/>
      <c r="E61" s="243">
        <v>50</v>
      </c>
      <c r="F61" s="276"/>
      <c r="G61" s="234"/>
      <c r="H61" s="260"/>
      <c r="I61" s="260">
        <v>0</v>
      </c>
      <c r="J61" s="277"/>
      <c r="K61" s="75"/>
      <c r="M61" s="22"/>
      <c r="N61" s="22"/>
      <c r="P61" s="22"/>
    </row>
    <row r="62" spans="1:16" x14ac:dyDescent="0.25">
      <c r="A62" s="23">
        <v>18</v>
      </c>
      <c r="B62" s="6" t="s">
        <v>18</v>
      </c>
      <c r="C62" s="214"/>
      <c r="D62" s="243"/>
      <c r="E62" s="243"/>
      <c r="F62" s="276"/>
      <c r="G62" s="234"/>
      <c r="H62" s="260"/>
      <c r="I62" s="260"/>
      <c r="J62" s="277"/>
      <c r="K62" s="75"/>
      <c r="M62" s="22"/>
      <c r="N62" s="22"/>
      <c r="P62" s="22"/>
    </row>
    <row r="63" spans="1:16" x14ac:dyDescent="0.25">
      <c r="A63" s="26">
        <v>19</v>
      </c>
      <c r="B63" s="6" t="s">
        <v>14</v>
      </c>
      <c r="C63" s="214"/>
      <c r="D63" s="243"/>
      <c r="E63" s="243">
        <v>28</v>
      </c>
      <c r="F63" s="276"/>
      <c r="G63" s="234"/>
      <c r="H63" s="260"/>
      <c r="I63" s="260">
        <v>3.07</v>
      </c>
      <c r="J63" s="277"/>
      <c r="K63" s="75"/>
      <c r="M63" s="22"/>
      <c r="N63" s="22"/>
      <c r="P63" s="22"/>
    </row>
    <row r="64" spans="1:16" ht="15.75" thickBot="1" x14ac:dyDescent="0.3">
      <c r="A64" s="32">
        <v>20</v>
      </c>
      <c r="B64" s="6" t="s">
        <v>121</v>
      </c>
      <c r="C64" s="214"/>
      <c r="D64" s="243"/>
      <c r="E64" s="243">
        <v>51</v>
      </c>
      <c r="F64" s="276"/>
      <c r="G64" s="247"/>
      <c r="H64" s="231"/>
      <c r="I64" s="231">
        <v>3.39</v>
      </c>
      <c r="J64" s="279"/>
      <c r="K64" s="75"/>
      <c r="M64" s="22"/>
      <c r="N64" s="22"/>
      <c r="P64" s="22"/>
    </row>
    <row r="65" spans="1:16" ht="15.75" thickBot="1" x14ac:dyDescent="0.3">
      <c r="A65" s="18"/>
      <c r="B65" s="27" t="s">
        <v>55</v>
      </c>
      <c r="C65" s="28">
        <f>SUM(C66:C79)</f>
        <v>0</v>
      </c>
      <c r="D65" s="11">
        <f>SUM(D66:D79)</f>
        <v>0</v>
      </c>
      <c r="E65" s="11">
        <f t="shared" ref="E65:F65" si="5">SUM(E66:E79)</f>
        <v>608</v>
      </c>
      <c r="F65" s="94">
        <f t="shared" si="5"/>
        <v>0</v>
      </c>
      <c r="G65" s="139" t="e">
        <f>AVERAGE(G66:G79)</f>
        <v>#DIV/0!</v>
      </c>
      <c r="H65" s="140" t="e">
        <f>AVERAGE(H66:H79)</f>
        <v>#DIV/0!</v>
      </c>
      <c r="I65" s="140">
        <f>AVERAGE(I66:I79)</f>
        <v>3.2771428571428567</v>
      </c>
      <c r="J65" s="141" t="e">
        <f>AVERAGE(J66:J79)</f>
        <v>#DIV/0!</v>
      </c>
      <c r="K65" s="85"/>
      <c r="M65" s="22"/>
      <c r="N65" s="22"/>
      <c r="P65" s="22"/>
    </row>
    <row r="66" spans="1:16" x14ac:dyDescent="0.25">
      <c r="A66" s="33">
        <v>1</v>
      </c>
      <c r="B66" s="6" t="s">
        <v>28</v>
      </c>
      <c r="C66" s="214"/>
      <c r="D66" s="243"/>
      <c r="E66" s="243">
        <v>37</v>
      </c>
      <c r="F66" s="276"/>
      <c r="G66" s="245"/>
      <c r="H66" s="259"/>
      <c r="I66" s="259">
        <v>4.24</v>
      </c>
      <c r="J66" s="291"/>
      <c r="K66" s="75"/>
      <c r="M66" s="22"/>
      <c r="N66" s="22"/>
      <c r="P66" s="22"/>
    </row>
    <row r="67" spans="1:16" x14ac:dyDescent="0.25">
      <c r="A67" s="23">
        <v>2</v>
      </c>
      <c r="B67" s="6" t="s">
        <v>30</v>
      </c>
      <c r="C67" s="214"/>
      <c r="D67" s="243"/>
      <c r="E67" s="243">
        <v>57</v>
      </c>
      <c r="F67" s="276"/>
      <c r="G67" s="234"/>
      <c r="H67" s="260"/>
      <c r="I67" s="260">
        <v>2.95</v>
      </c>
      <c r="J67" s="277"/>
      <c r="K67" s="75"/>
      <c r="M67" s="22"/>
      <c r="N67" s="22"/>
      <c r="P67" s="22"/>
    </row>
    <row r="68" spans="1:16" x14ac:dyDescent="0.25">
      <c r="A68" s="23">
        <v>3</v>
      </c>
      <c r="B68" s="6" t="s">
        <v>94</v>
      </c>
      <c r="C68" s="214"/>
      <c r="D68" s="243"/>
      <c r="E68" s="243">
        <v>52</v>
      </c>
      <c r="F68" s="276"/>
      <c r="G68" s="234"/>
      <c r="H68" s="260"/>
      <c r="I68" s="260">
        <v>3.73</v>
      </c>
      <c r="J68" s="277"/>
      <c r="K68" s="75"/>
      <c r="M68" s="22"/>
      <c r="N68" s="22"/>
      <c r="P68" s="22"/>
    </row>
    <row r="69" spans="1:16" x14ac:dyDescent="0.25">
      <c r="A69" s="23">
        <v>4</v>
      </c>
      <c r="B69" s="6" t="s">
        <v>90</v>
      </c>
      <c r="C69" s="214"/>
      <c r="D69" s="243"/>
      <c r="E69" s="243">
        <v>30</v>
      </c>
      <c r="F69" s="276"/>
      <c r="G69" s="234"/>
      <c r="H69" s="260"/>
      <c r="I69" s="260">
        <v>3.33</v>
      </c>
      <c r="J69" s="277"/>
      <c r="K69" s="75"/>
      <c r="M69" s="22"/>
      <c r="N69" s="22"/>
      <c r="P69" s="22"/>
    </row>
    <row r="70" spans="1:16" x14ac:dyDescent="0.25">
      <c r="A70" s="23">
        <v>5</v>
      </c>
      <c r="B70" s="6" t="s">
        <v>45</v>
      </c>
      <c r="C70" s="214"/>
      <c r="D70" s="243"/>
      <c r="E70" s="243">
        <v>47</v>
      </c>
      <c r="F70" s="276"/>
      <c r="G70" s="234"/>
      <c r="H70" s="260"/>
      <c r="I70" s="260">
        <v>3.17</v>
      </c>
      <c r="J70" s="277"/>
      <c r="K70" s="75"/>
      <c r="M70" s="22"/>
      <c r="N70" s="22"/>
      <c r="P70" s="22"/>
    </row>
    <row r="71" spans="1:16" x14ac:dyDescent="0.25">
      <c r="A71" s="23">
        <v>6</v>
      </c>
      <c r="B71" s="40" t="s">
        <v>91</v>
      </c>
      <c r="C71" s="253"/>
      <c r="D71" s="254"/>
      <c r="E71" s="254">
        <v>24</v>
      </c>
      <c r="F71" s="285"/>
      <c r="G71" s="250"/>
      <c r="H71" s="251"/>
      <c r="I71" s="251">
        <v>3.71</v>
      </c>
      <c r="J71" s="286"/>
      <c r="K71" s="87"/>
      <c r="M71" s="22"/>
      <c r="N71" s="22"/>
      <c r="P71" s="22"/>
    </row>
    <row r="72" spans="1:16" x14ac:dyDescent="0.25">
      <c r="A72" s="23">
        <v>7</v>
      </c>
      <c r="B72" s="14" t="s">
        <v>92</v>
      </c>
      <c r="C72" s="213"/>
      <c r="D72" s="242"/>
      <c r="E72" s="242">
        <v>23</v>
      </c>
      <c r="F72" s="280"/>
      <c r="G72" s="232"/>
      <c r="H72" s="241"/>
      <c r="I72" s="241">
        <v>4.09</v>
      </c>
      <c r="J72" s="284"/>
      <c r="K72" s="86"/>
      <c r="M72" s="22"/>
      <c r="N72" s="22"/>
      <c r="P72" s="22"/>
    </row>
    <row r="73" spans="1:16" x14ac:dyDescent="0.25">
      <c r="A73" s="23">
        <v>8</v>
      </c>
      <c r="B73" s="6" t="s">
        <v>93</v>
      </c>
      <c r="C73" s="214"/>
      <c r="D73" s="243"/>
      <c r="E73" s="243">
        <v>23</v>
      </c>
      <c r="F73" s="276"/>
      <c r="G73" s="234"/>
      <c r="H73" s="260"/>
      <c r="I73" s="260">
        <v>3.7</v>
      </c>
      <c r="J73" s="277"/>
      <c r="K73" s="75"/>
      <c r="M73" s="22"/>
      <c r="N73" s="22"/>
      <c r="P73" s="22"/>
    </row>
    <row r="74" spans="1:16" x14ac:dyDescent="0.25">
      <c r="A74" s="23">
        <v>9</v>
      </c>
      <c r="B74" s="6" t="s">
        <v>19</v>
      </c>
      <c r="C74" s="214"/>
      <c r="D74" s="243"/>
      <c r="E74" s="243">
        <v>28</v>
      </c>
      <c r="F74" s="276"/>
      <c r="G74" s="234"/>
      <c r="H74" s="260"/>
      <c r="I74" s="260">
        <v>0</v>
      </c>
      <c r="J74" s="277"/>
      <c r="K74" s="75"/>
      <c r="M74" s="22"/>
      <c r="N74" s="22"/>
      <c r="P74" s="22"/>
    </row>
    <row r="75" spans="1:16" x14ac:dyDescent="0.25">
      <c r="A75" s="23">
        <v>10</v>
      </c>
      <c r="B75" s="6" t="s">
        <v>95</v>
      </c>
      <c r="C75" s="214"/>
      <c r="D75" s="243"/>
      <c r="E75" s="243">
        <v>50</v>
      </c>
      <c r="F75" s="276"/>
      <c r="G75" s="234"/>
      <c r="H75" s="260"/>
      <c r="I75" s="260">
        <v>3.88</v>
      </c>
      <c r="J75" s="277"/>
      <c r="K75" s="75"/>
      <c r="M75" s="22"/>
      <c r="N75" s="22"/>
      <c r="P75" s="22"/>
    </row>
    <row r="76" spans="1:16" x14ac:dyDescent="0.25">
      <c r="A76" s="23">
        <v>11</v>
      </c>
      <c r="B76" s="6" t="s">
        <v>96</v>
      </c>
      <c r="C76" s="214"/>
      <c r="D76" s="243"/>
      <c r="E76" s="243">
        <v>25</v>
      </c>
      <c r="F76" s="276"/>
      <c r="G76" s="234"/>
      <c r="H76" s="260"/>
      <c r="I76" s="260">
        <v>3.48</v>
      </c>
      <c r="J76" s="277"/>
      <c r="K76" s="75"/>
      <c r="M76" s="22"/>
      <c r="N76" s="22"/>
      <c r="P76" s="22"/>
    </row>
    <row r="77" spans="1:16" x14ac:dyDescent="0.25">
      <c r="A77" s="23">
        <v>12</v>
      </c>
      <c r="B77" s="14" t="s">
        <v>112</v>
      </c>
      <c r="C77" s="213"/>
      <c r="D77" s="242"/>
      <c r="E77" s="242">
        <v>44</v>
      </c>
      <c r="F77" s="280"/>
      <c r="G77" s="232"/>
      <c r="H77" s="241"/>
      <c r="I77" s="241">
        <v>3.23</v>
      </c>
      <c r="J77" s="284"/>
      <c r="K77" s="86"/>
      <c r="M77" s="22"/>
      <c r="N77" s="22"/>
      <c r="P77" s="22"/>
    </row>
    <row r="78" spans="1:16" x14ac:dyDescent="0.25">
      <c r="A78" s="23">
        <v>13</v>
      </c>
      <c r="B78" s="6" t="s">
        <v>46</v>
      </c>
      <c r="C78" s="214"/>
      <c r="D78" s="243"/>
      <c r="E78" s="243">
        <v>45</v>
      </c>
      <c r="F78" s="276"/>
      <c r="G78" s="234"/>
      <c r="H78" s="260"/>
      <c r="I78" s="260">
        <v>3.33</v>
      </c>
      <c r="J78" s="277"/>
      <c r="K78" s="75"/>
      <c r="M78" s="22"/>
      <c r="N78" s="22"/>
      <c r="P78" s="22"/>
    </row>
    <row r="79" spans="1:16" ht="15.75" thickBot="1" x14ac:dyDescent="0.3">
      <c r="A79" s="23">
        <v>14</v>
      </c>
      <c r="B79" s="6" t="s">
        <v>73</v>
      </c>
      <c r="C79" s="214"/>
      <c r="D79" s="243"/>
      <c r="E79" s="243">
        <v>123</v>
      </c>
      <c r="F79" s="276"/>
      <c r="G79" s="247"/>
      <c r="H79" s="231"/>
      <c r="I79" s="231">
        <v>3.04</v>
      </c>
      <c r="J79" s="279"/>
      <c r="K79" s="75"/>
      <c r="M79" s="22"/>
      <c r="N79" s="22"/>
      <c r="P79" s="22"/>
    </row>
    <row r="80" spans="1:16" ht="15.75" thickBot="1" x14ac:dyDescent="0.3">
      <c r="A80" s="18"/>
      <c r="B80" s="27" t="s">
        <v>56</v>
      </c>
      <c r="C80" s="28">
        <f>SUM(C81:C111)</f>
        <v>0</v>
      </c>
      <c r="D80" s="11">
        <f t="shared" ref="D80:F80" si="6">SUM(D81:D111)</f>
        <v>0</v>
      </c>
      <c r="E80" s="11">
        <f t="shared" si="6"/>
        <v>1871</v>
      </c>
      <c r="F80" s="94">
        <f t="shared" si="6"/>
        <v>0</v>
      </c>
      <c r="G80" s="139" t="e">
        <f>AVERAGE(G81:G111)</f>
        <v>#DIV/0!</v>
      </c>
      <c r="H80" s="140" t="e">
        <f>AVERAGE(H81:H111)</f>
        <v>#DIV/0!</v>
      </c>
      <c r="I80" s="140">
        <f>AVERAGE(I81:I111)</f>
        <v>3.4455172413793096</v>
      </c>
      <c r="J80" s="141" t="e">
        <f>AVERAGE(J81:J111)</f>
        <v>#DIV/0!</v>
      </c>
      <c r="K80" s="85"/>
      <c r="M80" s="22"/>
      <c r="N80" s="22"/>
      <c r="P80" s="22"/>
    </row>
    <row r="81" spans="1:16" x14ac:dyDescent="0.25">
      <c r="A81" s="20">
        <v>1</v>
      </c>
      <c r="B81" s="6" t="s">
        <v>107</v>
      </c>
      <c r="C81" s="214"/>
      <c r="D81" s="243"/>
      <c r="E81" s="243">
        <v>50</v>
      </c>
      <c r="F81" s="276"/>
      <c r="G81" s="245"/>
      <c r="H81" s="259"/>
      <c r="I81" s="259">
        <v>2.86</v>
      </c>
      <c r="J81" s="291"/>
      <c r="K81" s="84"/>
      <c r="M81" s="22"/>
      <c r="N81" s="22"/>
      <c r="P81" s="22"/>
    </row>
    <row r="82" spans="1:16" x14ac:dyDescent="0.25">
      <c r="A82" s="23">
        <v>2</v>
      </c>
      <c r="B82" s="6" t="s">
        <v>20</v>
      </c>
      <c r="C82" s="214"/>
      <c r="D82" s="243"/>
      <c r="E82" s="243">
        <v>20</v>
      </c>
      <c r="F82" s="276"/>
      <c r="G82" s="234"/>
      <c r="H82" s="260"/>
      <c r="I82" s="260">
        <v>3.15</v>
      </c>
      <c r="J82" s="277"/>
      <c r="K82" s="84"/>
      <c r="M82" s="22"/>
      <c r="N82" s="22"/>
      <c r="P82" s="22"/>
    </row>
    <row r="83" spans="1:16" x14ac:dyDescent="0.25">
      <c r="A83" s="23">
        <v>3</v>
      </c>
      <c r="B83" s="6" t="s">
        <v>101</v>
      </c>
      <c r="C83" s="214"/>
      <c r="D83" s="243"/>
      <c r="E83" s="243">
        <v>45</v>
      </c>
      <c r="F83" s="276"/>
      <c r="G83" s="234"/>
      <c r="H83" s="260"/>
      <c r="I83" s="260">
        <v>3.36</v>
      </c>
      <c r="J83" s="277"/>
      <c r="K83" s="84"/>
      <c r="M83" s="22"/>
      <c r="N83" s="22"/>
      <c r="P83" s="22"/>
    </row>
    <row r="84" spans="1:16" x14ac:dyDescent="0.25">
      <c r="A84" s="23">
        <v>4</v>
      </c>
      <c r="B84" s="6" t="s">
        <v>98</v>
      </c>
      <c r="C84" s="214"/>
      <c r="D84" s="243"/>
      <c r="E84" s="243">
        <v>53</v>
      </c>
      <c r="F84" s="276"/>
      <c r="G84" s="234"/>
      <c r="H84" s="260"/>
      <c r="I84" s="260">
        <v>3.34</v>
      </c>
      <c r="J84" s="277"/>
      <c r="K84" s="84"/>
      <c r="M84" s="22"/>
      <c r="N84" s="22"/>
      <c r="P84" s="22"/>
    </row>
    <row r="85" spans="1:16" x14ac:dyDescent="0.25">
      <c r="A85" s="23">
        <v>5</v>
      </c>
      <c r="B85" s="6" t="s">
        <v>103</v>
      </c>
      <c r="C85" s="214"/>
      <c r="D85" s="243"/>
      <c r="E85" s="243">
        <v>52</v>
      </c>
      <c r="F85" s="276"/>
      <c r="G85" s="234"/>
      <c r="H85" s="260"/>
      <c r="I85" s="260">
        <v>3.63</v>
      </c>
      <c r="J85" s="277"/>
      <c r="K85" s="84"/>
      <c r="M85" s="22"/>
      <c r="N85" s="22"/>
      <c r="P85" s="22"/>
    </row>
    <row r="86" spans="1:16" x14ac:dyDescent="0.25">
      <c r="A86" s="23">
        <v>6</v>
      </c>
      <c r="B86" s="6" t="s">
        <v>102</v>
      </c>
      <c r="C86" s="214"/>
      <c r="D86" s="243"/>
      <c r="E86" s="243"/>
      <c r="F86" s="276"/>
      <c r="G86" s="234"/>
      <c r="H86" s="260"/>
      <c r="I86" s="260"/>
      <c r="J86" s="277"/>
      <c r="K86" s="84"/>
      <c r="M86" s="22"/>
      <c r="N86" s="22"/>
      <c r="P86" s="22"/>
    </row>
    <row r="87" spans="1:16" x14ac:dyDescent="0.25">
      <c r="A87" s="23">
        <v>7</v>
      </c>
      <c r="B87" s="6" t="s">
        <v>21</v>
      </c>
      <c r="C87" s="214"/>
      <c r="D87" s="243"/>
      <c r="E87" s="243"/>
      <c r="F87" s="276"/>
      <c r="G87" s="234"/>
      <c r="H87" s="260"/>
      <c r="I87" s="260"/>
      <c r="J87" s="277"/>
      <c r="K87" s="84"/>
      <c r="M87" s="22"/>
      <c r="N87" s="22"/>
      <c r="P87" s="22"/>
    </row>
    <row r="88" spans="1:16" x14ac:dyDescent="0.25">
      <c r="A88" s="23">
        <v>8</v>
      </c>
      <c r="B88" s="6" t="s">
        <v>100</v>
      </c>
      <c r="C88" s="214"/>
      <c r="D88" s="243"/>
      <c r="E88" s="243">
        <v>20</v>
      </c>
      <c r="F88" s="276"/>
      <c r="G88" s="234"/>
      <c r="H88" s="260"/>
      <c r="I88" s="260">
        <v>3.15</v>
      </c>
      <c r="J88" s="277"/>
      <c r="K88" s="84"/>
      <c r="M88" s="22"/>
      <c r="N88" s="22"/>
      <c r="P88" s="22"/>
    </row>
    <row r="89" spans="1:16" x14ac:dyDescent="0.25">
      <c r="A89" s="23">
        <v>9</v>
      </c>
      <c r="B89" s="6" t="s">
        <v>99</v>
      </c>
      <c r="C89" s="214"/>
      <c r="D89" s="243"/>
      <c r="E89" s="243">
        <v>31</v>
      </c>
      <c r="F89" s="276"/>
      <c r="G89" s="234"/>
      <c r="H89" s="260"/>
      <c r="I89" s="260">
        <v>3.42</v>
      </c>
      <c r="J89" s="277"/>
      <c r="K89" s="84"/>
      <c r="M89" s="22"/>
      <c r="N89" s="22"/>
      <c r="P89" s="22"/>
    </row>
    <row r="90" spans="1:16" x14ac:dyDescent="0.25">
      <c r="A90" s="23">
        <v>10</v>
      </c>
      <c r="B90" s="6" t="s">
        <v>97</v>
      </c>
      <c r="C90" s="214"/>
      <c r="D90" s="243"/>
      <c r="E90" s="243">
        <v>31</v>
      </c>
      <c r="F90" s="276"/>
      <c r="G90" s="234"/>
      <c r="H90" s="260"/>
      <c r="I90" s="260">
        <v>3.39</v>
      </c>
      <c r="J90" s="277"/>
      <c r="K90" s="84"/>
      <c r="M90" s="22"/>
      <c r="N90" s="22"/>
      <c r="P90" s="22"/>
    </row>
    <row r="91" spans="1:16" x14ac:dyDescent="0.25">
      <c r="A91" s="23">
        <v>11</v>
      </c>
      <c r="B91" s="6" t="s">
        <v>117</v>
      </c>
      <c r="C91" s="214"/>
      <c r="D91" s="243"/>
      <c r="E91" s="243">
        <v>39</v>
      </c>
      <c r="F91" s="276"/>
      <c r="G91" s="234"/>
      <c r="H91" s="260"/>
      <c r="I91" s="260">
        <v>3.18</v>
      </c>
      <c r="J91" s="277"/>
      <c r="K91" s="84"/>
      <c r="M91" s="22"/>
      <c r="N91" s="22"/>
      <c r="P91" s="22"/>
    </row>
    <row r="92" spans="1:16" x14ac:dyDescent="0.25">
      <c r="A92" s="23">
        <v>12</v>
      </c>
      <c r="B92" s="6" t="s">
        <v>118</v>
      </c>
      <c r="C92" s="214"/>
      <c r="D92" s="243"/>
      <c r="E92" s="243">
        <v>50</v>
      </c>
      <c r="F92" s="276"/>
      <c r="G92" s="234"/>
      <c r="H92" s="260"/>
      <c r="I92" s="260">
        <v>3.54</v>
      </c>
      <c r="J92" s="277"/>
      <c r="K92" s="84"/>
      <c r="M92" s="22"/>
      <c r="N92" s="22"/>
      <c r="P92" s="22"/>
    </row>
    <row r="93" spans="1:16" x14ac:dyDescent="0.25">
      <c r="A93" s="23">
        <v>13</v>
      </c>
      <c r="B93" s="6" t="s">
        <v>108</v>
      </c>
      <c r="C93" s="214"/>
      <c r="D93" s="243"/>
      <c r="E93" s="243">
        <v>69</v>
      </c>
      <c r="F93" s="276"/>
      <c r="G93" s="234"/>
      <c r="H93" s="260"/>
      <c r="I93" s="260">
        <v>3.62</v>
      </c>
      <c r="J93" s="277"/>
      <c r="K93" s="84"/>
      <c r="M93" s="22"/>
      <c r="N93" s="22"/>
      <c r="P93" s="22"/>
    </row>
    <row r="94" spans="1:16" x14ac:dyDescent="0.25">
      <c r="A94" s="23">
        <v>14</v>
      </c>
      <c r="B94" s="9" t="s">
        <v>109</v>
      </c>
      <c r="C94" s="256"/>
      <c r="D94" s="252"/>
      <c r="E94" s="252">
        <v>35</v>
      </c>
      <c r="F94" s="278"/>
      <c r="G94" s="255"/>
      <c r="H94" s="260"/>
      <c r="I94" s="260">
        <v>3.4</v>
      </c>
      <c r="J94" s="277"/>
      <c r="K94" s="84"/>
      <c r="M94" s="22"/>
      <c r="N94" s="22"/>
      <c r="P94" s="22"/>
    </row>
    <row r="95" spans="1:16" x14ac:dyDescent="0.25">
      <c r="A95" s="23">
        <v>15</v>
      </c>
      <c r="B95" s="6" t="s">
        <v>110</v>
      </c>
      <c r="C95" s="214"/>
      <c r="D95" s="243"/>
      <c r="E95" s="243">
        <v>36</v>
      </c>
      <c r="F95" s="276"/>
      <c r="G95" s="234"/>
      <c r="H95" s="260"/>
      <c r="I95" s="260">
        <v>3.75</v>
      </c>
      <c r="J95" s="277"/>
      <c r="K95" s="84"/>
      <c r="M95" s="22"/>
      <c r="N95" s="22"/>
      <c r="P95" s="22"/>
    </row>
    <row r="96" spans="1:16" x14ac:dyDescent="0.25">
      <c r="A96" s="23">
        <v>16</v>
      </c>
      <c r="B96" s="6" t="s">
        <v>119</v>
      </c>
      <c r="C96" s="214"/>
      <c r="D96" s="243"/>
      <c r="E96" s="243">
        <v>25</v>
      </c>
      <c r="F96" s="276"/>
      <c r="G96" s="234"/>
      <c r="H96" s="260"/>
      <c r="I96" s="260">
        <v>3.48</v>
      </c>
      <c r="J96" s="277"/>
      <c r="K96" s="84"/>
      <c r="M96" s="22"/>
      <c r="N96" s="22"/>
      <c r="P96" s="22"/>
    </row>
    <row r="97" spans="1:16" x14ac:dyDescent="0.25">
      <c r="A97" s="23">
        <v>17</v>
      </c>
      <c r="B97" s="6" t="s">
        <v>111</v>
      </c>
      <c r="C97" s="214"/>
      <c r="D97" s="243"/>
      <c r="E97" s="243">
        <v>48</v>
      </c>
      <c r="F97" s="276"/>
      <c r="G97" s="234"/>
      <c r="H97" s="260"/>
      <c r="I97" s="260">
        <v>2.9</v>
      </c>
      <c r="J97" s="277"/>
      <c r="K97" s="84"/>
      <c r="M97" s="22"/>
      <c r="N97" s="22"/>
      <c r="P97" s="22"/>
    </row>
    <row r="98" spans="1:16" x14ac:dyDescent="0.25">
      <c r="A98" s="23">
        <v>18</v>
      </c>
      <c r="B98" s="6" t="s">
        <v>106</v>
      </c>
      <c r="C98" s="214"/>
      <c r="D98" s="243"/>
      <c r="E98" s="243">
        <v>23</v>
      </c>
      <c r="F98" s="276"/>
      <c r="G98" s="234"/>
      <c r="H98" s="260"/>
      <c r="I98" s="260">
        <v>3.83</v>
      </c>
      <c r="J98" s="277"/>
      <c r="K98" s="84"/>
      <c r="M98" s="22"/>
      <c r="N98" s="22"/>
      <c r="P98" s="22"/>
    </row>
    <row r="99" spans="1:16" x14ac:dyDescent="0.25">
      <c r="A99" s="23">
        <v>19</v>
      </c>
      <c r="B99" s="6" t="s">
        <v>105</v>
      </c>
      <c r="C99" s="214"/>
      <c r="D99" s="243"/>
      <c r="E99" s="243">
        <v>50</v>
      </c>
      <c r="F99" s="276"/>
      <c r="G99" s="234"/>
      <c r="H99" s="260"/>
      <c r="I99" s="260">
        <v>3.72</v>
      </c>
      <c r="J99" s="277"/>
      <c r="K99" s="84"/>
      <c r="M99" s="22"/>
      <c r="N99" s="22"/>
      <c r="P99" s="22"/>
    </row>
    <row r="100" spans="1:16" x14ac:dyDescent="0.25">
      <c r="A100" s="23">
        <v>20</v>
      </c>
      <c r="B100" s="6" t="s">
        <v>62</v>
      </c>
      <c r="C100" s="214"/>
      <c r="D100" s="243"/>
      <c r="E100" s="243">
        <v>120</v>
      </c>
      <c r="F100" s="276"/>
      <c r="G100" s="234"/>
      <c r="H100" s="260"/>
      <c r="I100" s="260">
        <v>3.65</v>
      </c>
      <c r="J100" s="277"/>
      <c r="K100" s="84"/>
      <c r="M100" s="22"/>
      <c r="N100" s="22"/>
      <c r="P100" s="22"/>
    </row>
    <row r="101" spans="1:16" x14ac:dyDescent="0.25">
      <c r="A101" s="23">
        <v>21</v>
      </c>
      <c r="B101" s="6" t="s">
        <v>104</v>
      </c>
      <c r="C101" s="214"/>
      <c r="D101" s="243"/>
      <c r="E101" s="243">
        <v>130</v>
      </c>
      <c r="F101" s="276"/>
      <c r="G101" s="234"/>
      <c r="H101" s="260"/>
      <c r="I101" s="260">
        <v>3.72</v>
      </c>
      <c r="J101" s="277"/>
      <c r="K101" s="84"/>
      <c r="M101" s="22"/>
      <c r="N101" s="22"/>
      <c r="P101" s="22"/>
    </row>
    <row r="102" spans="1:16" x14ac:dyDescent="0.25">
      <c r="A102" s="23">
        <v>22</v>
      </c>
      <c r="B102" s="6" t="s">
        <v>63</v>
      </c>
      <c r="C102" s="214"/>
      <c r="D102" s="243"/>
      <c r="E102" s="243">
        <v>107</v>
      </c>
      <c r="F102" s="276"/>
      <c r="G102" s="234"/>
      <c r="H102" s="260"/>
      <c r="I102" s="260">
        <v>3.81</v>
      </c>
      <c r="J102" s="277"/>
      <c r="K102" s="84"/>
      <c r="M102" s="22"/>
      <c r="N102" s="22"/>
      <c r="P102" s="22"/>
    </row>
    <row r="103" spans="1:16" x14ac:dyDescent="0.25">
      <c r="A103" s="23">
        <v>23</v>
      </c>
      <c r="B103" s="6" t="s">
        <v>120</v>
      </c>
      <c r="C103" s="214"/>
      <c r="D103" s="243"/>
      <c r="E103" s="243">
        <v>57</v>
      </c>
      <c r="F103" s="276"/>
      <c r="G103" s="234"/>
      <c r="H103" s="260"/>
      <c r="I103" s="260">
        <v>3.3</v>
      </c>
      <c r="J103" s="277"/>
      <c r="K103" s="84"/>
      <c r="M103" s="22"/>
      <c r="N103" s="22"/>
      <c r="P103" s="22"/>
    </row>
    <row r="104" spans="1:16" x14ac:dyDescent="0.25">
      <c r="A104" s="23">
        <v>24</v>
      </c>
      <c r="B104" s="6" t="s">
        <v>64</v>
      </c>
      <c r="C104" s="214"/>
      <c r="D104" s="243"/>
      <c r="E104" s="243">
        <v>146</v>
      </c>
      <c r="F104" s="276"/>
      <c r="G104" s="234"/>
      <c r="H104" s="260"/>
      <c r="I104" s="260">
        <v>3.88</v>
      </c>
      <c r="J104" s="277"/>
      <c r="K104" s="84"/>
      <c r="M104" s="22"/>
      <c r="N104" s="22"/>
      <c r="P104" s="22"/>
    </row>
    <row r="105" spans="1:16" x14ac:dyDescent="0.25">
      <c r="A105" s="23">
        <v>25</v>
      </c>
      <c r="B105" s="6" t="s">
        <v>65</v>
      </c>
      <c r="C105" s="214"/>
      <c r="D105" s="243"/>
      <c r="E105" s="243">
        <v>133</v>
      </c>
      <c r="F105" s="276"/>
      <c r="G105" s="234"/>
      <c r="H105" s="260"/>
      <c r="I105" s="260">
        <v>3.44</v>
      </c>
      <c r="J105" s="277"/>
      <c r="K105" s="84"/>
      <c r="M105" s="22"/>
      <c r="N105" s="22"/>
      <c r="P105" s="22"/>
    </row>
    <row r="106" spans="1:16" x14ac:dyDescent="0.25">
      <c r="A106" s="23">
        <v>26</v>
      </c>
      <c r="B106" s="6" t="s">
        <v>22</v>
      </c>
      <c r="C106" s="214"/>
      <c r="D106" s="243"/>
      <c r="E106" s="243">
        <v>127</v>
      </c>
      <c r="F106" s="276"/>
      <c r="G106" s="234"/>
      <c r="H106" s="260"/>
      <c r="I106" s="260">
        <v>3.63</v>
      </c>
      <c r="J106" s="277"/>
      <c r="K106" s="84"/>
      <c r="M106" s="22"/>
      <c r="N106" s="22"/>
      <c r="P106" s="22"/>
    </row>
    <row r="107" spans="1:16" x14ac:dyDescent="0.25">
      <c r="A107" s="23">
        <v>27</v>
      </c>
      <c r="B107" s="6" t="s">
        <v>47</v>
      </c>
      <c r="C107" s="214"/>
      <c r="D107" s="243"/>
      <c r="E107" s="243">
        <v>112</v>
      </c>
      <c r="F107" s="276"/>
      <c r="G107" s="234"/>
      <c r="H107" s="260"/>
      <c r="I107" s="260">
        <v>3.64</v>
      </c>
      <c r="J107" s="277"/>
      <c r="K107" s="84"/>
      <c r="M107" s="22"/>
      <c r="N107" s="22"/>
      <c r="P107" s="22"/>
    </row>
    <row r="108" spans="1:16" x14ac:dyDescent="0.25">
      <c r="A108" s="23">
        <v>28</v>
      </c>
      <c r="B108" s="6" t="s">
        <v>67</v>
      </c>
      <c r="C108" s="214"/>
      <c r="D108" s="243"/>
      <c r="E108" s="243">
        <v>84</v>
      </c>
      <c r="F108" s="276"/>
      <c r="G108" s="234"/>
      <c r="H108" s="260"/>
      <c r="I108" s="260">
        <v>3.42</v>
      </c>
      <c r="J108" s="277"/>
      <c r="K108" s="84"/>
      <c r="M108" s="22"/>
      <c r="N108" s="22"/>
      <c r="P108" s="22"/>
    </row>
    <row r="109" spans="1:16" x14ac:dyDescent="0.25">
      <c r="A109" s="23">
        <v>29</v>
      </c>
      <c r="B109" s="6" t="s">
        <v>69</v>
      </c>
      <c r="C109" s="214"/>
      <c r="D109" s="243"/>
      <c r="E109" s="243">
        <v>66</v>
      </c>
      <c r="F109" s="276"/>
      <c r="G109" s="234"/>
      <c r="H109" s="260"/>
      <c r="I109" s="260">
        <v>3.61</v>
      </c>
      <c r="J109" s="277"/>
      <c r="K109" s="84"/>
      <c r="M109" s="22"/>
      <c r="N109" s="22"/>
      <c r="P109" s="22"/>
    </row>
    <row r="110" spans="1:16" x14ac:dyDescent="0.25">
      <c r="A110" s="23">
        <v>30</v>
      </c>
      <c r="B110" s="6" t="s">
        <v>71</v>
      </c>
      <c r="C110" s="214"/>
      <c r="D110" s="243"/>
      <c r="E110" s="243">
        <v>69</v>
      </c>
      <c r="F110" s="276"/>
      <c r="G110" s="234"/>
      <c r="H110" s="260"/>
      <c r="I110" s="260">
        <v>3.03</v>
      </c>
      <c r="J110" s="277"/>
      <c r="K110" s="84"/>
      <c r="M110" s="22"/>
      <c r="N110" s="22"/>
      <c r="P110" s="22"/>
    </row>
    <row r="111" spans="1:16" x14ac:dyDescent="0.25">
      <c r="A111" s="23">
        <v>31</v>
      </c>
      <c r="B111" s="6" t="s">
        <v>122</v>
      </c>
      <c r="C111" s="214"/>
      <c r="D111" s="243"/>
      <c r="E111" s="243">
        <v>43</v>
      </c>
      <c r="F111" s="276"/>
      <c r="G111" s="234"/>
      <c r="H111" s="260"/>
      <c r="I111" s="260">
        <v>3.07</v>
      </c>
      <c r="J111" s="277"/>
      <c r="K111" s="84"/>
      <c r="M111" s="22"/>
      <c r="N111" s="22"/>
      <c r="P111" s="22"/>
    </row>
    <row r="112" spans="1:16" ht="15.75" thickBot="1" x14ac:dyDescent="0.3">
      <c r="A112" s="78">
        <v>32</v>
      </c>
      <c r="B112" s="6" t="s">
        <v>123</v>
      </c>
      <c r="C112" s="296"/>
      <c r="D112" s="297"/>
      <c r="E112" s="297"/>
      <c r="F112" s="298"/>
      <c r="G112" s="265"/>
      <c r="H112" s="231"/>
      <c r="I112" s="231"/>
      <c r="J112" s="279"/>
      <c r="K112" s="84"/>
      <c r="M112" s="22"/>
      <c r="N112" s="22"/>
      <c r="P112" s="22"/>
    </row>
    <row r="113" spans="1:16" ht="15.75" thickBot="1" x14ac:dyDescent="0.3">
      <c r="A113" s="302"/>
      <c r="B113" s="303" t="s">
        <v>57</v>
      </c>
      <c r="C113" s="304">
        <f>SUM(C114:C122)</f>
        <v>0</v>
      </c>
      <c r="D113" s="305">
        <f t="shared" ref="D113:F113" si="7">SUM(D114:D122)</f>
        <v>0</v>
      </c>
      <c r="E113" s="305">
        <f t="shared" si="7"/>
        <v>587</v>
      </c>
      <c r="F113" s="306">
        <f t="shared" si="7"/>
        <v>0</v>
      </c>
      <c r="G113" s="139" t="e">
        <f>AVERAGE(G114:G122)</f>
        <v>#DIV/0!</v>
      </c>
      <c r="H113" s="140" t="e">
        <f>AVERAGE(H114:H122)</f>
        <v>#DIV/0!</v>
      </c>
      <c r="I113" s="140">
        <f>AVERAGE(I114:I122)</f>
        <v>3.4962499999999999</v>
      </c>
      <c r="J113" s="141" t="e">
        <f>AVERAGE(J114:J122)</f>
        <v>#DIV/0!</v>
      </c>
      <c r="K113" s="85"/>
      <c r="M113" s="22"/>
      <c r="N113" s="22"/>
      <c r="P113" s="22"/>
    </row>
    <row r="114" spans="1:16" x14ac:dyDescent="0.25">
      <c r="A114" s="308">
        <v>1</v>
      </c>
      <c r="B114" s="322" t="s">
        <v>27</v>
      </c>
      <c r="C114" s="219"/>
      <c r="D114" s="249"/>
      <c r="E114" s="249">
        <v>74</v>
      </c>
      <c r="F114" s="290"/>
      <c r="G114" s="245"/>
      <c r="H114" s="259"/>
      <c r="I114" s="259">
        <v>3.74</v>
      </c>
      <c r="J114" s="291"/>
      <c r="K114" s="84"/>
      <c r="M114" s="22"/>
      <c r="N114" s="22"/>
      <c r="P114" s="22"/>
    </row>
    <row r="115" spans="1:16" ht="15" customHeight="1" x14ac:dyDescent="0.25">
      <c r="A115" s="309">
        <v>2</v>
      </c>
      <c r="B115" s="323" t="s">
        <v>48</v>
      </c>
      <c r="C115" s="214"/>
      <c r="D115" s="243"/>
      <c r="E115" s="243">
        <v>59</v>
      </c>
      <c r="F115" s="276"/>
      <c r="G115" s="234"/>
      <c r="H115" s="260"/>
      <c r="I115" s="260">
        <v>3.42</v>
      </c>
      <c r="J115" s="277"/>
      <c r="K115" s="84"/>
      <c r="M115" s="22"/>
      <c r="N115" s="22"/>
      <c r="P115" s="22"/>
    </row>
    <row r="116" spans="1:16" x14ac:dyDescent="0.25">
      <c r="A116" s="312">
        <v>3</v>
      </c>
      <c r="B116" s="323" t="s">
        <v>26</v>
      </c>
      <c r="C116" s="214"/>
      <c r="D116" s="243"/>
      <c r="E116" s="243">
        <v>50</v>
      </c>
      <c r="F116" s="276"/>
      <c r="G116" s="234"/>
      <c r="H116" s="260"/>
      <c r="I116" s="260">
        <v>3.54</v>
      </c>
      <c r="J116" s="277"/>
      <c r="K116" s="84"/>
      <c r="M116" s="22"/>
      <c r="N116" s="22"/>
      <c r="P116" s="22"/>
    </row>
    <row r="117" spans="1:16" x14ac:dyDescent="0.25">
      <c r="A117" s="312">
        <v>4</v>
      </c>
      <c r="B117" s="323" t="s">
        <v>38</v>
      </c>
      <c r="C117" s="214"/>
      <c r="D117" s="243"/>
      <c r="E117" s="243">
        <v>32</v>
      </c>
      <c r="F117" s="276"/>
      <c r="G117" s="234"/>
      <c r="H117" s="260"/>
      <c r="I117" s="260">
        <v>3.44</v>
      </c>
      <c r="J117" s="277"/>
      <c r="K117" s="84"/>
      <c r="M117" s="22"/>
      <c r="N117" s="22"/>
      <c r="P117" s="22"/>
    </row>
    <row r="118" spans="1:16" x14ac:dyDescent="0.25">
      <c r="A118" s="312">
        <v>5</v>
      </c>
      <c r="B118" s="323" t="s">
        <v>60</v>
      </c>
      <c r="C118" s="214"/>
      <c r="D118" s="243"/>
      <c r="E118" s="243">
        <v>76</v>
      </c>
      <c r="F118" s="276"/>
      <c r="G118" s="234"/>
      <c r="H118" s="260"/>
      <c r="I118" s="260">
        <v>3.54</v>
      </c>
      <c r="J118" s="277"/>
      <c r="K118" s="84"/>
      <c r="M118" s="22"/>
      <c r="N118" s="22"/>
      <c r="P118" s="22"/>
    </row>
    <row r="119" spans="1:16" x14ac:dyDescent="0.25">
      <c r="A119" s="312">
        <v>6</v>
      </c>
      <c r="B119" s="323" t="s">
        <v>36</v>
      </c>
      <c r="C119" s="214"/>
      <c r="D119" s="243"/>
      <c r="E119" s="243">
        <v>48</v>
      </c>
      <c r="F119" s="276"/>
      <c r="G119" s="234"/>
      <c r="H119" s="260"/>
      <c r="I119" s="260">
        <v>3.31</v>
      </c>
      <c r="J119" s="277"/>
      <c r="K119" s="84"/>
      <c r="M119" s="22"/>
      <c r="N119" s="22"/>
      <c r="P119" s="22"/>
    </row>
    <row r="120" spans="1:16" x14ac:dyDescent="0.25">
      <c r="A120" s="312">
        <v>7</v>
      </c>
      <c r="B120" s="323" t="s">
        <v>42</v>
      </c>
      <c r="C120" s="214"/>
      <c r="D120" s="243"/>
      <c r="E120" s="243"/>
      <c r="F120" s="276"/>
      <c r="G120" s="234"/>
      <c r="H120" s="260"/>
      <c r="I120" s="260"/>
      <c r="J120" s="277"/>
      <c r="K120" s="84"/>
      <c r="M120" s="22"/>
      <c r="N120" s="22"/>
      <c r="P120" s="22"/>
    </row>
    <row r="121" spans="1:16" x14ac:dyDescent="0.25">
      <c r="A121" s="312">
        <v>8</v>
      </c>
      <c r="B121" s="323" t="s">
        <v>66</v>
      </c>
      <c r="C121" s="214"/>
      <c r="D121" s="243"/>
      <c r="E121" s="243">
        <v>136</v>
      </c>
      <c r="F121" s="276"/>
      <c r="G121" s="234"/>
      <c r="H121" s="260"/>
      <c r="I121" s="260">
        <v>3.46</v>
      </c>
      <c r="J121" s="277"/>
      <c r="K121" s="84"/>
      <c r="N121" s="22"/>
    </row>
    <row r="122" spans="1:16" ht="15.75" thickBot="1" x14ac:dyDescent="0.3">
      <c r="A122" s="310">
        <v>9</v>
      </c>
      <c r="B122" s="261" t="s">
        <v>70</v>
      </c>
      <c r="C122" s="299"/>
      <c r="D122" s="300"/>
      <c r="E122" s="300">
        <v>112</v>
      </c>
      <c r="F122" s="301"/>
      <c r="G122" s="247"/>
      <c r="H122" s="231"/>
      <c r="I122" s="231">
        <v>3.52</v>
      </c>
      <c r="J122" s="279"/>
      <c r="K122" s="84"/>
      <c r="N122" s="22"/>
    </row>
    <row r="123" spans="1:16" x14ac:dyDescent="0.25">
      <c r="A123" s="35" t="s">
        <v>124</v>
      </c>
      <c r="B123" s="36"/>
      <c r="C123" s="36"/>
      <c r="D123" s="36"/>
      <c r="E123" s="36"/>
      <c r="F123" s="36"/>
      <c r="G123" s="37" t="e">
        <f>AVERAGE(G5:G12,G14:G25,G27:G43,G45:G64,G66:G79,G81:G111,G114:G122)</f>
        <v>#DIV/0!</v>
      </c>
      <c r="H123" s="37" t="e">
        <f>AVERAGE(H5:H12,H14:H25,H27:H43,H45:H64,H66:H79,H81:H111,H114:H122)</f>
        <v>#DIV/0!</v>
      </c>
      <c r="I123" s="37">
        <f>AVERAGE(I5:I12,I14:I25,I27:I43,I45:I64,I66:I79,I81:I111,I114:I122)</f>
        <v>3.2938235294117644</v>
      </c>
      <c r="J123" s="37" t="e">
        <f>AVERAGE(J5:J12,J14:J25,J27:J43,J45:J64,J66:J79,J81:J111,J114:J122)</f>
        <v>#DIV/0!</v>
      </c>
      <c r="K123" s="37"/>
    </row>
    <row r="124" spans="1:16" x14ac:dyDescent="0.25">
      <c r="A124" s="38"/>
      <c r="G124" s="39"/>
      <c r="H124" s="39"/>
      <c r="I124" s="39"/>
      <c r="J124" s="39"/>
      <c r="K124" s="39"/>
    </row>
  </sheetData>
  <mergeCells count="2">
    <mergeCell ref="A1:A2"/>
    <mergeCell ref="B1:B2"/>
  </mergeCells>
  <conditionalFormatting sqref="G3:K124">
    <cfRule type="containsBlanks" dxfId="15" priority="1">
      <formula>LEN(TRIM(G3))=0</formula>
    </cfRule>
    <cfRule type="cellIs" dxfId="14" priority="2" operator="lessThan">
      <formula>3.5001</formula>
    </cfRule>
    <cfRule type="cellIs" dxfId="13" priority="3" operator="between">
      <formula>3.999</formula>
      <formula>3.499</formula>
    </cfRule>
    <cfRule type="cellIs" dxfId="12" priority="4" operator="between">
      <formula>4.5</formula>
      <formula>4</formula>
    </cfRule>
    <cfRule type="cellIs" dxfId="11" priority="5" operator="greaterThanOr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66" t="s">
        <v>23</v>
      </c>
      <c r="B1" s="368" t="s">
        <v>68</v>
      </c>
      <c r="C1" s="76">
        <v>2023</v>
      </c>
      <c r="D1" s="105">
        <v>2024</v>
      </c>
      <c r="E1" s="106">
        <v>2025</v>
      </c>
      <c r="F1" s="77">
        <v>2026</v>
      </c>
      <c r="G1" s="76">
        <v>2023</v>
      </c>
      <c r="H1" s="107">
        <v>2024</v>
      </c>
      <c r="I1" s="107">
        <v>2025</v>
      </c>
      <c r="J1" s="108">
        <v>2026</v>
      </c>
      <c r="K1" s="80"/>
    </row>
    <row r="2" spans="1:16" ht="27" customHeight="1" thickBot="1" x14ac:dyDescent="0.3">
      <c r="A2" s="367"/>
      <c r="B2" s="369"/>
      <c r="C2" s="55" t="s">
        <v>50</v>
      </c>
      <c r="D2" s="99" t="s">
        <v>50</v>
      </c>
      <c r="E2" s="99" t="s">
        <v>50</v>
      </c>
      <c r="F2" s="99" t="s">
        <v>50</v>
      </c>
      <c r="G2" s="127" t="s">
        <v>49</v>
      </c>
      <c r="H2" s="128" t="s">
        <v>49</v>
      </c>
      <c r="I2" s="128" t="s">
        <v>49</v>
      </c>
      <c r="J2" s="129" t="s">
        <v>49</v>
      </c>
      <c r="K2" s="73"/>
    </row>
    <row r="3" spans="1:16" ht="15" customHeight="1" thickBot="1" x14ac:dyDescent="0.3">
      <c r="A3" s="17">
        <f>A12+A25+A43+A64+A79+A112+A122</f>
        <v>112</v>
      </c>
      <c r="B3" s="46" t="s">
        <v>58</v>
      </c>
      <c r="C3" s="57">
        <f>C4+C13+C26+C44+C65+C80+C113</f>
        <v>3046</v>
      </c>
      <c r="D3" s="56">
        <f t="shared" ref="D3:F3" si="0">D4+D13+D26+D44+D65+D80+D113</f>
        <v>2815</v>
      </c>
      <c r="E3" s="56">
        <f>E4+E13+E26+E44+E65+E80+E113</f>
        <v>2646</v>
      </c>
      <c r="F3" s="46">
        <f t="shared" si="0"/>
        <v>0</v>
      </c>
      <c r="G3" s="130">
        <f>AVERAGE(G4,G13,G26,G44,G65,G80,G113)</f>
        <v>3.9845121366728513</v>
      </c>
      <c r="H3" s="131">
        <f>AVERAGE(H4,H13,H26,H44,H65,H80,H113)</f>
        <v>3.9939422655888173</v>
      </c>
      <c r="I3" s="131">
        <f>AVERAGE(I4,I13,I26,I44,I65,I80,I113)</f>
        <v>3.996815444062463</v>
      </c>
      <c r="J3" s="132" t="e">
        <f>AVERAGE(J4,J13,J26,J44,J65,J80,J113)</f>
        <v>#DIV/0!</v>
      </c>
      <c r="K3" s="81"/>
      <c r="M3" s="13"/>
      <c r="N3" s="1" t="s">
        <v>129</v>
      </c>
    </row>
    <row r="4" spans="1:16" ht="15" customHeight="1" thickBot="1" x14ac:dyDescent="0.3">
      <c r="A4" s="18"/>
      <c r="B4" s="19" t="s">
        <v>51</v>
      </c>
      <c r="C4" s="42">
        <f>SUM(C5:C12)</f>
        <v>207</v>
      </c>
      <c r="D4" s="10">
        <f t="shared" ref="D4:F4" si="1">SUM(D5:D12)</f>
        <v>226</v>
      </c>
      <c r="E4" s="10">
        <f t="shared" si="1"/>
        <v>165</v>
      </c>
      <c r="F4" s="90">
        <f t="shared" si="1"/>
        <v>0</v>
      </c>
      <c r="G4" s="133">
        <f>AVERAGE(G5:G12)</f>
        <v>4.0257142857142858</v>
      </c>
      <c r="H4" s="134">
        <f>AVERAGE(H5:H12)</f>
        <v>3.9324999999999997</v>
      </c>
      <c r="I4" s="134">
        <f>AVERAGE(I5:I12)</f>
        <v>4.0962500000000004</v>
      </c>
      <c r="J4" s="135" t="e">
        <f>AVERAGE(J5:J12)</f>
        <v>#DIV/0!</v>
      </c>
      <c r="K4" s="82"/>
      <c r="M4" s="12"/>
      <c r="N4" s="1" t="s">
        <v>125</v>
      </c>
    </row>
    <row r="5" spans="1:16" ht="15" customHeight="1" x14ac:dyDescent="0.25">
      <c r="A5" s="20">
        <v>1</v>
      </c>
      <c r="B5" s="21" t="s">
        <v>74</v>
      </c>
      <c r="C5" s="68">
        <v>32</v>
      </c>
      <c r="D5" s="100">
        <v>41</v>
      </c>
      <c r="E5" s="100">
        <v>24</v>
      </c>
      <c r="F5" s="91"/>
      <c r="G5" s="136">
        <v>4.38</v>
      </c>
      <c r="H5" s="137">
        <v>3.98</v>
      </c>
      <c r="I5" s="137">
        <v>3.92</v>
      </c>
      <c r="J5" s="138"/>
      <c r="K5" s="83"/>
      <c r="M5" s="71"/>
      <c r="N5" s="1" t="s">
        <v>126</v>
      </c>
    </row>
    <row r="6" spans="1:16" x14ac:dyDescent="0.25">
      <c r="A6" s="23">
        <v>2</v>
      </c>
      <c r="B6" s="21" t="s">
        <v>31</v>
      </c>
      <c r="C6" s="68">
        <v>50</v>
      </c>
      <c r="D6" s="100">
        <v>38</v>
      </c>
      <c r="E6" s="100">
        <v>43</v>
      </c>
      <c r="F6" s="91"/>
      <c r="G6" s="109">
        <v>4.2</v>
      </c>
      <c r="H6" s="69">
        <v>3.97</v>
      </c>
      <c r="I6" s="69">
        <v>3.95</v>
      </c>
      <c r="J6" s="110"/>
      <c r="K6" s="83"/>
      <c r="M6" s="2"/>
      <c r="N6" s="1" t="s">
        <v>127</v>
      </c>
      <c r="P6" s="22"/>
    </row>
    <row r="7" spans="1:16" x14ac:dyDescent="0.25">
      <c r="A7" s="23">
        <v>3</v>
      </c>
      <c r="B7" s="21" t="s">
        <v>24</v>
      </c>
      <c r="C7" s="68">
        <v>23</v>
      </c>
      <c r="D7" s="100">
        <v>44</v>
      </c>
      <c r="E7" s="100">
        <v>33</v>
      </c>
      <c r="F7" s="91"/>
      <c r="G7" s="109">
        <v>4.4800000000000004</v>
      </c>
      <c r="H7" s="69">
        <v>4.4800000000000004</v>
      </c>
      <c r="I7" s="69">
        <v>4.5199999999999996</v>
      </c>
      <c r="J7" s="110"/>
      <c r="K7" s="83"/>
      <c r="P7" s="22"/>
    </row>
    <row r="8" spans="1:16" x14ac:dyDescent="0.25">
      <c r="A8" s="23">
        <v>4</v>
      </c>
      <c r="B8" s="21" t="s">
        <v>113</v>
      </c>
      <c r="C8" s="68">
        <v>26</v>
      </c>
      <c r="D8" s="100">
        <v>15</v>
      </c>
      <c r="E8" s="100">
        <v>12</v>
      </c>
      <c r="F8" s="91"/>
      <c r="G8" s="109">
        <v>4.42</v>
      </c>
      <c r="H8" s="69">
        <v>3.8</v>
      </c>
      <c r="I8" s="69">
        <v>4.42</v>
      </c>
      <c r="J8" s="110"/>
      <c r="K8" s="83"/>
      <c r="M8" s="25"/>
      <c r="N8" s="22"/>
      <c r="P8" s="22"/>
    </row>
    <row r="9" spans="1:16" x14ac:dyDescent="0.25">
      <c r="A9" s="23">
        <v>5</v>
      </c>
      <c r="B9" s="6" t="s">
        <v>75</v>
      </c>
      <c r="C9" s="43">
        <v>23</v>
      </c>
      <c r="D9" s="3">
        <v>14</v>
      </c>
      <c r="E9" s="3">
        <v>10</v>
      </c>
      <c r="F9" s="92"/>
      <c r="G9" s="111">
        <v>3.52</v>
      </c>
      <c r="H9" s="48">
        <v>3.43</v>
      </c>
      <c r="I9" s="48">
        <v>4.0999999999999996</v>
      </c>
      <c r="J9" s="112"/>
      <c r="K9" s="84"/>
      <c r="M9" s="25"/>
      <c r="N9" s="22"/>
      <c r="P9" s="22"/>
    </row>
    <row r="10" spans="1:16" x14ac:dyDescent="0.25">
      <c r="A10" s="23">
        <v>6</v>
      </c>
      <c r="B10" s="6" t="s">
        <v>76</v>
      </c>
      <c r="C10" s="43">
        <v>20</v>
      </c>
      <c r="D10" s="3">
        <v>25</v>
      </c>
      <c r="E10" s="3">
        <v>14</v>
      </c>
      <c r="F10" s="92"/>
      <c r="G10" s="111">
        <v>3.7</v>
      </c>
      <c r="H10" s="48">
        <v>4.24</v>
      </c>
      <c r="I10" s="48">
        <v>4.07</v>
      </c>
      <c r="J10" s="112"/>
      <c r="K10" s="84"/>
      <c r="M10" s="25"/>
      <c r="N10" s="22"/>
      <c r="P10" s="22"/>
    </row>
    <row r="11" spans="1:16" x14ac:dyDescent="0.25">
      <c r="A11" s="23">
        <v>7</v>
      </c>
      <c r="B11" s="6" t="s">
        <v>33</v>
      </c>
      <c r="C11" s="43">
        <v>33</v>
      </c>
      <c r="D11" s="3">
        <v>31</v>
      </c>
      <c r="E11" s="3">
        <v>16</v>
      </c>
      <c r="F11" s="92"/>
      <c r="G11" s="111">
        <v>3.48</v>
      </c>
      <c r="H11" s="48">
        <v>3.84</v>
      </c>
      <c r="I11" s="48">
        <v>3.94</v>
      </c>
      <c r="J11" s="112"/>
      <c r="K11" s="84"/>
      <c r="M11" s="25"/>
      <c r="N11" s="22"/>
      <c r="P11" s="22"/>
    </row>
    <row r="12" spans="1:16" ht="15.75" thickBot="1" x14ac:dyDescent="0.3">
      <c r="A12" s="26">
        <v>8</v>
      </c>
      <c r="B12" s="9" t="s">
        <v>59</v>
      </c>
      <c r="C12" s="44"/>
      <c r="D12" s="4">
        <v>18</v>
      </c>
      <c r="E12" s="4">
        <v>13</v>
      </c>
      <c r="F12" s="93"/>
      <c r="G12" s="125"/>
      <c r="H12" s="70">
        <v>3.72</v>
      </c>
      <c r="I12" s="70">
        <v>3.85</v>
      </c>
      <c r="J12" s="126"/>
      <c r="K12" s="84"/>
      <c r="M12" s="25"/>
      <c r="N12" s="22"/>
      <c r="P12" s="22"/>
    </row>
    <row r="13" spans="1:16" ht="15.75" thickBot="1" x14ac:dyDescent="0.3">
      <c r="A13" s="18"/>
      <c r="B13" s="27" t="s">
        <v>52</v>
      </c>
      <c r="C13" s="28">
        <f t="shared" ref="C13:F13" si="2">SUM(C14:C25)</f>
        <v>271</v>
      </c>
      <c r="D13" s="11">
        <f t="shared" si="2"/>
        <v>253</v>
      </c>
      <c r="E13" s="11">
        <f t="shared" si="2"/>
        <v>222</v>
      </c>
      <c r="F13" s="94">
        <f t="shared" si="2"/>
        <v>0</v>
      </c>
      <c r="G13" s="139">
        <f t="shared" ref="G13:I13" si="3">AVERAGE(G14:G25)</f>
        <v>4.0090909090909088</v>
      </c>
      <c r="H13" s="140">
        <f t="shared" si="3"/>
        <v>4.1210000000000004</v>
      </c>
      <c r="I13" s="140">
        <f t="shared" si="3"/>
        <v>4.0327272727272723</v>
      </c>
      <c r="J13" s="141" t="e">
        <f>AVERAGE(J14:J25)</f>
        <v>#DIV/0!</v>
      </c>
      <c r="K13" s="85"/>
      <c r="M13" s="25"/>
      <c r="N13" s="22"/>
      <c r="P13" s="22"/>
    </row>
    <row r="14" spans="1:16" x14ac:dyDescent="0.25">
      <c r="A14" s="20">
        <v>1</v>
      </c>
      <c r="B14" s="14" t="s">
        <v>0</v>
      </c>
      <c r="C14" s="50">
        <v>59</v>
      </c>
      <c r="D14" s="101">
        <v>26</v>
      </c>
      <c r="E14" s="101">
        <v>25</v>
      </c>
      <c r="F14" s="95"/>
      <c r="G14" s="142">
        <v>4.07</v>
      </c>
      <c r="H14" s="143">
        <v>4.1500000000000004</v>
      </c>
      <c r="I14" s="143">
        <v>3.92</v>
      </c>
      <c r="J14" s="144"/>
      <c r="K14" s="86"/>
      <c r="M14" s="22"/>
      <c r="N14" s="22"/>
      <c r="P14" s="22"/>
    </row>
    <row r="15" spans="1:16" x14ac:dyDescent="0.25">
      <c r="A15" s="23">
        <v>2</v>
      </c>
      <c r="B15" s="14" t="s">
        <v>2</v>
      </c>
      <c r="C15" s="50">
        <v>19</v>
      </c>
      <c r="D15" s="101">
        <v>24</v>
      </c>
      <c r="E15" s="101">
        <v>10</v>
      </c>
      <c r="F15" s="95"/>
      <c r="G15" s="114">
        <v>4.32</v>
      </c>
      <c r="H15" s="52">
        <v>4.29</v>
      </c>
      <c r="I15" s="52">
        <v>4.5</v>
      </c>
      <c r="J15" s="115"/>
      <c r="K15" s="86"/>
      <c r="M15" s="22"/>
      <c r="N15" s="22"/>
      <c r="P15" s="22"/>
    </row>
    <row r="16" spans="1:16" x14ac:dyDescent="0.25">
      <c r="A16" s="23">
        <v>3</v>
      </c>
      <c r="B16" s="14" t="s">
        <v>5</v>
      </c>
      <c r="C16" s="50">
        <v>18</v>
      </c>
      <c r="D16" s="101">
        <v>45</v>
      </c>
      <c r="E16" s="101">
        <v>26</v>
      </c>
      <c r="F16" s="95"/>
      <c r="G16" s="114">
        <v>4.0599999999999996</v>
      </c>
      <c r="H16" s="52">
        <v>4.3099999999999996</v>
      </c>
      <c r="I16" s="52">
        <v>4.2300000000000004</v>
      </c>
      <c r="J16" s="115"/>
      <c r="K16" s="86"/>
      <c r="M16" s="22"/>
      <c r="N16" s="22"/>
      <c r="P16" s="22"/>
    </row>
    <row r="17" spans="1:16" x14ac:dyDescent="0.25">
      <c r="A17" s="23">
        <v>4</v>
      </c>
      <c r="B17" s="14" t="s">
        <v>1</v>
      </c>
      <c r="C17" s="50">
        <v>32</v>
      </c>
      <c r="D17" s="101">
        <v>38</v>
      </c>
      <c r="E17" s="101">
        <v>28</v>
      </c>
      <c r="F17" s="95"/>
      <c r="G17" s="114">
        <v>4.41</v>
      </c>
      <c r="H17" s="52">
        <v>4.32</v>
      </c>
      <c r="I17" s="52">
        <v>4.46</v>
      </c>
      <c r="J17" s="115"/>
      <c r="K17" s="86"/>
      <c r="M17" s="22"/>
      <c r="N17" s="22"/>
      <c r="P17" s="22"/>
    </row>
    <row r="18" spans="1:16" x14ac:dyDescent="0.25">
      <c r="A18" s="23">
        <v>5</v>
      </c>
      <c r="B18" s="14" t="s">
        <v>3</v>
      </c>
      <c r="C18" s="50">
        <v>18</v>
      </c>
      <c r="D18" s="101">
        <v>21</v>
      </c>
      <c r="E18" s="101">
        <v>13</v>
      </c>
      <c r="F18" s="95"/>
      <c r="G18" s="114">
        <v>4.0599999999999996</v>
      </c>
      <c r="H18" s="52">
        <v>4.24</v>
      </c>
      <c r="I18" s="52">
        <v>4.1500000000000004</v>
      </c>
      <c r="J18" s="115"/>
      <c r="K18" s="86"/>
      <c r="M18" s="22"/>
      <c r="N18" s="22"/>
      <c r="P18" s="22"/>
    </row>
    <row r="19" spans="1:16" x14ac:dyDescent="0.25">
      <c r="A19" s="23">
        <v>6</v>
      </c>
      <c r="B19" s="6" t="s">
        <v>79</v>
      </c>
      <c r="C19" s="47">
        <v>34</v>
      </c>
      <c r="D19" s="24">
        <v>23</v>
      </c>
      <c r="E19" s="24">
        <v>11</v>
      </c>
      <c r="F19" s="66"/>
      <c r="G19" s="116">
        <v>3.94</v>
      </c>
      <c r="H19" s="49">
        <v>4.04</v>
      </c>
      <c r="I19" s="49">
        <v>4.2699999999999996</v>
      </c>
      <c r="J19" s="117"/>
      <c r="K19" s="75"/>
      <c r="M19" s="22"/>
      <c r="N19" s="22"/>
      <c r="P19" s="22"/>
    </row>
    <row r="20" spans="1:16" x14ac:dyDescent="0.25">
      <c r="A20" s="23">
        <v>7</v>
      </c>
      <c r="B20" s="14" t="s">
        <v>78</v>
      </c>
      <c r="C20" s="50">
        <v>17</v>
      </c>
      <c r="D20" s="101">
        <v>22</v>
      </c>
      <c r="E20" s="101">
        <v>28</v>
      </c>
      <c r="F20" s="95"/>
      <c r="G20" s="114">
        <v>4</v>
      </c>
      <c r="H20" s="52">
        <v>3.91</v>
      </c>
      <c r="I20" s="52">
        <v>4</v>
      </c>
      <c r="J20" s="115"/>
      <c r="K20" s="86"/>
      <c r="M20" s="22"/>
      <c r="N20" s="22"/>
      <c r="P20" s="22"/>
    </row>
    <row r="21" spans="1:16" x14ac:dyDescent="0.25">
      <c r="A21" s="23">
        <v>8</v>
      </c>
      <c r="B21" s="14" t="s">
        <v>4</v>
      </c>
      <c r="C21" s="50">
        <v>13</v>
      </c>
      <c r="D21" s="101"/>
      <c r="E21" s="101">
        <v>12</v>
      </c>
      <c r="F21" s="95"/>
      <c r="G21" s="114">
        <v>3.77</v>
      </c>
      <c r="H21" s="52"/>
      <c r="I21" s="52">
        <v>3.92</v>
      </c>
      <c r="J21" s="115"/>
      <c r="K21" s="86"/>
      <c r="M21" s="22"/>
      <c r="N21" s="22"/>
      <c r="P21" s="22"/>
    </row>
    <row r="22" spans="1:16" x14ac:dyDescent="0.25">
      <c r="A22" s="23">
        <v>9</v>
      </c>
      <c r="B22" s="14" t="s">
        <v>114</v>
      </c>
      <c r="C22" s="50">
        <v>8</v>
      </c>
      <c r="D22" s="101"/>
      <c r="E22" s="101">
        <v>11</v>
      </c>
      <c r="F22" s="95"/>
      <c r="G22" s="114">
        <v>3.75</v>
      </c>
      <c r="H22" s="52"/>
      <c r="I22" s="52">
        <v>3.73</v>
      </c>
      <c r="J22" s="115"/>
      <c r="K22" s="86"/>
      <c r="M22" s="22"/>
      <c r="N22" s="22"/>
      <c r="P22" s="22"/>
    </row>
    <row r="23" spans="1:16" x14ac:dyDescent="0.25">
      <c r="A23" s="23">
        <v>10</v>
      </c>
      <c r="B23" s="14" t="s">
        <v>80</v>
      </c>
      <c r="C23" s="50"/>
      <c r="D23" s="101">
        <v>11</v>
      </c>
      <c r="E23" s="101"/>
      <c r="F23" s="95"/>
      <c r="G23" s="114"/>
      <c r="H23" s="52">
        <v>4.18</v>
      </c>
      <c r="I23" s="52"/>
      <c r="J23" s="115"/>
      <c r="K23" s="86"/>
      <c r="M23" s="22"/>
      <c r="N23" s="22"/>
      <c r="P23" s="22"/>
    </row>
    <row r="24" spans="1:16" x14ac:dyDescent="0.25">
      <c r="A24" s="23">
        <v>11</v>
      </c>
      <c r="B24" s="40" t="s">
        <v>81</v>
      </c>
      <c r="C24" s="58">
        <v>28</v>
      </c>
      <c r="D24" s="102">
        <v>25</v>
      </c>
      <c r="E24" s="102">
        <v>47</v>
      </c>
      <c r="F24" s="96"/>
      <c r="G24" s="118">
        <v>3.68</v>
      </c>
      <c r="H24" s="59">
        <v>3.88</v>
      </c>
      <c r="I24" s="59">
        <v>3.91</v>
      </c>
      <c r="J24" s="119"/>
      <c r="K24" s="87"/>
      <c r="M24" s="22"/>
      <c r="N24" s="22"/>
      <c r="P24" s="22"/>
    </row>
    <row r="25" spans="1:16" ht="15.75" thickBot="1" x14ac:dyDescent="0.3">
      <c r="A25" s="23">
        <v>12</v>
      </c>
      <c r="B25" s="14" t="s">
        <v>77</v>
      </c>
      <c r="C25" s="50">
        <v>25</v>
      </c>
      <c r="D25" s="101">
        <v>18</v>
      </c>
      <c r="E25" s="101">
        <v>11</v>
      </c>
      <c r="F25" s="95"/>
      <c r="G25" s="145">
        <v>4.04</v>
      </c>
      <c r="H25" s="146">
        <v>3.89</v>
      </c>
      <c r="I25" s="146">
        <v>3.27</v>
      </c>
      <c r="J25" s="147"/>
      <c r="K25" s="86"/>
      <c r="M25" s="22"/>
      <c r="N25" s="22"/>
      <c r="P25" s="22"/>
    </row>
    <row r="26" spans="1:16" ht="15.75" thickBot="1" x14ac:dyDescent="0.3">
      <c r="A26" s="18"/>
      <c r="B26" s="29" t="s">
        <v>53</v>
      </c>
      <c r="C26" s="30">
        <f t="shared" ref="C26:F26" si="4">SUM(C27:C43)</f>
        <v>356</v>
      </c>
      <c r="D26" s="45">
        <f t="shared" si="4"/>
        <v>342</v>
      </c>
      <c r="E26" s="45">
        <f t="shared" si="4"/>
        <v>343</v>
      </c>
      <c r="F26" s="97">
        <f t="shared" si="4"/>
        <v>0</v>
      </c>
      <c r="G26" s="148">
        <f>AVERAGE(G27:G43)</f>
        <v>3.8485714285714288</v>
      </c>
      <c r="H26" s="149">
        <f t="shared" ref="H26:I26" si="5">AVERAGE(H27:H43)</f>
        <v>3.8386666666666671</v>
      </c>
      <c r="I26" s="149">
        <f t="shared" si="5"/>
        <v>3.8286666666666664</v>
      </c>
      <c r="J26" s="150" t="e">
        <f>AVERAGE(J27:J43)</f>
        <v>#DIV/0!</v>
      </c>
      <c r="K26" s="88"/>
      <c r="M26" s="22"/>
      <c r="N26" s="22"/>
      <c r="P26" s="22"/>
    </row>
    <row r="27" spans="1:16" x14ac:dyDescent="0.25">
      <c r="A27" s="20">
        <v>1</v>
      </c>
      <c r="B27" s="5" t="s">
        <v>29</v>
      </c>
      <c r="C27" s="60">
        <v>45</v>
      </c>
      <c r="D27" s="103">
        <v>42</v>
      </c>
      <c r="E27" s="103">
        <v>45</v>
      </c>
      <c r="F27" s="64"/>
      <c r="G27" s="120">
        <v>4.33</v>
      </c>
      <c r="H27" s="51">
        <v>4.3600000000000003</v>
      </c>
      <c r="I27" s="51">
        <v>4.22</v>
      </c>
      <c r="J27" s="151"/>
      <c r="K27" s="75"/>
      <c r="M27" s="22"/>
      <c r="N27" s="22"/>
      <c r="P27" s="22"/>
    </row>
    <row r="28" spans="1:16" x14ac:dyDescent="0.25">
      <c r="A28" s="23">
        <v>2</v>
      </c>
      <c r="B28" s="8" t="s">
        <v>61</v>
      </c>
      <c r="C28" s="61">
        <v>24</v>
      </c>
      <c r="D28" s="104">
        <v>24</v>
      </c>
      <c r="E28" s="104">
        <v>13</v>
      </c>
      <c r="F28" s="65"/>
      <c r="G28" s="121">
        <v>4.17</v>
      </c>
      <c r="H28" s="49">
        <v>4.21</v>
      </c>
      <c r="I28" s="49">
        <v>4</v>
      </c>
      <c r="J28" s="117"/>
      <c r="K28" s="75"/>
      <c r="M28" s="22"/>
      <c r="N28" s="22"/>
      <c r="P28" s="22"/>
    </row>
    <row r="29" spans="1:16" x14ac:dyDescent="0.25">
      <c r="A29" s="41">
        <v>3</v>
      </c>
      <c r="B29" s="6" t="s">
        <v>41</v>
      </c>
      <c r="C29" s="47">
        <v>21</v>
      </c>
      <c r="D29" s="24">
        <v>31</v>
      </c>
      <c r="E29" s="24">
        <v>14</v>
      </c>
      <c r="F29" s="66"/>
      <c r="G29" s="116">
        <v>4</v>
      </c>
      <c r="H29" s="49">
        <v>3.9</v>
      </c>
      <c r="I29" s="49">
        <v>3.93</v>
      </c>
      <c r="J29" s="117"/>
      <c r="K29" s="75"/>
      <c r="M29" s="22"/>
      <c r="N29" s="22"/>
      <c r="P29" s="22"/>
    </row>
    <row r="30" spans="1:16" x14ac:dyDescent="0.25">
      <c r="A30" s="23">
        <v>4</v>
      </c>
      <c r="B30" s="6" t="s">
        <v>82</v>
      </c>
      <c r="C30" s="61">
        <v>15</v>
      </c>
      <c r="D30" s="104">
        <v>25</v>
      </c>
      <c r="E30" s="104">
        <v>15</v>
      </c>
      <c r="F30" s="65"/>
      <c r="G30" s="121">
        <v>3.8</v>
      </c>
      <c r="H30" s="49">
        <v>4.04</v>
      </c>
      <c r="I30" s="49">
        <v>4.2</v>
      </c>
      <c r="J30" s="117"/>
      <c r="K30" s="75"/>
      <c r="M30" s="22"/>
      <c r="N30" s="22"/>
      <c r="P30" s="22"/>
    </row>
    <row r="31" spans="1:16" x14ac:dyDescent="0.25">
      <c r="A31" s="23">
        <v>5</v>
      </c>
      <c r="B31" s="14" t="s">
        <v>34</v>
      </c>
      <c r="C31" s="50">
        <v>32</v>
      </c>
      <c r="D31" s="101">
        <v>25</v>
      </c>
      <c r="E31" s="101">
        <v>22</v>
      </c>
      <c r="F31" s="95"/>
      <c r="G31" s="114">
        <v>4.0599999999999996</v>
      </c>
      <c r="H31" s="52">
        <v>4</v>
      </c>
      <c r="I31" s="52">
        <v>4.32</v>
      </c>
      <c r="J31" s="115"/>
      <c r="K31" s="86"/>
      <c r="M31" s="22"/>
      <c r="N31" s="22"/>
      <c r="P31" s="22"/>
    </row>
    <row r="32" spans="1:16" x14ac:dyDescent="0.25">
      <c r="A32" s="23">
        <v>6</v>
      </c>
      <c r="B32" s="6" t="s">
        <v>6</v>
      </c>
      <c r="C32" s="47">
        <v>16</v>
      </c>
      <c r="D32" s="24">
        <v>11</v>
      </c>
      <c r="E32" s="24">
        <v>8</v>
      </c>
      <c r="F32" s="66"/>
      <c r="G32" s="116">
        <v>3.31</v>
      </c>
      <c r="H32" s="49">
        <v>3.27</v>
      </c>
      <c r="I32" s="49">
        <v>3.63</v>
      </c>
      <c r="J32" s="117"/>
      <c r="K32" s="75"/>
      <c r="M32" s="22"/>
      <c r="N32" s="22"/>
      <c r="P32" s="22"/>
    </row>
    <row r="33" spans="1:16" x14ac:dyDescent="0.25">
      <c r="A33" s="23">
        <v>7</v>
      </c>
      <c r="B33" s="6" t="s">
        <v>83</v>
      </c>
      <c r="C33" s="47"/>
      <c r="D33" s="24"/>
      <c r="E33" s="24">
        <v>28</v>
      </c>
      <c r="F33" s="66"/>
      <c r="G33" s="116"/>
      <c r="H33" s="49"/>
      <c r="I33" s="49">
        <v>3.64</v>
      </c>
      <c r="J33" s="117"/>
      <c r="K33" s="75"/>
      <c r="M33" s="22"/>
      <c r="N33" s="22"/>
      <c r="P33" s="22"/>
    </row>
    <row r="34" spans="1:16" x14ac:dyDescent="0.25">
      <c r="A34" s="23">
        <v>8</v>
      </c>
      <c r="B34" s="6" t="s">
        <v>7</v>
      </c>
      <c r="C34" s="47"/>
      <c r="D34" s="24">
        <v>12</v>
      </c>
      <c r="E34" s="24">
        <v>15</v>
      </c>
      <c r="F34" s="66"/>
      <c r="G34" s="116"/>
      <c r="H34" s="49">
        <v>3.92</v>
      </c>
      <c r="I34" s="49">
        <v>4.2</v>
      </c>
      <c r="J34" s="117"/>
      <c r="K34" s="75"/>
      <c r="M34" s="22"/>
      <c r="N34" s="22"/>
      <c r="P34" s="22"/>
    </row>
    <row r="35" spans="1:16" x14ac:dyDescent="0.25">
      <c r="A35" s="23">
        <v>9</v>
      </c>
      <c r="B35" s="6" t="s">
        <v>8</v>
      </c>
      <c r="C35" s="47">
        <v>11</v>
      </c>
      <c r="D35" s="24">
        <v>19</v>
      </c>
      <c r="E35" s="24"/>
      <c r="F35" s="66"/>
      <c r="G35" s="116">
        <v>3.91</v>
      </c>
      <c r="H35" s="49">
        <v>3.68</v>
      </c>
      <c r="I35" s="49"/>
      <c r="J35" s="117"/>
      <c r="K35" s="75"/>
      <c r="M35" s="22"/>
      <c r="N35" s="22"/>
      <c r="P35" s="22"/>
    </row>
    <row r="36" spans="1:16" x14ac:dyDescent="0.25">
      <c r="A36" s="23">
        <v>10</v>
      </c>
      <c r="B36" s="6" t="s">
        <v>84</v>
      </c>
      <c r="C36" s="47"/>
      <c r="D36" s="24"/>
      <c r="E36" s="24"/>
      <c r="F36" s="66"/>
      <c r="G36" s="116"/>
      <c r="H36" s="49"/>
      <c r="I36" s="49"/>
      <c r="J36" s="117"/>
      <c r="K36" s="75"/>
      <c r="M36" s="22"/>
      <c r="N36" s="22"/>
      <c r="P36" s="22"/>
    </row>
    <row r="37" spans="1:16" x14ac:dyDescent="0.25">
      <c r="A37" s="23">
        <v>11</v>
      </c>
      <c r="B37" s="14" t="s">
        <v>85</v>
      </c>
      <c r="C37" s="50">
        <v>25</v>
      </c>
      <c r="D37" s="101">
        <v>26</v>
      </c>
      <c r="E37" s="101">
        <v>35</v>
      </c>
      <c r="F37" s="95"/>
      <c r="G37" s="114">
        <v>3.44</v>
      </c>
      <c r="H37" s="52">
        <v>3.77</v>
      </c>
      <c r="I37" s="52">
        <v>3.71</v>
      </c>
      <c r="J37" s="115"/>
      <c r="K37" s="86"/>
      <c r="M37" s="22"/>
      <c r="N37" s="22"/>
      <c r="P37" s="22"/>
    </row>
    <row r="38" spans="1:16" x14ac:dyDescent="0.25">
      <c r="A38" s="23">
        <v>12</v>
      </c>
      <c r="B38" s="14" t="s">
        <v>9</v>
      </c>
      <c r="C38" s="50">
        <v>21</v>
      </c>
      <c r="D38" s="101">
        <v>18</v>
      </c>
      <c r="E38" s="101">
        <v>23</v>
      </c>
      <c r="F38" s="95"/>
      <c r="G38" s="114">
        <v>4.43</v>
      </c>
      <c r="H38" s="52">
        <v>4.1100000000000003</v>
      </c>
      <c r="I38" s="52">
        <v>4.13</v>
      </c>
      <c r="J38" s="115"/>
      <c r="K38" s="86"/>
      <c r="M38" s="22"/>
      <c r="N38" s="22"/>
      <c r="P38" s="22"/>
    </row>
    <row r="39" spans="1:16" x14ac:dyDescent="0.25">
      <c r="A39" s="23">
        <v>13</v>
      </c>
      <c r="B39" s="14" t="s">
        <v>86</v>
      </c>
      <c r="C39" s="50">
        <v>17</v>
      </c>
      <c r="D39" s="101">
        <v>15</v>
      </c>
      <c r="E39" s="101">
        <v>19</v>
      </c>
      <c r="F39" s="95"/>
      <c r="G39" s="114">
        <v>3.59</v>
      </c>
      <c r="H39" s="52">
        <v>3.6</v>
      </c>
      <c r="I39" s="52">
        <v>3.47</v>
      </c>
      <c r="J39" s="115"/>
      <c r="K39" s="86"/>
      <c r="M39" s="22"/>
      <c r="N39" s="22"/>
      <c r="P39" s="22"/>
    </row>
    <row r="40" spans="1:16" x14ac:dyDescent="0.25">
      <c r="A40" s="23">
        <v>14</v>
      </c>
      <c r="B40" s="14" t="s">
        <v>43</v>
      </c>
      <c r="C40" s="50">
        <v>17</v>
      </c>
      <c r="D40" s="101">
        <v>20</v>
      </c>
      <c r="E40" s="101">
        <v>28</v>
      </c>
      <c r="F40" s="95"/>
      <c r="G40" s="114">
        <v>3.71</v>
      </c>
      <c r="H40" s="52">
        <v>3.5</v>
      </c>
      <c r="I40" s="52">
        <v>3.25</v>
      </c>
      <c r="J40" s="115"/>
      <c r="K40" s="86"/>
      <c r="M40" s="22"/>
      <c r="N40" s="22"/>
      <c r="P40" s="22"/>
    </row>
    <row r="41" spans="1:16" x14ac:dyDescent="0.25">
      <c r="A41" s="23">
        <v>15</v>
      </c>
      <c r="B41" s="14" t="s">
        <v>87</v>
      </c>
      <c r="C41" s="50">
        <v>23</v>
      </c>
      <c r="D41" s="101">
        <v>16</v>
      </c>
      <c r="E41" s="101">
        <v>21</v>
      </c>
      <c r="F41" s="95"/>
      <c r="G41" s="114">
        <v>3.61</v>
      </c>
      <c r="H41" s="52">
        <v>3.75</v>
      </c>
      <c r="I41" s="52">
        <v>3.57</v>
      </c>
      <c r="J41" s="115"/>
      <c r="K41" s="86"/>
      <c r="M41" s="22"/>
      <c r="N41" s="22"/>
      <c r="P41" s="22"/>
    </row>
    <row r="42" spans="1:16" x14ac:dyDescent="0.25">
      <c r="A42" s="23">
        <v>16</v>
      </c>
      <c r="B42" s="14" t="s">
        <v>10</v>
      </c>
      <c r="C42" s="50">
        <v>41</v>
      </c>
      <c r="D42" s="101">
        <v>30</v>
      </c>
      <c r="E42" s="101">
        <v>31</v>
      </c>
      <c r="F42" s="95"/>
      <c r="G42" s="114">
        <v>3.73</v>
      </c>
      <c r="H42" s="52">
        <v>3.9</v>
      </c>
      <c r="I42" s="52">
        <v>3.58</v>
      </c>
      <c r="J42" s="115"/>
      <c r="K42" s="86"/>
      <c r="M42" s="22"/>
      <c r="N42" s="22"/>
      <c r="P42" s="22"/>
    </row>
    <row r="43" spans="1:16" ht="15.75" thickBot="1" x14ac:dyDescent="0.3">
      <c r="A43" s="23">
        <v>17</v>
      </c>
      <c r="B43" s="14" t="s">
        <v>11</v>
      </c>
      <c r="C43" s="50">
        <v>48</v>
      </c>
      <c r="D43" s="101">
        <v>28</v>
      </c>
      <c r="E43" s="101">
        <v>26</v>
      </c>
      <c r="F43" s="95"/>
      <c r="G43" s="145">
        <v>3.79</v>
      </c>
      <c r="H43" s="146">
        <v>3.57</v>
      </c>
      <c r="I43" s="146">
        <v>3.58</v>
      </c>
      <c r="J43" s="147"/>
      <c r="K43" s="86"/>
      <c r="M43" s="22"/>
      <c r="N43" s="22"/>
      <c r="P43" s="22"/>
    </row>
    <row r="44" spans="1:16" ht="15.75" thickBot="1" x14ac:dyDescent="0.3">
      <c r="A44" s="18"/>
      <c r="B44" s="29" t="s">
        <v>54</v>
      </c>
      <c r="C44" s="30">
        <f t="shared" ref="C44:F44" si="6">SUM(C45:C64)</f>
        <v>458</v>
      </c>
      <c r="D44" s="45">
        <f t="shared" si="6"/>
        <v>438</v>
      </c>
      <c r="E44" s="45">
        <f t="shared" si="6"/>
        <v>443</v>
      </c>
      <c r="F44" s="97">
        <f t="shared" si="6"/>
        <v>0</v>
      </c>
      <c r="G44" s="148">
        <f t="shared" ref="G44:I44" si="7">AVERAGE(G45:G64)</f>
        <v>4.1081250000000011</v>
      </c>
      <c r="H44" s="149">
        <f t="shared" si="7"/>
        <v>3.9794444444444448</v>
      </c>
      <c r="I44" s="149">
        <f t="shared" si="7"/>
        <v>4.0015789473684213</v>
      </c>
      <c r="J44" s="150" t="e">
        <f>AVERAGE(J45:J64)</f>
        <v>#DIV/0!</v>
      </c>
      <c r="K44" s="88"/>
      <c r="M44" s="22"/>
      <c r="N44" s="22"/>
      <c r="P44" s="22"/>
    </row>
    <row r="45" spans="1:16" x14ac:dyDescent="0.25">
      <c r="A45" s="20">
        <v>1</v>
      </c>
      <c r="B45" s="6" t="s">
        <v>32</v>
      </c>
      <c r="C45" s="47">
        <v>95</v>
      </c>
      <c r="D45" s="24">
        <v>66</v>
      </c>
      <c r="E45" s="24">
        <v>62</v>
      </c>
      <c r="F45" s="66"/>
      <c r="G45" s="120">
        <v>4.32</v>
      </c>
      <c r="H45" s="51">
        <v>4.08</v>
      </c>
      <c r="I45" s="51">
        <v>3.92</v>
      </c>
      <c r="J45" s="151"/>
      <c r="K45" s="75"/>
      <c r="M45" s="22"/>
      <c r="N45" s="22"/>
      <c r="P45" s="22"/>
    </row>
    <row r="46" spans="1:16" x14ac:dyDescent="0.25">
      <c r="A46" s="23">
        <v>2</v>
      </c>
      <c r="B46" s="6" t="s">
        <v>72</v>
      </c>
      <c r="C46" s="47">
        <v>28</v>
      </c>
      <c r="D46" s="24">
        <v>29</v>
      </c>
      <c r="E46" s="24">
        <v>30</v>
      </c>
      <c r="F46" s="66"/>
      <c r="G46" s="116">
        <v>4.3600000000000003</v>
      </c>
      <c r="H46" s="49">
        <v>4.3099999999999996</v>
      </c>
      <c r="I46" s="49">
        <v>3.97</v>
      </c>
      <c r="J46" s="117"/>
      <c r="K46" s="75"/>
      <c r="M46" s="22"/>
      <c r="N46" s="22"/>
      <c r="P46" s="22"/>
    </row>
    <row r="47" spans="1:16" x14ac:dyDescent="0.25">
      <c r="A47" s="23">
        <v>3</v>
      </c>
      <c r="B47" s="6" t="s">
        <v>25</v>
      </c>
      <c r="C47" s="47">
        <v>52</v>
      </c>
      <c r="D47" s="24">
        <v>39</v>
      </c>
      <c r="E47" s="24">
        <v>34</v>
      </c>
      <c r="F47" s="66"/>
      <c r="G47" s="116">
        <v>4.2699999999999996</v>
      </c>
      <c r="H47" s="49">
        <v>4.13</v>
      </c>
      <c r="I47" s="49">
        <v>4.3499999999999996</v>
      </c>
      <c r="J47" s="117"/>
      <c r="K47" s="75"/>
      <c r="M47" s="22"/>
      <c r="N47" s="22"/>
      <c r="P47" s="22"/>
    </row>
    <row r="48" spans="1:16" x14ac:dyDescent="0.25">
      <c r="A48" s="23">
        <v>4</v>
      </c>
      <c r="B48" s="6" t="s">
        <v>44</v>
      </c>
      <c r="C48" s="47">
        <v>63</v>
      </c>
      <c r="D48" s="24">
        <v>63</v>
      </c>
      <c r="E48" s="24">
        <v>50</v>
      </c>
      <c r="F48" s="66"/>
      <c r="G48" s="116">
        <v>4.22</v>
      </c>
      <c r="H48" s="49">
        <v>4.0599999999999996</v>
      </c>
      <c r="I48" s="49">
        <v>3.94</v>
      </c>
      <c r="J48" s="117"/>
      <c r="K48" s="75"/>
      <c r="M48" s="22"/>
      <c r="N48" s="22"/>
      <c r="P48" s="22"/>
    </row>
    <row r="49" spans="1:16" x14ac:dyDescent="0.25">
      <c r="A49" s="23">
        <v>5</v>
      </c>
      <c r="B49" s="6" t="s">
        <v>12</v>
      </c>
      <c r="C49" s="47">
        <v>28</v>
      </c>
      <c r="D49" s="24">
        <v>22</v>
      </c>
      <c r="E49" s="24">
        <v>28</v>
      </c>
      <c r="F49" s="66"/>
      <c r="G49" s="116">
        <v>4.18</v>
      </c>
      <c r="H49" s="49">
        <v>4.05</v>
      </c>
      <c r="I49" s="49">
        <v>3.96</v>
      </c>
      <c r="J49" s="117"/>
      <c r="K49" s="75"/>
      <c r="M49" s="22"/>
      <c r="N49" s="22"/>
      <c r="P49" s="22"/>
    </row>
    <row r="50" spans="1:16" ht="15" customHeight="1" x14ac:dyDescent="0.25">
      <c r="A50" s="23">
        <v>6</v>
      </c>
      <c r="B50" s="6" t="s">
        <v>13</v>
      </c>
      <c r="C50" s="47">
        <v>12</v>
      </c>
      <c r="D50" s="24">
        <v>16</v>
      </c>
      <c r="E50" s="24">
        <v>19</v>
      </c>
      <c r="F50" s="66"/>
      <c r="G50" s="116">
        <v>3.92</v>
      </c>
      <c r="H50" s="49">
        <v>3.75</v>
      </c>
      <c r="I50" s="49">
        <v>4.21</v>
      </c>
      <c r="J50" s="117"/>
      <c r="K50" s="75"/>
      <c r="M50" s="22"/>
      <c r="N50" s="22"/>
      <c r="P50" s="22"/>
    </row>
    <row r="51" spans="1:16" x14ac:dyDescent="0.25">
      <c r="A51" s="23">
        <v>7</v>
      </c>
      <c r="B51" s="6" t="s">
        <v>89</v>
      </c>
      <c r="C51" s="47">
        <v>15</v>
      </c>
      <c r="D51" s="24">
        <v>15</v>
      </c>
      <c r="E51" s="24">
        <v>13</v>
      </c>
      <c r="F51" s="66"/>
      <c r="G51" s="116">
        <v>4.2</v>
      </c>
      <c r="H51" s="49">
        <v>4.33</v>
      </c>
      <c r="I51" s="49">
        <v>4.38</v>
      </c>
      <c r="J51" s="117"/>
      <c r="K51" s="75"/>
      <c r="M51" s="22"/>
      <c r="N51" s="22"/>
      <c r="P51" s="22"/>
    </row>
    <row r="52" spans="1:16" x14ac:dyDescent="0.25">
      <c r="A52" s="23">
        <v>8</v>
      </c>
      <c r="B52" s="6" t="s">
        <v>115</v>
      </c>
      <c r="C52" s="47">
        <v>14</v>
      </c>
      <c r="D52" s="24">
        <v>8</v>
      </c>
      <c r="E52" s="24">
        <v>9</v>
      </c>
      <c r="F52" s="66"/>
      <c r="G52" s="116">
        <v>4.3600000000000003</v>
      </c>
      <c r="H52" s="49">
        <v>4.13</v>
      </c>
      <c r="I52" s="49">
        <v>4.4400000000000004</v>
      </c>
      <c r="J52" s="117"/>
      <c r="K52" s="75"/>
      <c r="M52" s="22"/>
      <c r="N52" s="22"/>
      <c r="P52" s="22"/>
    </row>
    <row r="53" spans="1:16" x14ac:dyDescent="0.25">
      <c r="A53" s="23">
        <v>9</v>
      </c>
      <c r="B53" s="6" t="s">
        <v>39</v>
      </c>
      <c r="C53" s="47">
        <v>17</v>
      </c>
      <c r="D53" s="24">
        <v>20</v>
      </c>
      <c r="E53" s="24">
        <v>14</v>
      </c>
      <c r="F53" s="66"/>
      <c r="G53" s="116">
        <v>3.82</v>
      </c>
      <c r="H53" s="49">
        <v>3.75</v>
      </c>
      <c r="I53" s="49">
        <v>3.57</v>
      </c>
      <c r="J53" s="117"/>
      <c r="K53" s="75"/>
      <c r="M53" s="22"/>
      <c r="N53" s="22"/>
      <c r="P53" s="22"/>
    </row>
    <row r="54" spans="1:16" x14ac:dyDescent="0.25">
      <c r="A54" s="23">
        <v>10</v>
      </c>
      <c r="B54" s="6" t="s">
        <v>40</v>
      </c>
      <c r="C54" s="47"/>
      <c r="D54" s="24">
        <v>13</v>
      </c>
      <c r="E54" s="24">
        <v>15</v>
      </c>
      <c r="F54" s="66"/>
      <c r="G54" s="116"/>
      <c r="H54" s="49">
        <v>3.69</v>
      </c>
      <c r="I54" s="49">
        <v>3.8</v>
      </c>
      <c r="J54" s="117"/>
      <c r="K54" s="75"/>
      <c r="M54" s="22"/>
      <c r="N54" s="22"/>
      <c r="P54" s="22"/>
    </row>
    <row r="55" spans="1:16" x14ac:dyDescent="0.25">
      <c r="A55" s="23">
        <v>11</v>
      </c>
      <c r="B55" s="6" t="s">
        <v>15</v>
      </c>
      <c r="C55" s="47">
        <v>11</v>
      </c>
      <c r="D55" s="24">
        <v>19</v>
      </c>
      <c r="E55" s="24">
        <v>14</v>
      </c>
      <c r="F55" s="66"/>
      <c r="G55" s="116">
        <v>3.91</v>
      </c>
      <c r="H55" s="49">
        <v>3.63</v>
      </c>
      <c r="I55" s="49">
        <v>3.86</v>
      </c>
      <c r="J55" s="117"/>
      <c r="K55" s="75"/>
      <c r="M55" s="22"/>
      <c r="N55" s="22"/>
      <c r="P55" s="22"/>
    </row>
    <row r="56" spans="1:16" x14ac:dyDescent="0.25">
      <c r="A56" s="23">
        <v>12</v>
      </c>
      <c r="B56" s="14" t="s">
        <v>16</v>
      </c>
      <c r="C56" s="50"/>
      <c r="D56" s="101"/>
      <c r="E56" s="101"/>
      <c r="F56" s="95"/>
      <c r="G56" s="114"/>
      <c r="H56" s="52"/>
      <c r="I56" s="52"/>
      <c r="J56" s="115"/>
      <c r="K56" s="86"/>
      <c r="M56" s="22"/>
      <c r="N56" s="22"/>
      <c r="P56" s="22"/>
    </row>
    <row r="57" spans="1:16" x14ac:dyDescent="0.25">
      <c r="A57" s="23">
        <v>13</v>
      </c>
      <c r="B57" s="6" t="s">
        <v>116</v>
      </c>
      <c r="C57" s="47">
        <v>26</v>
      </c>
      <c r="D57" s="24">
        <v>25</v>
      </c>
      <c r="E57" s="24">
        <v>18</v>
      </c>
      <c r="F57" s="66"/>
      <c r="G57" s="116">
        <v>3.85</v>
      </c>
      <c r="H57" s="49">
        <v>4.32</v>
      </c>
      <c r="I57" s="49">
        <v>4</v>
      </c>
      <c r="J57" s="117"/>
      <c r="K57" s="75"/>
      <c r="M57" s="22"/>
      <c r="N57" s="22"/>
      <c r="P57" s="22"/>
    </row>
    <row r="58" spans="1:16" x14ac:dyDescent="0.25">
      <c r="A58" s="23">
        <v>14</v>
      </c>
      <c r="B58" s="6" t="s">
        <v>37</v>
      </c>
      <c r="C58" s="47"/>
      <c r="D58" s="24"/>
      <c r="E58" s="24">
        <v>10</v>
      </c>
      <c r="F58" s="66"/>
      <c r="G58" s="116"/>
      <c r="H58" s="49"/>
      <c r="I58" s="49">
        <v>3.9</v>
      </c>
      <c r="J58" s="117"/>
      <c r="K58" s="75"/>
      <c r="M58" s="22"/>
      <c r="N58" s="22"/>
      <c r="P58" s="22"/>
    </row>
    <row r="59" spans="1:16" x14ac:dyDescent="0.25">
      <c r="A59" s="23">
        <v>15</v>
      </c>
      <c r="B59" s="6" t="s">
        <v>88</v>
      </c>
      <c r="C59" s="47">
        <v>15</v>
      </c>
      <c r="D59" s="24">
        <v>14</v>
      </c>
      <c r="E59" s="24">
        <v>12</v>
      </c>
      <c r="F59" s="66"/>
      <c r="G59" s="116">
        <v>4.2</v>
      </c>
      <c r="H59" s="49">
        <v>4</v>
      </c>
      <c r="I59" s="49">
        <v>4.08</v>
      </c>
      <c r="J59" s="117"/>
      <c r="K59" s="75"/>
      <c r="M59" s="22"/>
      <c r="N59" s="22"/>
      <c r="P59" s="22"/>
    </row>
    <row r="60" spans="1:16" x14ac:dyDescent="0.25">
      <c r="A60" s="23">
        <v>16</v>
      </c>
      <c r="B60" s="7" t="s">
        <v>17</v>
      </c>
      <c r="C60" s="53">
        <v>16</v>
      </c>
      <c r="D60" s="31">
        <v>12</v>
      </c>
      <c r="E60" s="31">
        <v>10</v>
      </c>
      <c r="F60" s="74"/>
      <c r="G60" s="122">
        <v>3.75</v>
      </c>
      <c r="H60" s="54">
        <v>4.17</v>
      </c>
      <c r="I60" s="54">
        <v>4.4000000000000004</v>
      </c>
      <c r="J60" s="123"/>
      <c r="K60" s="89"/>
      <c r="M60" s="22"/>
      <c r="N60" s="22"/>
      <c r="P60" s="22"/>
    </row>
    <row r="61" spans="1:16" x14ac:dyDescent="0.25">
      <c r="A61" s="23">
        <v>17</v>
      </c>
      <c r="B61" s="6" t="s">
        <v>35</v>
      </c>
      <c r="C61" s="47">
        <v>13</v>
      </c>
      <c r="D61" s="24">
        <v>9</v>
      </c>
      <c r="E61" s="24">
        <v>27</v>
      </c>
      <c r="F61" s="66"/>
      <c r="G61" s="116">
        <v>4.38</v>
      </c>
      <c r="H61" s="49">
        <v>3.56</v>
      </c>
      <c r="I61" s="49">
        <v>3.93</v>
      </c>
      <c r="J61" s="117"/>
      <c r="K61" s="75"/>
      <c r="M61" s="22"/>
      <c r="N61" s="22"/>
      <c r="P61" s="22"/>
    </row>
    <row r="62" spans="1:16" x14ac:dyDescent="0.25">
      <c r="A62" s="23">
        <v>18</v>
      </c>
      <c r="B62" s="6" t="s">
        <v>18</v>
      </c>
      <c r="C62" s="47">
        <v>16</v>
      </c>
      <c r="D62" s="24">
        <v>18</v>
      </c>
      <c r="E62" s="24">
        <v>9</v>
      </c>
      <c r="F62" s="66"/>
      <c r="G62" s="116">
        <v>4.3099999999999996</v>
      </c>
      <c r="H62" s="49">
        <v>4.1100000000000003</v>
      </c>
      <c r="I62" s="49">
        <v>4</v>
      </c>
      <c r="J62" s="117"/>
      <c r="K62" s="75"/>
      <c r="M62" s="22"/>
      <c r="N62" s="22"/>
      <c r="P62" s="22"/>
    </row>
    <row r="63" spans="1:16" x14ac:dyDescent="0.25">
      <c r="A63" s="26">
        <v>19</v>
      </c>
      <c r="B63" s="6" t="s">
        <v>14</v>
      </c>
      <c r="C63" s="47">
        <v>37</v>
      </c>
      <c r="D63" s="24">
        <v>33</v>
      </c>
      <c r="E63" s="24">
        <v>28</v>
      </c>
      <c r="F63" s="66"/>
      <c r="G63" s="116">
        <v>3.68</v>
      </c>
      <c r="H63" s="49">
        <v>4.1500000000000004</v>
      </c>
      <c r="I63" s="49">
        <v>3.54</v>
      </c>
      <c r="J63" s="117"/>
      <c r="K63" s="75"/>
      <c r="M63" s="22"/>
      <c r="N63" s="22"/>
      <c r="P63" s="22"/>
    </row>
    <row r="64" spans="1:16" ht="15.75" thickBot="1" x14ac:dyDescent="0.3">
      <c r="A64" s="32">
        <v>20</v>
      </c>
      <c r="B64" s="6" t="s">
        <v>121</v>
      </c>
      <c r="C64" s="47"/>
      <c r="D64" s="24">
        <v>17</v>
      </c>
      <c r="E64" s="24">
        <v>41</v>
      </c>
      <c r="F64" s="66"/>
      <c r="G64" s="152"/>
      <c r="H64" s="67">
        <v>3.41</v>
      </c>
      <c r="I64" s="67">
        <v>3.78</v>
      </c>
      <c r="J64" s="153"/>
      <c r="K64" s="75"/>
      <c r="M64" s="22"/>
      <c r="N64" s="22"/>
      <c r="P64" s="22"/>
    </row>
    <row r="65" spans="1:16" ht="15.75" thickBot="1" x14ac:dyDescent="0.3">
      <c r="A65" s="18"/>
      <c r="B65" s="27" t="s">
        <v>55</v>
      </c>
      <c r="C65" s="28">
        <f t="shared" ref="C65:F65" si="8">SUM(C66:C79)</f>
        <v>364</v>
      </c>
      <c r="D65" s="11">
        <f t="shared" si="8"/>
        <v>323</v>
      </c>
      <c r="E65" s="11">
        <f t="shared" si="8"/>
        <v>288</v>
      </c>
      <c r="F65" s="94">
        <f t="shared" si="8"/>
        <v>0</v>
      </c>
      <c r="G65" s="139">
        <f t="shared" ref="G65:I65" si="9">AVERAGE(G66:G79)</f>
        <v>4.0600000000000005</v>
      </c>
      <c r="H65" s="140">
        <f t="shared" si="9"/>
        <v>3.9407692307692312</v>
      </c>
      <c r="I65" s="140">
        <f t="shared" si="9"/>
        <v>3.9335714285714287</v>
      </c>
      <c r="J65" s="141" t="e">
        <f>AVERAGE(J66:J79)</f>
        <v>#DIV/0!</v>
      </c>
      <c r="K65" s="85"/>
      <c r="M65" s="22"/>
      <c r="N65" s="22"/>
      <c r="P65" s="22"/>
    </row>
    <row r="66" spans="1:16" x14ac:dyDescent="0.25">
      <c r="A66" s="33">
        <v>1</v>
      </c>
      <c r="B66" s="6" t="s">
        <v>28</v>
      </c>
      <c r="C66" s="47">
        <v>28</v>
      </c>
      <c r="D66" s="24">
        <v>27</v>
      </c>
      <c r="E66" s="24">
        <v>24</v>
      </c>
      <c r="F66" s="66"/>
      <c r="G66" s="120">
        <v>4</v>
      </c>
      <c r="H66" s="51">
        <v>3.81</v>
      </c>
      <c r="I66" s="51">
        <v>4.33</v>
      </c>
      <c r="J66" s="151"/>
      <c r="K66" s="75"/>
      <c r="M66" s="22"/>
      <c r="N66" s="22"/>
      <c r="P66" s="22"/>
    </row>
    <row r="67" spans="1:16" x14ac:dyDescent="0.25">
      <c r="A67" s="23">
        <v>2</v>
      </c>
      <c r="B67" s="6" t="s">
        <v>30</v>
      </c>
      <c r="C67" s="47">
        <v>39</v>
      </c>
      <c r="D67" s="24">
        <v>14</v>
      </c>
      <c r="E67" s="24">
        <v>36</v>
      </c>
      <c r="F67" s="66"/>
      <c r="G67" s="116">
        <v>4.28</v>
      </c>
      <c r="H67" s="49">
        <v>4.07</v>
      </c>
      <c r="I67" s="49">
        <v>4.25</v>
      </c>
      <c r="J67" s="117"/>
      <c r="K67" s="75"/>
      <c r="M67" s="22"/>
      <c r="N67" s="22"/>
      <c r="P67" s="22"/>
    </row>
    <row r="68" spans="1:16" x14ac:dyDescent="0.25">
      <c r="A68" s="23">
        <v>3</v>
      </c>
      <c r="B68" s="6" t="s">
        <v>94</v>
      </c>
      <c r="C68" s="47">
        <v>32</v>
      </c>
      <c r="D68" s="24">
        <v>38</v>
      </c>
      <c r="E68" s="24">
        <v>22</v>
      </c>
      <c r="F68" s="66"/>
      <c r="G68" s="116">
        <v>4.4400000000000004</v>
      </c>
      <c r="H68" s="49">
        <v>4.16</v>
      </c>
      <c r="I68" s="49">
        <v>4.05</v>
      </c>
      <c r="J68" s="117"/>
      <c r="K68" s="75"/>
      <c r="M68" s="22"/>
      <c r="N68" s="22"/>
      <c r="P68" s="22"/>
    </row>
    <row r="69" spans="1:16" x14ac:dyDescent="0.25">
      <c r="A69" s="23">
        <v>4</v>
      </c>
      <c r="B69" s="6" t="s">
        <v>90</v>
      </c>
      <c r="C69" s="47">
        <v>15</v>
      </c>
      <c r="D69" s="24">
        <v>14</v>
      </c>
      <c r="E69" s="24">
        <v>15</v>
      </c>
      <c r="F69" s="66"/>
      <c r="G69" s="116">
        <v>4.13</v>
      </c>
      <c r="H69" s="49">
        <v>3.79</v>
      </c>
      <c r="I69" s="49">
        <v>3.6</v>
      </c>
      <c r="J69" s="117"/>
      <c r="K69" s="75"/>
      <c r="M69" s="22"/>
      <c r="N69" s="22"/>
      <c r="P69" s="22"/>
    </row>
    <row r="70" spans="1:16" x14ac:dyDescent="0.25">
      <c r="A70" s="23">
        <v>5</v>
      </c>
      <c r="B70" s="6" t="s">
        <v>45</v>
      </c>
      <c r="C70" s="47">
        <v>28</v>
      </c>
      <c r="D70" s="24">
        <v>24</v>
      </c>
      <c r="E70" s="24">
        <v>14</v>
      </c>
      <c r="F70" s="66"/>
      <c r="G70" s="116">
        <v>3.93</v>
      </c>
      <c r="H70" s="49">
        <v>3.71</v>
      </c>
      <c r="I70" s="49">
        <v>3.79</v>
      </c>
      <c r="J70" s="117"/>
      <c r="K70" s="75"/>
      <c r="M70" s="22"/>
      <c r="N70" s="22"/>
      <c r="P70" s="22"/>
    </row>
    <row r="71" spans="1:16" x14ac:dyDescent="0.25">
      <c r="A71" s="23">
        <v>6</v>
      </c>
      <c r="B71" s="40" t="s">
        <v>91</v>
      </c>
      <c r="C71" s="58">
        <v>12</v>
      </c>
      <c r="D71" s="102">
        <v>18</v>
      </c>
      <c r="E71" s="102">
        <v>10</v>
      </c>
      <c r="F71" s="96"/>
      <c r="G71" s="118">
        <v>3.83</v>
      </c>
      <c r="H71" s="59">
        <v>3.78</v>
      </c>
      <c r="I71" s="59">
        <v>4.0999999999999996</v>
      </c>
      <c r="J71" s="119"/>
      <c r="K71" s="87"/>
      <c r="M71" s="22"/>
      <c r="N71" s="22"/>
      <c r="P71" s="22"/>
    </row>
    <row r="72" spans="1:16" x14ac:dyDescent="0.25">
      <c r="A72" s="23">
        <v>7</v>
      </c>
      <c r="B72" s="14" t="s">
        <v>92</v>
      </c>
      <c r="C72" s="50">
        <v>18</v>
      </c>
      <c r="D72" s="101"/>
      <c r="E72" s="101">
        <v>12</v>
      </c>
      <c r="F72" s="95"/>
      <c r="G72" s="114">
        <v>4.4400000000000004</v>
      </c>
      <c r="H72" s="52"/>
      <c r="I72" s="52">
        <v>4.58</v>
      </c>
      <c r="J72" s="115"/>
      <c r="K72" s="86"/>
      <c r="M72" s="22"/>
      <c r="N72" s="22"/>
      <c r="P72" s="22"/>
    </row>
    <row r="73" spans="1:16" x14ac:dyDescent="0.25">
      <c r="A73" s="23">
        <v>8</v>
      </c>
      <c r="B73" s="6" t="s">
        <v>93</v>
      </c>
      <c r="C73" s="47">
        <v>23</v>
      </c>
      <c r="D73" s="24">
        <v>14</v>
      </c>
      <c r="E73" s="24">
        <v>9</v>
      </c>
      <c r="F73" s="66"/>
      <c r="G73" s="116">
        <v>3.87</v>
      </c>
      <c r="H73" s="49">
        <v>4.5</v>
      </c>
      <c r="I73" s="49">
        <v>4.33</v>
      </c>
      <c r="J73" s="117"/>
      <c r="K73" s="75"/>
      <c r="M73" s="22"/>
      <c r="N73" s="22"/>
      <c r="P73" s="22"/>
    </row>
    <row r="74" spans="1:16" x14ac:dyDescent="0.25">
      <c r="A74" s="23">
        <v>9</v>
      </c>
      <c r="B74" s="6" t="s">
        <v>19</v>
      </c>
      <c r="C74" s="47">
        <v>12</v>
      </c>
      <c r="D74" s="24">
        <v>11</v>
      </c>
      <c r="E74" s="24">
        <v>15</v>
      </c>
      <c r="F74" s="66"/>
      <c r="G74" s="116">
        <v>4.08</v>
      </c>
      <c r="H74" s="49">
        <v>3.82</v>
      </c>
      <c r="I74" s="49">
        <v>3.2</v>
      </c>
      <c r="J74" s="117"/>
      <c r="K74" s="75"/>
      <c r="M74" s="22"/>
      <c r="N74" s="22"/>
      <c r="P74" s="22"/>
    </row>
    <row r="75" spans="1:16" x14ac:dyDescent="0.25">
      <c r="A75" s="23">
        <v>10</v>
      </c>
      <c r="B75" s="6" t="s">
        <v>95</v>
      </c>
      <c r="C75" s="47">
        <v>40</v>
      </c>
      <c r="D75" s="24">
        <v>35</v>
      </c>
      <c r="E75" s="24">
        <v>30</v>
      </c>
      <c r="F75" s="66"/>
      <c r="G75" s="116">
        <v>4.1500000000000004</v>
      </c>
      <c r="H75" s="49">
        <v>3.97</v>
      </c>
      <c r="I75" s="49">
        <v>4.2</v>
      </c>
      <c r="J75" s="117"/>
      <c r="K75" s="75"/>
      <c r="M75" s="22"/>
      <c r="N75" s="22"/>
      <c r="P75" s="22"/>
    </row>
    <row r="76" spans="1:16" x14ac:dyDescent="0.25">
      <c r="A76" s="23">
        <v>11</v>
      </c>
      <c r="B76" s="6" t="s">
        <v>96</v>
      </c>
      <c r="C76" s="47">
        <v>16</v>
      </c>
      <c r="D76" s="24">
        <v>21</v>
      </c>
      <c r="E76" s="24">
        <v>14</v>
      </c>
      <c r="F76" s="66"/>
      <c r="G76" s="116">
        <v>3.38</v>
      </c>
      <c r="H76" s="49">
        <v>3.48</v>
      </c>
      <c r="I76" s="49">
        <v>3.21</v>
      </c>
      <c r="J76" s="117"/>
      <c r="K76" s="75"/>
      <c r="M76" s="22"/>
      <c r="N76" s="22"/>
      <c r="P76" s="22"/>
    </row>
    <row r="77" spans="1:16" x14ac:dyDescent="0.25">
      <c r="A77" s="23">
        <v>12</v>
      </c>
      <c r="B77" s="14" t="s">
        <v>112</v>
      </c>
      <c r="C77" s="50">
        <v>17</v>
      </c>
      <c r="D77" s="101">
        <v>21</v>
      </c>
      <c r="E77" s="101">
        <v>15</v>
      </c>
      <c r="F77" s="95"/>
      <c r="G77" s="114">
        <v>4.12</v>
      </c>
      <c r="H77" s="52">
        <v>3.9</v>
      </c>
      <c r="I77" s="52">
        <v>3.53</v>
      </c>
      <c r="J77" s="115"/>
      <c r="K77" s="86"/>
      <c r="M77" s="22"/>
      <c r="N77" s="22"/>
      <c r="P77" s="22"/>
    </row>
    <row r="78" spans="1:16" x14ac:dyDescent="0.25">
      <c r="A78" s="23">
        <v>13</v>
      </c>
      <c r="B78" s="6" t="s">
        <v>46</v>
      </c>
      <c r="C78" s="47">
        <v>20</v>
      </c>
      <c r="D78" s="24">
        <v>21</v>
      </c>
      <c r="E78" s="24">
        <v>23</v>
      </c>
      <c r="F78" s="66"/>
      <c r="G78" s="116">
        <v>4.3499999999999996</v>
      </c>
      <c r="H78" s="49">
        <v>4.24</v>
      </c>
      <c r="I78" s="49">
        <v>4.04</v>
      </c>
      <c r="J78" s="117"/>
      <c r="K78" s="75"/>
      <c r="M78" s="22"/>
      <c r="N78" s="22"/>
      <c r="P78" s="22"/>
    </row>
    <row r="79" spans="1:16" ht="15.75" thickBot="1" x14ac:dyDescent="0.3">
      <c r="A79" s="23">
        <v>14</v>
      </c>
      <c r="B79" s="6" t="s">
        <v>73</v>
      </c>
      <c r="C79" s="47">
        <v>64</v>
      </c>
      <c r="D79" s="24">
        <v>65</v>
      </c>
      <c r="E79" s="24">
        <v>49</v>
      </c>
      <c r="F79" s="66"/>
      <c r="G79" s="152">
        <v>3.84</v>
      </c>
      <c r="H79" s="67">
        <v>4</v>
      </c>
      <c r="I79" s="67">
        <v>3.86</v>
      </c>
      <c r="J79" s="153"/>
      <c r="K79" s="75"/>
      <c r="M79" s="22"/>
      <c r="N79" s="22"/>
      <c r="P79" s="22"/>
    </row>
    <row r="80" spans="1:16" ht="15.75" thickBot="1" x14ac:dyDescent="0.3">
      <c r="A80" s="18"/>
      <c r="B80" s="27" t="s">
        <v>56</v>
      </c>
      <c r="C80" s="28">
        <f t="shared" ref="C80:F80" si="10">SUM(C81:C111)</f>
        <v>1074</v>
      </c>
      <c r="D80" s="11">
        <f t="shared" si="10"/>
        <v>988</v>
      </c>
      <c r="E80" s="11">
        <f t="shared" si="10"/>
        <v>928</v>
      </c>
      <c r="F80" s="94">
        <f t="shared" si="10"/>
        <v>0</v>
      </c>
      <c r="G80" s="139">
        <f t="shared" ref="G80:I80" si="11">AVERAGE(G81:G111)</f>
        <v>3.8763333333333332</v>
      </c>
      <c r="H80" s="140">
        <f t="shared" si="11"/>
        <v>3.9689655172413785</v>
      </c>
      <c r="I80" s="140">
        <f t="shared" si="11"/>
        <v>3.9524137931034486</v>
      </c>
      <c r="J80" s="141" t="e">
        <f>AVERAGE(J81:J111)</f>
        <v>#DIV/0!</v>
      </c>
      <c r="K80" s="85"/>
      <c r="M80" s="22"/>
      <c r="N80" s="22"/>
      <c r="P80" s="22"/>
    </row>
    <row r="81" spans="1:16" x14ac:dyDescent="0.25">
      <c r="A81" s="20">
        <v>1</v>
      </c>
      <c r="B81" s="6" t="s">
        <v>107</v>
      </c>
      <c r="C81" s="319">
        <v>30</v>
      </c>
      <c r="D81" s="307">
        <v>20</v>
      </c>
      <c r="E81" s="307">
        <v>14</v>
      </c>
      <c r="F81" s="92"/>
      <c r="G81" s="124">
        <v>3.67</v>
      </c>
      <c r="H81" s="315">
        <v>3.7</v>
      </c>
      <c r="I81" s="315">
        <v>3.5</v>
      </c>
      <c r="J81" s="154"/>
      <c r="K81" s="84"/>
      <c r="M81" s="22"/>
      <c r="N81" s="22"/>
      <c r="P81" s="22"/>
    </row>
    <row r="82" spans="1:16" x14ac:dyDescent="0.25">
      <c r="A82" s="23">
        <v>2</v>
      </c>
      <c r="B82" s="6" t="s">
        <v>20</v>
      </c>
      <c r="C82" s="319">
        <v>13</v>
      </c>
      <c r="D82" s="307">
        <v>13</v>
      </c>
      <c r="E82" s="307"/>
      <c r="F82" s="92"/>
      <c r="G82" s="111">
        <v>3.23</v>
      </c>
      <c r="H82" s="316">
        <v>3.38</v>
      </c>
      <c r="I82" s="316"/>
      <c r="J82" s="112"/>
      <c r="K82" s="84"/>
      <c r="M82" s="22"/>
      <c r="N82" s="22"/>
      <c r="P82" s="22"/>
    </row>
    <row r="83" spans="1:16" x14ac:dyDescent="0.25">
      <c r="A83" s="23">
        <v>3</v>
      </c>
      <c r="B83" s="6" t="s">
        <v>101</v>
      </c>
      <c r="C83" s="319">
        <v>36</v>
      </c>
      <c r="D83" s="307">
        <v>30</v>
      </c>
      <c r="E83" s="307">
        <v>26</v>
      </c>
      <c r="F83" s="92"/>
      <c r="G83" s="111">
        <v>3.67</v>
      </c>
      <c r="H83" s="316">
        <v>3.83</v>
      </c>
      <c r="I83" s="316">
        <v>3.65</v>
      </c>
      <c r="J83" s="112"/>
      <c r="K83" s="84"/>
      <c r="M83" s="22"/>
      <c r="N83" s="22"/>
      <c r="P83" s="22"/>
    </row>
    <row r="84" spans="1:16" x14ac:dyDescent="0.25">
      <c r="A84" s="23">
        <v>4</v>
      </c>
      <c r="B84" s="6" t="s">
        <v>98</v>
      </c>
      <c r="C84" s="319">
        <v>26</v>
      </c>
      <c r="D84" s="307">
        <v>23</v>
      </c>
      <c r="E84" s="307">
        <v>25</v>
      </c>
      <c r="F84" s="92"/>
      <c r="G84" s="111">
        <v>4.04</v>
      </c>
      <c r="H84" s="316">
        <v>4.13</v>
      </c>
      <c r="I84" s="316">
        <v>4.24</v>
      </c>
      <c r="J84" s="112"/>
      <c r="K84" s="84"/>
      <c r="M84" s="22"/>
      <c r="N84" s="22"/>
      <c r="P84" s="22"/>
    </row>
    <row r="85" spans="1:16" x14ac:dyDescent="0.25">
      <c r="A85" s="23">
        <v>5</v>
      </c>
      <c r="B85" s="6" t="s">
        <v>103</v>
      </c>
      <c r="C85" s="319">
        <v>27</v>
      </c>
      <c r="D85" s="307">
        <v>19</v>
      </c>
      <c r="E85" s="307">
        <v>33</v>
      </c>
      <c r="F85" s="92"/>
      <c r="G85" s="111">
        <v>3.52</v>
      </c>
      <c r="H85" s="316">
        <v>3.95</v>
      </c>
      <c r="I85" s="316">
        <v>3.88</v>
      </c>
      <c r="J85" s="112"/>
      <c r="K85" s="84"/>
      <c r="M85" s="22"/>
      <c r="N85" s="22"/>
      <c r="P85" s="22"/>
    </row>
    <row r="86" spans="1:16" x14ac:dyDescent="0.25">
      <c r="A86" s="23">
        <v>6</v>
      </c>
      <c r="B86" s="6" t="s">
        <v>102</v>
      </c>
      <c r="C86" s="319">
        <v>51</v>
      </c>
      <c r="D86" s="307">
        <v>40</v>
      </c>
      <c r="E86" s="307">
        <v>48</v>
      </c>
      <c r="F86" s="92"/>
      <c r="G86" s="111">
        <v>4.1399999999999997</v>
      </c>
      <c r="H86" s="316">
        <v>3.9</v>
      </c>
      <c r="I86" s="316">
        <v>4.0599999999999996</v>
      </c>
      <c r="J86" s="112"/>
      <c r="K86" s="84"/>
      <c r="M86" s="22"/>
      <c r="N86" s="22"/>
      <c r="P86" s="22"/>
    </row>
    <row r="87" spans="1:16" x14ac:dyDescent="0.25">
      <c r="A87" s="23">
        <v>7</v>
      </c>
      <c r="B87" s="6" t="s">
        <v>21</v>
      </c>
      <c r="C87" s="319">
        <v>13</v>
      </c>
      <c r="D87" s="307"/>
      <c r="E87" s="307">
        <v>10</v>
      </c>
      <c r="F87" s="92"/>
      <c r="G87" s="111">
        <v>4.08</v>
      </c>
      <c r="H87" s="316"/>
      <c r="I87" s="316">
        <v>3.2</v>
      </c>
      <c r="J87" s="112"/>
      <c r="K87" s="84"/>
      <c r="M87" s="22"/>
      <c r="N87" s="22"/>
      <c r="P87" s="22"/>
    </row>
    <row r="88" spans="1:16" x14ac:dyDescent="0.25">
      <c r="A88" s="23">
        <v>8</v>
      </c>
      <c r="B88" s="6" t="s">
        <v>100</v>
      </c>
      <c r="C88" s="319">
        <v>12</v>
      </c>
      <c r="D88" s="307">
        <v>13</v>
      </c>
      <c r="E88" s="307">
        <v>16</v>
      </c>
      <c r="F88" s="92"/>
      <c r="G88" s="111">
        <v>3.83</v>
      </c>
      <c r="H88" s="316">
        <v>3.69</v>
      </c>
      <c r="I88" s="316">
        <v>4.3099999999999996</v>
      </c>
      <c r="J88" s="112"/>
      <c r="K88" s="84"/>
      <c r="M88" s="22"/>
      <c r="N88" s="22"/>
      <c r="P88" s="22"/>
    </row>
    <row r="89" spans="1:16" x14ac:dyDescent="0.25">
      <c r="A89" s="23">
        <v>9</v>
      </c>
      <c r="B89" s="6" t="s">
        <v>99</v>
      </c>
      <c r="C89" s="319">
        <v>20</v>
      </c>
      <c r="D89" s="307">
        <v>12</v>
      </c>
      <c r="E89" s="307">
        <v>13</v>
      </c>
      <c r="F89" s="92"/>
      <c r="G89" s="111">
        <v>3.7</v>
      </c>
      <c r="H89" s="316">
        <v>4.25</v>
      </c>
      <c r="I89" s="316">
        <v>3.46</v>
      </c>
      <c r="J89" s="112"/>
      <c r="K89" s="84"/>
      <c r="M89" s="22"/>
      <c r="N89" s="22"/>
      <c r="P89" s="22"/>
    </row>
    <row r="90" spans="1:16" x14ac:dyDescent="0.25">
      <c r="A90" s="23">
        <v>10</v>
      </c>
      <c r="B90" s="6" t="s">
        <v>97</v>
      </c>
      <c r="C90" s="319">
        <v>28</v>
      </c>
      <c r="D90" s="307">
        <v>28</v>
      </c>
      <c r="E90" s="307">
        <v>25</v>
      </c>
      <c r="F90" s="92"/>
      <c r="G90" s="111">
        <v>3.86</v>
      </c>
      <c r="H90" s="316">
        <v>3.75</v>
      </c>
      <c r="I90" s="316">
        <v>3.68</v>
      </c>
      <c r="J90" s="112"/>
      <c r="K90" s="84"/>
      <c r="M90" s="22"/>
      <c r="N90" s="22"/>
      <c r="P90" s="22"/>
    </row>
    <row r="91" spans="1:16" x14ac:dyDescent="0.25">
      <c r="A91" s="23">
        <v>11</v>
      </c>
      <c r="B91" s="6" t="s">
        <v>117</v>
      </c>
      <c r="C91" s="319">
        <v>10</v>
      </c>
      <c r="D91" s="307">
        <v>20</v>
      </c>
      <c r="E91" s="307">
        <v>17</v>
      </c>
      <c r="F91" s="92"/>
      <c r="G91" s="111">
        <v>4</v>
      </c>
      <c r="H91" s="316">
        <v>4.25</v>
      </c>
      <c r="I91" s="316">
        <v>4.41</v>
      </c>
      <c r="J91" s="112"/>
      <c r="K91" s="84"/>
      <c r="M91" s="22"/>
      <c r="N91" s="22"/>
      <c r="P91" s="22"/>
    </row>
    <row r="92" spans="1:16" x14ac:dyDescent="0.25">
      <c r="A92" s="23">
        <v>12</v>
      </c>
      <c r="B92" s="6" t="s">
        <v>118</v>
      </c>
      <c r="C92" s="319">
        <v>28</v>
      </c>
      <c r="D92" s="307">
        <v>15</v>
      </c>
      <c r="E92" s="307">
        <v>20</v>
      </c>
      <c r="F92" s="92"/>
      <c r="G92" s="111">
        <v>3.79</v>
      </c>
      <c r="H92" s="316">
        <v>3.8</v>
      </c>
      <c r="I92" s="316">
        <v>4.3</v>
      </c>
      <c r="J92" s="112"/>
      <c r="K92" s="84"/>
      <c r="M92" s="22"/>
      <c r="N92" s="22"/>
      <c r="P92" s="22"/>
    </row>
    <row r="93" spans="1:16" x14ac:dyDescent="0.25">
      <c r="A93" s="23">
        <v>13</v>
      </c>
      <c r="B93" s="6" t="s">
        <v>108</v>
      </c>
      <c r="C93" s="319">
        <v>41</v>
      </c>
      <c r="D93" s="307">
        <v>25</v>
      </c>
      <c r="E93" s="307">
        <v>31</v>
      </c>
      <c r="F93" s="92"/>
      <c r="G93" s="111">
        <v>3.78</v>
      </c>
      <c r="H93" s="316">
        <v>4.28</v>
      </c>
      <c r="I93" s="316">
        <v>4</v>
      </c>
      <c r="J93" s="112"/>
      <c r="K93" s="84"/>
      <c r="M93" s="22"/>
      <c r="N93" s="22"/>
      <c r="P93" s="22"/>
    </row>
    <row r="94" spans="1:16" x14ac:dyDescent="0.25">
      <c r="A94" s="23">
        <v>14</v>
      </c>
      <c r="B94" s="9" t="s">
        <v>109</v>
      </c>
      <c r="C94" s="321">
        <v>26</v>
      </c>
      <c r="D94" s="314">
        <v>16</v>
      </c>
      <c r="E94" s="314">
        <v>11</v>
      </c>
      <c r="F94" s="93"/>
      <c r="G94" s="113">
        <v>4.1500000000000004</v>
      </c>
      <c r="H94" s="316">
        <v>3.81</v>
      </c>
      <c r="I94" s="316">
        <v>4.09</v>
      </c>
      <c r="J94" s="112"/>
      <c r="K94" s="84"/>
      <c r="M94" s="22"/>
      <c r="N94" s="22"/>
      <c r="P94" s="22"/>
    </row>
    <row r="95" spans="1:16" x14ac:dyDescent="0.25">
      <c r="A95" s="23">
        <v>15</v>
      </c>
      <c r="B95" s="6" t="s">
        <v>110</v>
      </c>
      <c r="C95" s="319">
        <v>19</v>
      </c>
      <c r="D95" s="307">
        <v>20</v>
      </c>
      <c r="E95" s="307">
        <v>14</v>
      </c>
      <c r="F95" s="92"/>
      <c r="G95" s="111">
        <v>3.53</v>
      </c>
      <c r="H95" s="316">
        <v>3.6</v>
      </c>
      <c r="I95" s="316">
        <v>4.07</v>
      </c>
      <c r="J95" s="112"/>
      <c r="K95" s="84"/>
      <c r="M95" s="22"/>
      <c r="N95" s="22"/>
      <c r="P95" s="22"/>
    </row>
    <row r="96" spans="1:16" x14ac:dyDescent="0.25">
      <c r="A96" s="23">
        <v>16</v>
      </c>
      <c r="B96" s="6" t="s">
        <v>119</v>
      </c>
      <c r="C96" s="319">
        <v>14</v>
      </c>
      <c r="D96" s="307">
        <v>17</v>
      </c>
      <c r="E96" s="307">
        <v>28</v>
      </c>
      <c r="F96" s="92"/>
      <c r="G96" s="111">
        <v>4.07</v>
      </c>
      <c r="H96" s="316">
        <v>3.88</v>
      </c>
      <c r="I96" s="316">
        <v>3.75</v>
      </c>
      <c r="J96" s="112"/>
      <c r="K96" s="84"/>
      <c r="M96" s="22"/>
      <c r="N96" s="22"/>
      <c r="P96" s="22"/>
    </row>
    <row r="97" spans="1:16" x14ac:dyDescent="0.25">
      <c r="A97" s="23">
        <v>17</v>
      </c>
      <c r="B97" s="6" t="s">
        <v>111</v>
      </c>
      <c r="C97" s="319">
        <v>22</v>
      </c>
      <c r="D97" s="307">
        <v>24</v>
      </c>
      <c r="E97" s="307">
        <v>32</v>
      </c>
      <c r="F97" s="92"/>
      <c r="G97" s="111">
        <v>3.5</v>
      </c>
      <c r="H97" s="316">
        <v>3.54</v>
      </c>
      <c r="I97" s="316">
        <v>3.38</v>
      </c>
      <c r="J97" s="112"/>
      <c r="K97" s="84"/>
      <c r="M97" s="22"/>
      <c r="N97" s="22"/>
      <c r="P97" s="22"/>
    </row>
    <row r="98" spans="1:16" x14ac:dyDescent="0.25">
      <c r="A98" s="23">
        <v>18</v>
      </c>
      <c r="B98" s="6" t="s">
        <v>106</v>
      </c>
      <c r="C98" s="319">
        <v>21</v>
      </c>
      <c r="D98" s="307">
        <v>26</v>
      </c>
      <c r="E98" s="307">
        <v>18</v>
      </c>
      <c r="F98" s="92"/>
      <c r="G98" s="111">
        <v>3.52</v>
      </c>
      <c r="H98" s="316">
        <v>3.81</v>
      </c>
      <c r="I98" s="316">
        <v>3.83</v>
      </c>
      <c r="J98" s="112"/>
      <c r="K98" s="84"/>
      <c r="M98" s="22"/>
      <c r="N98" s="22"/>
      <c r="P98" s="22"/>
    </row>
    <row r="99" spans="1:16" x14ac:dyDescent="0.25">
      <c r="A99" s="23">
        <v>19</v>
      </c>
      <c r="B99" s="6" t="s">
        <v>105</v>
      </c>
      <c r="C99" s="319">
        <v>23</v>
      </c>
      <c r="D99" s="307">
        <v>16</v>
      </c>
      <c r="E99" s="307">
        <v>23</v>
      </c>
      <c r="F99" s="92"/>
      <c r="G99" s="111">
        <v>4.09</v>
      </c>
      <c r="H99" s="316">
        <v>3.94</v>
      </c>
      <c r="I99" s="316">
        <v>4.09</v>
      </c>
      <c r="J99" s="112"/>
      <c r="K99" s="84"/>
      <c r="M99" s="22"/>
      <c r="N99" s="22"/>
      <c r="P99" s="22"/>
    </row>
    <row r="100" spans="1:16" x14ac:dyDescent="0.25">
      <c r="A100" s="23">
        <v>20</v>
      </c>
      <c r="B100" s="6" t="s">
        <v>62</v>
      </c>
      <c r="C100" s="319">
        <v>60</v>
      </c>
      <c r="D100" s="307">
        <v>65</v>
      </c>
      <c r="E100" s="307">
        <v>50</v>
      </c>
      <c r="F100" s="92"/>
      <c r="G100" s="111">
        <v>3.68</v>
      </c>
      <c r="H100" s="316">
        <v>3.95</v>
      </c>
      <c r="I100" s="316">
        <v>3.9</v>
      </c>
      <c r="J100" s="112"/>
      <c r="K100" s="84"/>
      <c r="M100" s="22"/>
      <c r="N100" s="22"/>
      <c r="P100" s="22"/>
    </row>
    <row r="101" spans="1:16" x14ac:dyDescent="0.25">
      <c r="A101" s="23">
        <v>21</v>
      </c>
      <c r="B101" s="6" t="s">
        <v>104</v>
      </c>
      <c r="C101" s="319">
        <v>78</v>
      </c>
      <c r="D101" s="307">
        <v>92</v>
      </c>
      <c r="E101" s="307">
        <v>97</v>
      </c>
      <c r="F101" s="92"/>
      <c r="G101" s="111">
        <v>4.53</v>
      </c>
      <c r="H101" s="316">
        <v>4.45</v>
      </c>
      <c r="I101" s="316">
        <v>4.49</v>
      </c>
      <c r="J101" s="112"/>
      <c r="K101" s="84"/>
      <c r="M101" s="22"/>
      <c r="N101" s="22"/>
      <c r="P101" s="22"/>
    </row>
    <row r="102" spans="1:16" x14ac:dyDescent="0.25">
      <c r="A102" s="23">
        <v>22</v>
      </c>
      <c r="B102" s="6" t="s">
        <v>63</v>
      </c>
      <c r="C102" s="319">
        <v>47</v>
      </c>
      <c r="D102" s="307">
        <v>51</v>
      </c>
      <c r="E102" s="307">
        <v>36</v>
      </c>
      <c r="F102" s="92"/>
      <c r="G102" s="111">
        <v>3.66</v>
      </c>
      <c r="H102" s="316">
        <v>4.0599999999999996</v>
      </c>
      <c r="I102" s="316">
        <v>3.86</v>
      </c>
      <c r="J102" s="112"/>
      <c r="K102" s="84"/>
      <c r="M102" s="22"/>
      <c r="N102" s="22"/>
      <c r="P102" s="22"/>
    </row>
    <row r="103" spans="1:16" x14ac:dyDescent="0.25">
      <c r="A103" s="23">
        <v>23</v>
      </c>
      <c r="B103" s="6" t="s">
        <v>120</v>
      </c>
      <c r="C103" s="319">
        <v>31</v>
      </c>
      <c r="D103" s="307">
        <v>27</v>
      </c>
      <c r="E103" s="307">
        <v>25</v>
      </c>
      <c r="F103" s="92"/>
      <c r="G103" s="111">
        <v>3.81</v>
      </c>
      <c r="H103" s="316">
        <v>3.63</v>
      </c>
      <c r="I103" s="316">
        <v>3.36</v>
      </c>
      <c r="J103" s="112"/>
      <c r="K103" s="84"/>
      <c r="M103" s="22"/>
      <c r="N103" s="22"/>
      <c r="P103" s="22"/>
    </row>
    <row r="104" spans="1:16" x14ac:dyDescent="0.25">
      <c r="A104" s="23">
        <v>24</v>
      </c>
      <c r="B104" s="6" t="s">
        <v>64</v>
      </c>
      <c r="C104" s="319">
        <v>49</v>
      </c>
      <c r="D104" s="307">
        <v>61</v>
      </c>
      <c r="E104" s="307">
        <v>32</v>
      </c>
      <c r="F104" s="92"/>
      <c r="G104" s="111">
        <v>4.18</v>
      </c>
      <c r="H104" s="316">
        <v>4.18</v>
      </c>
      <c r="I104" s="316">
        <v>4.47</v>
      </c>
      <c r="J104" s="112"/>
      <c r="K104" s="84"/>
      <c r="M104" s="22"/>
      <c r="N104" s="22"/>
      <c r="P104" s="22"/>
    </row>
    <row r="105" spans="1:16" x14ac:dyDescent="0.25">
      <c r="A105" s="23">
        <v>25</v>
      </c>
      <c r="B105" s="6" t="s">
        <v>65</v>
      </c>
      <c r="C105" s="319">
        <v>95</v>
      </c>
      <c r="D105" s="307">
        <v>85</v>
      </c>
      <c r="E105" s="307">
        <v>70</v>
      </c>
      <c r="F105" s="92"/>
      <c r="G105" s="111">
        <v>3.94</v>
      </c>
      <c r="H105" s="316">
        <v>3.91</v>
      </c>
      <c r="I105" s="316">
        <v>3.83</v>
      </c>
      <c r="J105" s="112"/>
      <c r="K105" s="84"/>
      <c r="M105" s="22"/>
      <c r="N105" s="22"/>
      <c r="P105" s="22"/>
    </row>
    <row r="106" spans="1:16" x14ac:dyDescent="0.25">
      <c r="A106" s="23">
        <v>26</v>
      </c>
      <c r="B106" s="6" t="s">
        <v>22</v>
      </c>
      <c r="C106" s="319">
        <v>65</v>
      </c>
      <c r="D106" s="307">
        <v>79</v>
      </c>
      <c r="E106" s="307">
        <v>67</v>
      </c>
      <c r="F106" s="92"/>
      <c r="G106" s="111">
        <v>4.1100000000000003</v>
      </c>
      <c r="H106" s="316">
        <v>4.24</v>
      </c>
      <c r="I106" s="316">
        <v>4.37</v>
      </c>
      <c r="J106" s="112"/>
      <c r="K106" s="84"/>
      <c r="M106" s="22"/>
      <c r="N106" s="22"/>
      <c r="P106" s="22"/>
    </row>
    <row r="107" spans="1:16" x14ac:dyDescent="0.25">
      <c r="A107" s="23">
        <v>27</v>
      </c>
      <c r="B107" s="6" t="s">
        <v>47</v>
      </c>
      <c r="C107" s="319">
        <v>28</v>
      </c>
      <c r="D107" s="307">
        <v>53</v>
      </c>
      <c r="E107" s="307">
        <v>26</v>
      </c>
      <c r="F107" s="92"/>
      <c r="G107" s="111">
        <v>4.68</v>
      </c>
      <c r="H107" s="316">
        <v>4.55</v>
      </c>
      <c r="I107" s="316">
        <v>4.46</v>
      </c>
      <c r="J107" s="112"/>
      <c r="K107" s="84"/>
      <c r="M107" s="22"/>
      <c r="N107" s="22"/>
      <c r="P107" s="22"/>
    </row>
    <row r="108" spans="1:16" x14ac:dyDescent="0.25">
      <c r="A108" s="23">
        <v>28</v>
      </c>
      <c r="B108" s="6" t="s">
        <v>67</v>
      </c>
      <c r="C108" s="319">
        <v>66</v>
      </c>
      <c r="D108" s="307">
        <v>31</v>
      </c>
      <c r="E108" s="307">
        <v>36</v>
      </c>
      <c r="F108" s="92"/>
      <c r="G108" s="111">
        <v>3.92</v>
      </c>
      <c r="H108" s="316">
        <v>4.16</v>
      </c>
      <c r="I108" s="316">
        <v>4.1900000000000004</v>
      </c>
      <c r="J108" s="112"/>
      <c r="K108" s="84"/>
      <c r="M108" s="22"/>
      <c r="N108" s="22"/>
      <c r="P108" s="22"/>
    </row>
    <row r="109" spans="1:16" x14ac:dyDescent="0.25">
      <c r="A109" s="23">
        <v>29</v>
      </c>
      <c r="B109" s="6" t="s">
        <v>69</v>
      </c>
      <c r="C109" s="319">
        <v>32</v>
      </c>
      <c r="D109" s="307">
        <v>29</v>
      </c>
      <c r="E109" s="307">
        <v>42</v>
      </c>
      <c r="F109" s="92"/>
      <c r="G109" s="111">
        <v>3.75</v>
      </c>
      <c r="H109" s="316">
        <v>3.93</v>
      </c>
      <c r="I109" s="316">
        <v>4.1399999999999997</v>
      </c>
      <c r="J109" s="112"/>
      <c r="K109" s="84"/>
      <c r="M109" s="22"/>
      <c r="N109" s="22"/>
      <c r="P109" s="22"/>
    </row>
    <row r="110" spans="1:16" x14ac:dyDescent="0.25">
      <c r="A110" s="23">
        <v>30</v>
      </c>
      <c r="B110" s="6" t="s">
        <v>71</v>
      </c>
      <c r="C110" s="319">
        <v>63</v>
      </c>
      <c r="D110" s="307">
        <v>38</v>
      </c>
      <c r="E110" s="307">
        <v>43</v>
      </c>
      <c r="F110" s="92"/>
      <c r="G110" s="111">
        <v>3.86</v>
      </c>
      <c r="H110" s="316">
        <v>4.55</v>
      </c>
      <c r="I110" s="316">
        <v>3.65</v>
      </c>
      <c r="J110" s="112"/>
      <c r="K110" s="84"/>
      <c r="M110" s="22"/>
      <c r="N110" s="22"/>
      <c r="P110" s="22"/>
    </row>
    <row r="111" spans="1:16" x14ac:dyDescent="0.25">
      <c r="A111" s="23">
        <v>31</v>
      </c>
      <c r="B111" s="6" t="s">
        <v>122</v>
      </c>
      <c r="C111" s="43"/>
      <c r="D111" s="3"/>
      <c r="E111" s="3"/>
      <c r="F111" s="92"/>
      <c r="G111" s="111"/>
      <c r="H111" s="48"/>
      <c r="I111" s="48"/>
      <c r="J111" s="112"/>
      <c r="K111" s="84"/>
      <c r="M111" s="22"/>
      <c r="N111" s="22"/>
      <c r="P111" s="22"/>
    </row>
    <row r="112" spans="1:16" ht="15.75" thickBot="1" x14ac:dyDescent="0.3">
      <c r="A112" s="78">
        <v>32</v>
      </c>
      <c r="B112" s="6" t="s">
        <v>123</v>
      </c>
      <c r="C112" s="79"/>
      <c r="D112" s="15"/>
      <c r="E112" s="15"/>
      <c r="F112" s="72"/>
      <c r="G112" s="155"/>
      <c r="H112" s="70"/>
      <c r="I112" s="70"/>
      <c r="J112" s="126"/>
      <c r="K112" s="84"/>
      <c r="M112" s="22"/>
      <c r="N112" s="22"/>
      <c r="P112" s="22"/>
    </row>
    <row r="113" spans="1:16" ht="15.75" thickBot="1" x14ac:dyDescent="0.3">
      <c r="A113" s="302"/>
      <c r="B113" s="303" t="s">
        <v>57</v>
      </c>
      <c r="C113" s="304">
        <f>SUM(C114:C122)</f>
        <v>316</v>
      </c>
      <c r="D113" s="305">
        <f t="shared" ref="D113:F113" si="12">SUM(D114:D122)</f>
        <v>245</v>
      </c>
      <c r="E113" s="305">
        <f t="shared" si="12"/>
        <v>257</v>
      </c>
      <c r="F113" s="306">
        <f t="shared" si="12"/>
        <v>0</v>
      </c>
      <c r="G113" s="139">
        <f>AVERAGE(G114:G122)</f>
        <v>3.9637500000000001</v>
      </c>
      <c r="H113" s="140">
        <f>AVERAGE(H114:H122)</f>
        <v>4.1762499999999996</v>
      </c>
      <c r="I113" s="140">
        <f>AVERAGE(I114:I122)</f>
        <v>4.1324999999999994</v>
      </c>
      <c r="J113" s="141" t="e">
        <f>AVERAGE(J114:J122)</f>
        <v>#DIV/0!</v>
      </c>
      <c r="K113" s="85"/>
      <c r="M113" s="22"/>
      <c r="N113" s="22"/>
      <c r="P113" s="22"/>
    </row>
    <row r="114" spans="1:16" x14ac:dyDescent="0.25">
      <c r="A114" s="308">
        <v>1</v>
      </c>
      <c r="B114" s="322" t="s">
        <v>27</v>
      </c>
      <c r="C114" s="318">
        <v>49</v>
      </c>
      <c r="D114" s="313">
        <v>36</v>
      </c>
      <c r="E114" s="313">
        <v>35</v>
      </c>
      <c r="F114" s="324"/>
      <c r="G114" s="124">
        <v>4.45</v>
      </c>
      <c r="H114" s="315">
        <v>4.3899999999999997</v>
      </c>
      <c r="I114" s="315">
        <v>4.4000000000000004</v>
      </c>
      <c r="J114" s="154"/>
      <c r="K114" s="84"/>
      <c r="M114" s="22"/>
      <c r="N114" s="22"/>
      <c r="P114" s="22"/>
    </row>
    <row r="115" spans="1:16" ht="15" customHeight="1" x14ac:dyDescent="0.25">
      <c r="A115" s="309">
        <v>2</v>
      </c>
      <c r="B115" s="323" t="s">
        <v>48</v>
      </c>
      <c r="C115" s="319">
        <v>43</v>
      </c>
      <c r="D115" s="307">
        <v>31</v>
      </c>
      <c r="E115" s="307">
        <v>33</v>
      </c>
      <c r="F115" s="325"/>
      <c r="G115" s="111">
        <v>4</v>
      </c>
      <c r="H115" s="316">
        <v>4.03</v>
      </c>
      <c r="I115" s="316">
        <v>4.2699999999999996</v>
      </c>
      <c r="J115" s="112"/>
      <c r="K115" s="84"/>
      <c r="M115" s="22"/>
      <c r="N115" s="22"/>
      <c r="P115" s="22"/>
    </row>
    <row r="116" spans="1:16" x14ac:dyDescent="0.25">
      <c r="A116" s="312">
        <v>3</v>
      </c>
      <c r="B116" s="323" t="s">
        <v>26</v>
      </c>
      <c r="C116" s="319">
        <v>25</v>
      </c>
      <c r="D116" s="307">
        <v>40</v>
      </c>
      <c r="E116" s="307">
        <v>17</v>
      </c>
      <c r="F116" s="325"/>
      <c r="G116" s="111">
        <v>4.24</v>
      </c>
      <c r="H116" s="316">
        <v>4.3499999999999996</v>
      </c>
      <c r="I116" s="316">
        <v>4.41</v>
      </c>
      <c r="J116" s="112"/>
      <c r="K116" s="84"/>
      <c r="M116" s="22"/>
      <c r="N116" s="22"/>
      <c r="P116" s="22"/>
    </row>
    <row r="117" spans="1:16" x14ac:dyDescent="0.25">
      <c r="A117" s="312">
        <v>4</v>
      </c>
      <c r="B117" s="323" t="s">
        <v>38</v>
      </c>
      <c r="C117" s="319">
        <v>12</v>
      </c>
      <c r="D117" s="307">
        <v>19</v>
      </c>
      <c r="E117" s="307">
        <v>12</v>
      </c>
      <c r="F117" s="325"/>
      <c r="G117" s="111">
        <v>3.67</v>
      </c>
      <c r="H117" s="316">
        <v>4.16</v>
      </c>
      <c r="I117" s="316">
        <v>4.25</v>
      </c>
      <c r="J117" s="112"/>
      <c r="K117" s="84"/>
      <c r="M117" s="22"/>
      <c r="N117" s="22"/>
      <c r="P117" s="22"/>
    </row>
    <row r="118" spans="1:16" x14ac:dyDescent="0.25">
      <c r="A118" s="312">
        <v>5</v>
      </c>
      <c r="B118" s="323" t="s">
        <v>60</v>
      </c>
      <c r="C118" s="319">
        <v>45</v>
      </c>
      <c r="D118" s="307">
        <v>20</v>
      </c>
      <c r="E118" s="307">
        <v>37</v>
      </c>
      <c r="F118" s="325"/>
      <c r="G118" s="111">
        <v>4.2699999999999996</v>
      </c>
      <c r="H118" s="316">
        <v>4.4000000000000004</v>
      </c>
      <c r="I118" s="316">
        <v>4.22</v>
      </c>
      <c r="J118" s="112"/>
      <c r="K118" s="84"/>
      <c r="M118" s="22"/>
      <c r="N118" s="22"/>
      <c r="P118" s="22"/>
    </row>
    <row r="119" spans="1:16" x14ac:dyDescent="0.25">
      <c r="A119" s="312">
        <v>6</v>
      </c>
      <c r="B119" s="323" t="s">
        <v>36</v>
      </c>
      <c r="C119" s="319">
        <v>17</v>
      </c>
      <c r="D119" s="307">
        <v>11</v>
      </c>
      <c r="E119" s="307">
        <v>22</v>
      </c>
      <c r="F119" s="325"/>
      <c r="G119" s="111">
        <v>3.59</v>
      </c>
      <c r="H119" s="316">
        <v>4.18</v>
      </c>
      <c r="I119" s="316">
        <v>3.91</v>
      </c>
      <c r="J119" s="112"/>
      <c r="K119" s="84"/>
      <c r="M119" s="22"/>
      <c r="N119" s="22"/>
      <c r="P119" s="22"/>
    </row>
    <row r="120" spans="1:16" x14ac:dyDescent="0.25">
      <c r="A120" s="312">
        <v>7</v>
      </c>
      <c r="B120" s="323" t="s">
        <v>42</v>
      </c>
      <c r="C120" s="319"/>
      <c r="D120" s="307"/>
      <c r="E120" s="307"/>
      <c r="F120" s="325"/>
      <c r="G120" s="111"/>
      <c r="H120" s="316"/>
      <c r="I120" s="316"/>
      <c r="J120" s="112"/>
      <c r="K120" s="84"/>
      <c r="M120" s="22"/>
      <c r="N120" s="22"/>
      <c r="P120" s="22"/>
    </row>
    <row r="121" spans="1:16" x14ac:dyDescent="0.25">
      <c r="A121" s="312">
        <v>8</v>
      </c>
      <c r="B121" s="323" t="s">
        <v>66</v>
      </c>
      <c r="C121" s="319">
        <v>95</v>
      </c>
      <c r="D121" s="307">
        <v>53</v>
      </c>
      <c r="E121" s="307">
        <v>65</v>
      </c>
      <c r="F121" s="325"/>
      <c r="G121" s="111">
        <v>3.89</v>
      </c>
      <c r="H121" s="316">
        <v>4.13</v>
      </c>
      <c r="I121" s="316">
        <v>3.74</v>
      </c>
      <c r="J121" s="112"/>
      <c r="K121" s="84"/>
      <c r="N121" s="22"/>
    </row>
    <row r="122" spans="1:16" ht="15.75" thickBot="1" x14ac:dyDescent="0.3">
      <c r="A122" s="310">
        <v>9</v>
      </c>
      <c r="B122" s="261" t="s">
        <v>70</v>
      </c>
      <c r="C122" s="320">
        <v>30</v>
      </c>
      <c r="D122" s="311">
        <v>35</v>
      </c>
      <c r="E122" s="311">
        <v>36</v>
      </c>
      <c r="F122" s="326"/>
      <c r="G122" s="125">
        <v>3.6</v>
      </c>
      <c r="H122" s="317">
        <v>3.77</v>
      </c>
      <c r="I122" s="317">
        <v>3.86</v>
      </c>
      <c r="J122" s="126"/>
      <c r="K122" s="84"/>
      <c r="N122" s="22"/>
    </row>
    <row r="123" spans="1:16" x14ac:dyDescent="0.25">
      <c r="A123" s="35" t="s">
        <v>124</v>
      </c>
      <c r="B123" s="36"/>
      <c r="C123" s="36"/>
      <c r="D123" s="36"/>
      <c r="E123" s="36"/>
      <c r="F123" s="36"/>
      <c r="G123" s="37">
        <f>AVERAGE(G5:G12,G14:G25,G27:G43,G45:G64,G66:G79,G81:G111,G114:G122)</f>
        <v>3.9672999999999989</v>
      </c>
      <c r="H123" s="37">
        <f>AVERAGE(H5:H12,H14:H25,H27:H43,H45:H64,H66:H79,H81:H111,H114:H122)</f>
        <v>3.9764356435643564</v>
      </c>
      <c r="I123" s="37">
        <f>AVERAGE(I5:I12,I14:I25,I27:I43,I45:I64,I66:I79,I81:I111,I114:I122)</f>
        <v>3.9744230769230771</v>
      </c>
      <c r="J123" s="37" t="e">
        <f>AVERAGE(J5:J12,J14:J25,J27:J43,J45:J64,J66:J79,J81:J111,J114:J122)</f>
        <v>#DIV/0!</v>
      </c>
      <c r="K123" s="37"/>
    </row>
    <row r="124" spans="1:16" x14ac:dyDescent="0.25">
      <c r="A124" s="38"/>
      <c r="G124" s="39"/>
      <c r="H124" s="39"/>
      <c r="I124" s="39"/>
      <c r="J124" s="39"/>
      <c r="K124" s="39"/>
    </row>
  </sheetData>
  <mergeCells count="2">
    <mergeCell ref="A1:A2"/>
    <mergeCell ref="B1:B2"/>
  </mergeCells>
  <conditionalFormatting sqref="G3:K124">
    <cfRule type="containsBlanks" dxfId="10" priority="2">
      <formula>LEN(TRIM(G3))=0</formula>
    </cfRule>
    <cfRule type="cellIs" dxfId="9" priority="3" operator="lessThan">
      <formula>3.5001</formula>
    </cfRule>
    <cfRule type="cellIs" dxfId="8" priority="4" operator="between">
      <formula>3.99</formula>
      <formula>3.5</formula>
    </cfRule>
    <cfRule type="cellIs" dxfId="7" priority="5" operator="between">
      <formula>4.5</formula>
      <formula>4</formula>
    </cfRule>
    <cfRule type="cellIs" dxfId="6" priority="6" operator="greaterThanOrEqual">
      <formula>4.5</formula>
    </cfRule>
  </conditionalFormatting>
  <conditionalFormatting sqref="G4:I124">
    <cfRule type="cellIs" dxfId="5" priority="1" operator="equal">
      <formula>4.5</formula>
    </cfRule>
  </conditionalFormatting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4"/>
  <sheetViews>
    <sheetView zoomScale="90" zoomScaleNormal="90" workbookViewId="0">
      <selection activeCell="B1" sqref="B1:B2"/>
    </sheetView>
  </sheetViews>
  <sheetFormatPr defaultRowHeight="15" x14ac:dyDescent="0.25"/>
  <cols>
    <col min="1" max="1" width="5.7109375" customWidth="1"/>
    <col min="2" max="2" width="33.5703125" customWidth="1"/>
    <col min="3" max="11" width="7.7109375" customWidth="1"/>
    <col min="12" max="12" width="7.85546875" customWidth="1"/>
  </cols>
  <sheetData>
    <row r="1" spans="1:16" ht="15" customHeight="1" x14ac:dyDescent="0.25">
      <c r="A1" s="366" t="s">
        <v>23</v>
      </c>
      <c r="B1" s="368" t="s">
        <v>68</v>
      </c>
      <c r="C1" s="76">
        <v>2023</v>
      </c>
      <c r="D1" s="105">
        <v>2024</v>
      </c>
      <c r="E1" s="106">
        <v>2025</v>
      </c>
      <c r="F1" s="77">
        <v>2026</v>
      </c>
      <c r="G1" s="76">
        <v>2023</v>
      </c>
      <c r="H1" s="107">
        <v>2024</v>
      </c>
      <c r="I1" s="107">
        <v>2025</v>
      </c>
      <c r="J1" s="108">
        <v>2026</v>
      </c>
      <c r="K1" s="80"/>
    </row>
    <row r="2" spans="1:16" ht="27" customHeight="1" thickBot="1" x14ac:dyDescent="0.3">
      <c r="A2" s="367"/>
      <c r="B2" s="369"/>
      <c r="C2" s="55" t="s">
        <v>50</v>
      </c>
      <c r="D2" s="99" t="s">
        <v>50</v>
      </c>
      <c r="E2" s="99" t="s">
        <v>50</v>
      </c>
      <c r="F2" s="99" t="s">
        <v>50</v>
      </c>
      <c r="G2" s="127" t="s">
        <v>49</v>
      </c>
      <c r="H2" s="128" t="s">
        <v>49</v>
      </c>
      <c r="I2" s="128" t="s">
        <v>49</v>
      </c>
      <c r="J2" s="129" t="s">
        <v>49</v>
      </c>
      <c r="K2" s="73"/>
    </row>
    <row r="3" spans="1:16" ht="15" customHeight="1" thickBot="1" x14ac:dyDescent="0.3">
      <c r="A3" s="17">
        <f>A12+A25+A43+A64+A79+A112+A122</f>
        <v>112</v>
      </c>
      <c r="B3" s="46" t="s">
        <v>58</v>
      </c>
      <c r="C3" s="57">
        <f>C4+C13+C26+C44+C65+C80+C113</f>
        <v>2300</v>
      </c>
      <c r="D3" s="56">
        <f t="shared" ref="D3:F3" si="0">D4+D13+D26+D44+D65+D80+D113</f>
        <v>2448</v>
      </c>
      <c r="E3" s="56">
        <f>E4+E13+E26+E44+E65+E80+E113</f>
        <v>2376</v>
      </c>
      <c r="F3" s="46">
        <f t="shared" si="0"/>
        <v>0</v>
      </c>
      <c r="G3" s="130">
        <f>AVERAGE(G4,G13,G26,G44,G65,G80,G113)</f>
        <v>51.659823212501784</v>
      </c>
      <c r="H3" s="131">
        <f>AVERAGE(H4,H13,H26,H44,H65,H80,H113)</f>
        <v>55.128629426129422</v>
      </c>
      <c r="I3" s="131">
        <f>AVERAGE(I4,I13,I26,I44,I65,I80,I113)</f>
        <v>57.1467762540588</v>
      </c>
      <c r="J3" s="132" t="e">
        <f>AVERAGE(J4,J13,J26,J44,J65,J80,J113)</f>
        <v>#DIV/0!</v>
      </c>
      <c r="K3" s="81"/>
      <c r="M3" s="13"/>
      <c r="N3" s="1" t="s">
        <v>130</v>
      </c>
    </row>
    <row r="4" spans="1:16" ht="15" customHeight="1" thickBot="1" x14ac:dyDescent="0.3">
      <c r="A4" s="18"/>
      <c r="B4" s="19" t="s">
        <v>51</v>
      </c>
      <c r="C4" s="42">
        <f>SUM(C5:C12)</f>
        <v>227</v>
      </c>
      <c r="D4" s="10">
        <f t="shared" ref="D4:F4" si="1">SUM(D5:D12)</f>
        <v>231</v>
      </c>
      <c r="E4" s="10">
        <f t="shared" si="1"/>
        <v>212</v>
      </c>
      <c r="F4" s="90">
        <f t="shared" si="1"/>
        <v>0</v>
      </c>
      <c r="G4" s="133">
        <f>AVERAGE(G5:G12)</f>
        <v>51.35</v>
      </c>
      <c r="H4" s="134">
        <f>AVERAGE(H5:H12)</f>
        <v>57.19</v>
      </c>
      <c r="I4" s="134">
        <f>AVERAGE(I5:I12)</f>
        <v>53.075000000000003</v>
      </c>
      <c r="J4" s="135" t="e">
        <f>AVERAGE(J5:J12)</f>
        <v>#DIV/0!</v>
      </c>
      <c r="K4" s="82"/>
      <c r="M4" s="12"/>
      <c r="N4" s="1" t="s">
        <v>131</v>
      </c>
    </row>
    <row r="5" spans="1:16" ht="15" customHeight="1" x14ac:dyDescent="0.25">
      <c r="A5" s="20">
        <v>1</v>
      </c>
      <c r="B5" s="21" t="s">
        <v>74</v>
      </c>
      <c r="C5" s="267">
        <v>40</v>
      </c>
      <c r="D5" s="268">
        <v>31</v>
      </c>
      <c r="E5" s="268">
        <v>26</v>
      </c>
      <c r="F5" s="269"/>
      <c r="G5" s="270">
        <v>52.75</v>
      </c>
      <c r="H5" s="271">
        <v>61.65</v>
      </c>
      <c r="I5" s="271">
        <v>46</v>
      </c>
      <c r="J5" s="272"/>
      <c r="K5" s="83"/>
      <c r="M5" s="71"/>
      <c r="N5" s="1" t="s">
        <v>132</v>
      </c>
    </row>
    <row r="6" spans="1:16" x14ac:dyDescent="0.25">
      <c r="A6" s="23">
        <v>2</v>
      </c>
      <c r="B6" s="21" t="s">
        <v>31</v>
      </c>
      <c r="C6" s="267">
        <v>50</v>
      </c>
      <c r="D6" s="268">
        <v>45</v>
      </c>
      <c r="E6" s="268">
        <v>41</v>
      </c>
      <c r="F6" s="269"/>
      <c r="G6" s="273">
        <v>50.58</v>
      </c>
      <c r="H6" s="274">
        <v>59.09</v>
      </c>
      <c r="I6" s="274">
        <v>52</v>
      </c>
      <c r="J6" s="275"/>
      <c r="K6" s="83"/>
      <c r="M6" s="2"/>
      <c r="N6" s="1" t="s">
        <v>133</v>
      </c>
      <c r="P6" s="22"/>
    </row>
    <row r="7" spans="1:16" x14ac:dyDescent="0.25">
      <c r="A7" s="23">
        <v>3</v>
      </c>
      <c r="B7" s="21" t="s">
        <v>24</v>
      </c>
      <c r="C7" s="267">
        <v>64</v>
      </c>
      <c r="D7" s="268">
        <v>81</v>
      </c>
      <c r="E7" s="268">
        <v>65</v>
      </c>
      <c r="F7" s="269"/>
      <c r="G7" s="273">
        <v>66.400000000000006</v>
      </c>
      <c r="H7" s="274">
        <v>69.09</v>
      </c>
      <c r="I7" s="274">
        <v>67.7</v>
      </c>
      <c r="J7" s="275"/>
      <c r="K7" s="83"/>
      <c r="P7" s="22"/>
    </row>
    <row r="8" spans="1:16" x14ac:dyDescent="0.25">
      <c r="A8" s="23">
        <v>4</v>
      </c>
      <c r="B8" s="21" t="s">
        <v>113</v>
      </c>
      <c r="C8" s="267">
        <v>20</v>
      </c>
      <c r="D8" s="268">
        <v>15</v>
      </c>
      <c r="E8" s="268">
        <v>13</v>
      </c>
      <c r="F8" s="269"/>
      <c r="G8" s="273">
        <v>54.85</v>
      </c>
      <c r="H8" s="274">
        <v>65.069999999999993</v>
      </c>
      <c r="I8" s="274">
        <v>58.8</v>
      </c>
      <c r="J8" s="275"/>
      <c r="K8" s="83"/>
      <c r="M8" s="25"/>
      <c r="N8" s="22"/>
      <c r="P8" s="22"/>
    </row>
    <row r="9" spans="1:16" x14ac:dyDescent="0.25">
      <c r="A9" s="23">
        <v>5</v>
      </c>
      <c r="B9" s="6" t="s">
        <v>75</v>
      </c>
      <c r="C9" s="214">
        <v>18</v>
      </c>
      <c r="D9" s="243">
        <v>13</v>
      </c>
      <c r="E9" s="243">
        <v>12</v>
      </c>
      <c r="F9" s="276"/>
      <c r="G9" s="234">
        <v>40.159999999999997</v>
      </c>
      <c r="H9" s="260">
        <v>34.770000000000003</v>
      </c>
      <c r="I9" s="260">
        <v>45</v>
      </c>
      <c r="J9" s="277"/>
      <c r="K9" s="84"/>
      <c r="M9" s="25"/>
      <c r="N9" s="22"/>
      <c r="P9" s="22"/>
    </row>
    <row r="10" spans="1:16" x14ac:dyDescent="0.25">
      <c r="A10" s="23">
        <v>6</v>
      </c>
      <c r="B10" s="6" t="s">
        <v>76</v>
      </c>
      <c r="C10" s="214">
        <v>18</v>
      </c>
      <c r="D10" s="243">
        <v>20</v>
      </c>
      <c r="E10" s="243">
        <v>28</v>
      </c>
      <c r="F10" s="276"/>
      <c r="G10" s="234">
        <v>54</v>
      </c>
      <c r="H10" s="260">
        <v>57.4</v>
      </c>
      <c r="I10" s="260">
        <v>58</v>
      </c>
      <c r="J10" s="277"/>
      <c r="K10" s="84"/>
      <c r="M10" s="25"/>
      <c r="N10" s="22"/>
      <c r="P10" s="22"/>
    </row>
    <row r="11" spans="1:16" x14ac:dyDescent="0.25">
      <c r="A11" s="23">
        <v>7</v>
      </c>
      <c r="B11" s="6" t="s">
        <v>33</v>
      </c>
      <c r="C11" s="214">
        <v>17</v>
      </c>
      <c r="D11" s="243">
        <v>19</v>
      </c>
      <c r="E11" s="243">
        <v>15</v>
      </c>
      <c r="F11" s="276"/>
      <c r="G11" s="234">
        <v>40.71</v>
      </c>
      <c r="H11" s="260">
        <v>49.74</v>
      </c>
      <c r="I11" s="260">
        <v>55.1</v>
      </c>
      <c r="J11" s="277"/>
      <c r="K11" s="84"/>
      <c r="M11" s="25"/>
      <c r="N11" s="22"/>
      <c r="P11" s="22"/>
    </row>
    <row r="12" spans="1:16" ht="15.75" thickBot="1" x14ac:dyDescent="0.3">
      <c r="A12" s="26">
        <v>8</v>
      </c>
      <c r="B12" s="9" t="s">
        <v>59</v>
      </c>
      <c r="C12" s="256"/>
      <c r="D12" s="252">
        <v>7</v>
      </c>
      <c r="E12" s="252">
        <v>12</v>
      </c>
      <c r="F12" s="278"/>
      <c r="G12" s="247"/>
      <c r="H12" s="231">
        <v>60.71</v>
      </c>
      <c r="I12" s="231">
        <v>42</v>
      </c>
      <c r="J12" s="279"/>
      <c r="K12" s="84"/>
      <c r="M12" s="25"/>
      <c r="N12" s="22"/>
      <c r="P12" s="22"/>
    </row>
    <row r="13" spans="1:16" ht="15.75" thickBot="1" x14ac:dyDescent="0.3">
      <c r="A13" s="18"/>
      <c r="B13" s="27" t="s">
        <v>52</v>
      </c>
      <c r="C13" s="28">
        <f t="shared" ref="C13:F13" si="2">SUM(C14:C25)</f>
        <v>224</v>
      </c>
      <c r="D13" s="11">
        <f t="shared" si="2"/>
        <v>207</v>
      </c>
      <c r="E13" s="11">
        <f t="shared" si="2"/>
        <v>197</v>
      </c>
      <c r="F13" s="94">
        <f t="shared" si="2"/>
        <v>0</v>
      </c>
      <c r="G13" s="139">
        <f t="shared" ref="G13:I13" si="3">AVERAGE(G14:G25)</f>
        <v>47.75454545454545</v>
      </c>
      <c r="H13" s="140">
        <f t="shared" si="3"/>
        <v>53.830000000000005</v>
      </c>
      <c r="I13" s="140">
        <f t="shared" si="3"/>
        <v>58.36999999999999</v>
      </c>
      <c r="J13" s="141" t="e">
        <f>AVERAGE(J14:J25)</f>
        <v>#DIV/0!</v>
      </c>
      <c r="K13" s="85"/>
      <c r="M13" s="25"/>
      <c r="N13" s="22"/>
      <c r="P13" s="22"/>
    </row>
    <row r="14" spans="1:16" x14ac:dyDescent="0.25">
      <c r="A14" s="20">
        <v>1</v>
      </c>
      <c r="B14" s="14" t="s">
        <v>0</v>
      </c>
      <c r="C14" s="213">
        <v>32</v>
      </c>
      <c r="D14" s="242">
        <v>19</v>
      </c>
      <c r="E14" s="242">
        <v>20</v>
      </c>
      <c r="F14" s="280"/>
      <c r="G14" s="281">
        <v>45.1</v>
      </c>
      <c r="H14" s="282">
        <v>59.5</v>
      </c>
      <c r="I14" s="282">
        <v>52.2</v>
      </c>
      <c r="J14" s="283"/>
      <c r="K14" s="86"/>
      <c r="M14" s="22"/>
      <c r="N14" s="22"/>
      <c r="P14" s="22"/>
    </row>
    <row r="15" spans="1:16" x14ac:dyDescent="0.25">
      <c r="A15" s="23">
        <v>2</v>
      </c>
      <c r="B15" s="14" t="s">
        <v>2</v>
      </c>
      <c r="C15" s="213">
        <v>18</v>
      </c>
      <c r="D15" s="242">
        <v>18</v>
      </c>
      <c r="E15" s="242">
        <v>14</v>
      </c>
      <c r="F15" s="280"/>
      <c r="G15" s="232">
        <v>41</v>
      </c>
      <c r="H15" s="241">
        <v>50</v>
      </c>
      <c r="I15" s="241">
        <v>62</v>
      </c>
      <c r="J15" s="284"/>
      <c r="K15" s="86"/>
      <c r="M15" s="22"/>
      <c r="N15" s="22"/>
      <c r="P15" s="22"/>
    </row>
    <row r="16" spans="1:16" x14ac:dyDescent="0.25">
      <c r="A16" s="23">
        <v>3</v>
      </c>
      <c r="B16" s="14" t="s">
        <v>5</v>
      </c>
      <c r="C16" s="213">
        <v>29</v>
      </c>
      <c r="D16" s="242">
        <v>26</v>
      </c>
      <c r="E16" s="242">
        <v>29</v>
      </c>
      <c r="F16" s="280"/>
      <c r="G16" s="232">
        <v>61.9</v>
      </c>
      <c r="H16" s="241">
        <v>61</v>
      </c>
      <c r="I16" s="241">
        <v>69.599999999999994</v>
      </c>
      <c r="J16" s="284"/>
      <c r="K16" s="86"/>
      <c r="M16" s="22"/>
      <c r="N16" s="22"/>
      <c r="P16" s="22"/>
    </row>
    <row r="17" spans="1:16" x14ac:dyDescent="0.25">
      <c r="A17" s="23">
        <v>4</v>
      </c>
      <c r="B17" s="14" t="s">
        <v>1</v>
      </c>
      <c r="C17" s="213">
        <v>61</v>
      </c>
      <c r="D17" s="242">
        <v>56</v>
      </c>
      <c r="E17" s="242">
        <v>53</v>
      </c>
      <c r="F17" s="280"/>
      <c r="G17" s="232">
        <v>64</v>
      </c>
      <c r="H17" s="241">
        <v>59.8</v>
      </c>
      <c r="I17" s="241">
        <v>62</v>
      </c>
      <c r="J17" s="284"/>
      <c r="K17" s="86"/>
      <c r="M17" s="22"/>
      <c r="N17" s="22"/>
      <c r="P17" s="22"/>
    </row>
    <row r="18" spans="1:16" x14ac:dyDescent="0.25">
      <c r="A18" s="23">
        <v>5</v>
      </c>
      <c r="B18" s="14" t="s">
        <v>3</v>
      </c>
      <c r="C18" s="213">
        <v>29</v>
      </c>
      <c r="D18" s="242">
        <v>26</v>
      </c>
      <c r="E18" s="242">
        <v>14</v>
      </c>
      <c r="F18" s="280"/>
      <c r="G18" s="232">
        <v>54</v>
      </c>
      <c r="H18" s="241">
        <v>54</v>
      </c>
      <c r="I18" s="241">
        <v>55.9</v>
      </c>
      <c r="J18" s="284"/>
      <c r="K18" s="86"/>
      <c r="M18" s="22"/>
      <c r="N18" s="22"/>
      <c r="P18" s="22"/>
    </row>
    <row r="19" spans="1:16" x14ac:dyDescent="0.25">
      <c r="A19" s="23">
        <v>6</v>
      </c>
      <c r="B19" s="6" t="s">
        <v>79</v>
      </c>
      <c r="C19" s="214">
        <v>3</v>
      </c>
      <c r="D19" s="243">
        <v>13</v>
      </c>
      <c r="E19" s="243">
        <v>11</v>
      </c>
      <c r="F19" s="276"/>
      <c r="G19" s="234">
        <v>42</v>
      </c>
      <c r="H19" s="260">
        <v>53</v>
      </c>
      <c r="I19" s="260">
        <v>61.7</v>
      </c>
      <c r="J19" s="277"/>
      <c r="K19" s="75"/>
      <c r="M19" s="22"/>
      <c r="N19" s="22"/>
      <c r="P19" s="22"/>
    </row>
    <row r="20" spans="1:16" x14ac:dyDescent="0.25">
      <c r="A20" s="23">
        <v>7</v>
      </c>
      <c r="B20" s="14" t="s">
        <v>78</v>
      </c>
      <c r="C20" s="213">
        <v>17</v>
      </c>
      <c r="D20" s="242">
        <v>11</v>
      </c>
      <c r="E20" s="242">
        <v>21</v>
      </c>
      <c r="F20" s="280"/>
      <c r="G20" s="232">
        <v>48.3</v>
      </c>
      <c r="H20" s="241">
        <v>48.6</v>
      </c>
      <c r="I20" s="241">
        <v>62.4</v>
      </c>
      <c r="J20" s="284"/>
      <c r="K20" s="86"/>
      <c r="M20" s="22"/>
      <c r="N20" s="22"/>
      <c r="P20" s="22"/>
    </row>
    <row r="21" spans="1:16" x14ac:dyDescent="0.25">
      <c r="A21" s="23">
        <v>8</v>
      </c>
      <c r="B21" s="14" t="s">
        <v>4</v>
      </c>
      <c r="C21" s="213">
        <v>5</v>
      </c>
      <c r="D21" s="242"/>
      <c r="E21" s="242">
        <v>11</v>
      </c>
      <c r="F21" s="280"/>
      <c r="G21" s="232">
        <v>35</v>
      </c>
      <c r="H21" s="241"/>
      <c r="I21" s="241">
        <v>50</v>
      </c>
      <c r="J21" s="284"/>
      <c r="K21" s="86"/>
      <c r="M21" s="22"/>
      <c r="N21" s="22"/>
      <c r="P21" s="22"/>
    </row>
    <row r="22" spans="1:16" x14ac:dyDescent="0.25">
      <c r="A22" s="23">
        <v>9</v>
      </c>
      <c r="B22" s="14" t="s">
        <v>114</v>
      </c>
      <c r="C22" s="213">
        <v>14</v>
      </c>
      <c r="D22" s="242"/>
      <c r="E22" s="242">
        <v>8</v>
      </c>
      <c r="F22" s="280"/>
      <c r="G22" s="232">
        <v>48</v>
      </c>
      <c r="H22" s="241"/>
      <c r="I22" s="241">
        <v>51.1</v>
      </c>
      <c r="J22" s="284"/>
      <c r="K22" s="86"/>
      <c r="M22" s="22"/>
      <c r="N22" s="22"/>
      <c r="P22" s="22"/>
    </row>
    <row r="23" spans="1:16" x14ac:dyDescent="0.25">
      <c r="A23" s="23">
        <v>10</v>
      </c>
      <c r="B23" s="14" t="s">
        <v>80</v>
      </c>
      <c r="C23" s="213"/>
      <c r="D23" s="242">
        <v>9</v>
      </c>
      <c r="E23" s="242"/>
      <c r="F23" s="280"/>
      <c r="G23" s="232"/>
      <c r="H23" s="241">
        <v>35</v>
      </c>
      <c r="I23" s="241"/>
      <c r="J23" s="284"/>
      <c r="K23" s="86"/>
      <c r="M23" s="22"/>
      <c r="N23" s="22"/>
      <c r="P23" s="22"/>
    </row>
    <row r="24" spans="1:16" x14ac:dyDescent="0.25">
      <c r="A24" s="23">
        <v>11</v>
      </c>
      <c r="B24" s="40" t="s">
        <v>81</v>
      </c>
      <c r="C24" s="253">
        <v>14</v>
      </c>
      <c r="D24" s="254">
        <v>17</v>
      </c>
      <c r="E24" s="254">
        <v>16</v>
      </c>
      <c r="F24" s="285"/>
      <c r="G24" s="250">
        <v>49</v>
      </c>
      <c r="H24" s="251">
        <v>57.3</v>
      </c>
      <c r="I24" s="251">
        <v>56.8</v>
      </c>
      <c r="J24" s="286"/>
      <c r="K24" s="87"/>
      <c r="M24" s="22"/>
      <c r="N24" s="22"/>
      <c r="P24" s="22"/>
    </row>
    <row r="25" spans="1:16" ht="15.75" thickBot="1" x14ac:dyDescent="0.3">
      <c r="A25" s="23">
        <v>12</v>
      </c>
      <c r="B25" s="14" t="s">
        <v>77</v>
      </c>
      <c r="C25" s="213">
        <v>2</v>
      </c>
      <c r="D25" s="242">
        <v>12</v>
      </c>
      <c r="E25" s="242"/>
      <c r="F25" s="280"/>
      <c r="G25" s="287">
        <v>37</v>
      </c>
      <c r="H25" s="288">
        <v>60.1</v>
      </c>
      <c r="I25" s="288"/>
      <c r="J25" s="289"/>
      <c r="K25" s="86"/>
      <c r="M25" s="22"/>
      <c r="N25" s="22"/>
      <c r="P25" s="22"/>
    </row>
    <row r="26" spans="1:16" ht="15.75" thickBot="1" x14ac:dyDescent="0.3">
      <c r="A26" s="18"/>
      <c r="B26" s="29" t="s">
        <v>53</v>
      </c>
      <c r="C26" s="30">
        <f t="shared" ref="C26:F26" si="4">SUM(C27:C43)</f>
        <v>230</v>
      </c>
      <c r="D26" s="45">
        <f t="shared" si="4"/>
        <v>255</v>
      </c>
      <c r="E26" s="45">
        <f t="shared" si="4"/>
        <v>244</v>
      </c>
      <c r="F26" s="97">
        <f t="shared" si="4"/>
        <v>0</v>
      </c>
      <c r="G26" s="148">
        <f t="shared" ref="G26:I26" si="5">AVERAGE(G27:G43)</f>
        <v>51.121428571428567</v>
      </c>
      <c r="H26" s="149">
        <f t="shared" si="5"/>
        <v>55.393333333333338</v>
      </c>
      <c r="I26" s="149">
        <f t="shared" si="5"/>
        <v>57.86666666666666</v>
      </c>
      <c r="J26" s="150" t="e">
        <f>AVERAGE(J27:J43)</f>
        <v>#DIV/0!</v>
      </c>
      <c r="K26" s="88"/>
      <c r="M26" s="22"/>
      <c r="N26" s="22"/>
      <c r="P26" s="22"/>
    </row>
    <row r="27" spans="1:16" x14ac:dyDescent="0.25">
      <c r="A27" s="20">
        <v>1</v>
      </c>
      <c r="B27" s="5" t="s">
        <v>29</v>
      </c>
      <c r="C27" s="219">
        <v>23</v>
      </c>
      <c r="D27" s="249">
        <v>24</v>
      </c>
      <c r="E27" s="249">
        <v>22</v>
      </c>
      <c r="F27" s="290"/>
      <c r="G27" s="245">
        <v>62.9</v>
      </c>
      <c r="H27" s="259">
        <v>62.8</v>
      </c>
      <c r="I27" s="259">
        <v>66.2</v>
      </c>
      <c r="J27" s="291"/>
      <c r="K27" s="75"/>
      <c r="M27" s="22"/>
      <c r="N27" s="22"/>
      <c r="P27" s="22"/>
    </row>
    <row r="28" spans="1:16" x14ac:dyDescent="0.25">
      <c r="A28" s="23">
        <v>2</v>
      </c>
      <c r="B28" s="8" t="s">
        <v>61</v>
      </c>
      <c r="C28" s="218">
        <v>26</v>
      </c>
      <c r="D28" s="292">
        <v>21</v>
      </c>
      <c r="E28" s="292">
        <v>32</v>
      </c>
      <c r="F28" s="293"/>
      <c r="G28" s="233">
        <v>58.3</v>
      </c>
      <c r="H28" s="260">
        <v>69</v>
      </c>
      <c r="I28" s="260">
        <v>62</v>
      </c>
      <c r="J28" s="277"/>
      <c r="K28" s="75"/>
      <c r="M28" s="22"/>
      <c r="N28" s="22"/>
      <c r="P28" s="22"/>
    </row>
    <row r="29" spans="1:16" x14ac:dyDescent="0.25">
      <c r="A29" s="41">
        <v>3</v>
      </c>
      <c r="B29" s="6" t="s">
        <v>41</v>
      </c>
      <c r="C29" s="214">
        <v>12</v>
      </c>
      <c r="D29" s="243">
        <v>11</v>
      </c>
      <c r="E29" s="243">
        <v>22</v>
      </c>
      <c r="F29" s="276"/>
      <c r="G29" s="234">
        <v>66.2</v>
      </c>
      <c r="H29" s="260">
        <v>53.4</v>
      </c>
      <c r="I29" s="260">
        <v>55.2</v>
      </c>
      <c r="J29" s="277"/>
      <c r="K29" s="75"/>
      <c r="M29" s="22"/>
      <c r="N29" s="22"/>
      <c r="P29" s="22"/>
    </row>
    <row r="30" spans="1:16" x14ac:dyDescent="0.25">
      <c r="A30" s="23">
        <v>4</v>
      </c>
      <c r="B30" s="6" t="s">
        <v>82</v>
      </c>
      <c r="C30" s="218">
        <v>24</v>
      </c>
      <c r="D30" s="292">
        <v>14</v>
      </c>
      <c r="E30" s="292">
        <v>23</v>
      </c>
      <c r="F30" s="293"/>
      <c r="G30" s="233">
        <v>59</v>
      </c>
      <c r="H30" s="260">
        <v>70.7</v>
      </c>
      <c r="I30" s="260">
        <v>71.5</v>
      </c>
      <c r="J30" s="277"/>
      <c r="K30" s="75"/>
      <c r="M30" s="22"/>
      <c r="N30" s="22"/>
      <c r="P30" s="22"/>
    </row>
    <row r="31" spans="1:16" x14ac:dyDescent="0.25">
      <c r="A31" s="23">
        <v>5</v>
      </c>
      <c r="B31" s="14" t="s">
        <v>34</v>
      </c>
      <c r="C31" s="213">
        <v>19</v>
      </c>
      <c r="D31" s="242">
        <v>22</v>
      </c>
      <c r="E31" s="242">
        <v>18</v>
      </c>
      <c r="F31" s="280"/>
      <c r="G31" s="232">
        <v>41</v>
      </c>
      <c r="H31" s="241">
        <v>53.2</v>
      </c>
      <c r="I31" s="241">
        <v>58.4</v>
      </c>
      <c r="J31" s="284"/>
      <c r="K31" s="86"/>
      <c r="M31" s="22"/>
      <c r="N31" s="22"/>
      <c r="P31" s="22"/>
    </row>
    <row r="32" spans="1:16" x14ac:dyDescent="0.25">
      <c r="A32" s="23">
        <v>6</v>
      </c>
      <c r="B32" s="6" t="s">
        <v>6</v>
      </c>
      <c r="C32" s="214">
        <v>2</v>
      </c>
      <c r="D32" s="243">
        <v>6</v>
      </c>
      <c r="E32" s="243">
        <v>3</v>
      </c>
      <c r="F32" s="276"/>
      <c r="G32" s="234">
        <v>36.5</v>
      </c>
      <c r="H32" s="260">
        <v>38.799999999999997</v>
      </c>
      <c r="I32" s="260">
        <v>57.3</v>
      </c>
      <c r="J32" s="277"/>
      <c r="K32" s="75"/>
      <c r="M32" s="22"/>
      <c r="N32" s="22"/>
      <c r="P32" s="22"/>
    </row>
    <row r="33" spans="1:16" x14ac:dyDescent="0.25">
      <c r="A33" s="23">
        <v>7</v>
      </c>
      <c r="B33" s="6" t="s">
        <v>83</v>
      </c>
      <c r="C33" s="214"/>
      <c r="D33" s="243"/>
      <c r="E33" s="243">
        <v>2</v>
      </c>
      <c r="F33" s="276"/>
      <c r="G33" s="234"/>
      <c r="H33" s="260"/>
      <c r="I33" s="260">
        <v>66</v>
      </c>
      <c r="J33" s="277"/>
      <c r="K33" s="75"/>
      <c r="M33" s="22"/>
      <c r="N33" s="22"/>
      <c r="P33" s="22"/>
    </row>
    <row r="34" spans="1:16" x14ac:dyDescent="0.25">
      <c r="A34" s="23">
        <v>8</v>
      </c>
      <c r="B34" s="6" t="s">
        <v>7</v>
      </c>
      <c r="C34" s="214"/>
      <c r="D34" s="243">
        <v>16</v>
      </c>
      <c r="E34" s="243">
        <v>11</v>
      </c>
      <c r="F34" s="276"/>
      <c r="G34" s="234"/>
      <c r="H34" s="260">
        <v>49</v>
      </c>
      <c r="I34" s="260">
        <v>58</v>
      </c>
      <c r="J34" s="277"/>
      <c r="K34" s="75"/>
      <c r="M34" s="22"/>
      <c r="N34" s="22"/>
      <c r="P34" s="22"/>
    </row>
    <row r="35" spans="1:16" x14ac:dyDescent="0.25">
      <c r="A35" s="23">
        <v>9</v>
      </c>
      <c r="B35" s="6" t="s">
        <v>8</v>
      </c>
      <c r="C35" s="214">
        <v>8</v>
      </c>
      <c r="D35" s="243">
        <v>7</v>
      </c>
      <c r="E35" s="243"/>
      <c r="F35" s="276"/>
      <c r="G35" s="234">
        <v>33.4</v>
      </c>
      <c r="H35" s="260">
        <v>50.1</v>
      </c>
      <c r="I35" s="260"/>
      <c r="J35" s="277"/>
      <c r="K35" s="75"/>
      <c r="M35" s="22"/>
      <c r="N35" s="22"/>
      <c r="P35" s="22"/>
    </row>
    <row r="36" spans="1:16" x14ac:dyDescent="0.25">
      <c r="A36" s="23">
        <v>10</v>
      </c>
      <c r="B36" s="6" t="s">
        <v>84</v>
      </c>
      <c r="C36" s="214"/>
      <c r="D36" s="243"/>
      <c r="E36" s="243"/>
      <c r="F36" s="276"/>
      <c r="G36" s="234"/>
      <c r="H36" s="260"/>
      <c r="I36" s="260"/>
      <c r="J36" s="277"/>
      <c r="K36" s="75"/>
      <c r="M36" s="22"/>
      <c r="N36" s="22"/>
      <c r="P36" s="22"/>
    </row>
    <row r="37" spans="1:16" x14ac:dyDescent="0.25">
      <c r="A37" s="23">
        <v>11</v>
      </c>
      <c r="B37" s="14" t="s">
        <v>85</v>
      </c>
      <c r="C37" s="213">
        <v>13</v>
      </c>
      <c r="D37" s="242">
        <v>14</v>
      </c>
      <c r="E37" s="242">
        <v>15</v>
      </c>
      <c r="F37" s="280"/>
      <c r="G37" s="232">
        <v>36</v>
      </c>
      <c r="H37" s="241">
        <v>60.1</v>
      </c>
      <c r="I37" s="241">
        <v>52.6</v>
      </c>
      <c r="J37" s="284"/>
      <c r="K37" s="86"/>
      <c r="M37" s="22"/>
      <c r="N37" s="22"/>
      <c r="P37" s="22"/>
    </row>
    <row r="38" spans="1:16" x14ac:dyDescent="0.25">
      <c r="A38" s="23">
        <v>12</v>
      </c>
      <c r="B38" s="14" t="s">
        <v>9</v>
      </c>
      <c r="C38" s="213">
        <v>18</v>
      </c>
      <c r="D38" s="242">
        <v>21</v>
      </c>
      <c r="E38" s="242">
        <v>23</v>
      </c>
      <c r="F38" s="280"/>
      <c r="G38" s="232">
        <v>64.3</v>
      </c>
      <c r="H38" s="241">
        <v>66.099999999999994</v>
      </c>
      <c r="I38" s="241">
        <v>58.1</v>
      </c>
      <c r="J38" s="284"/>
      <c r="K38" s="86"/>
      <c r="M38" s="22"/>
      <c r="N38" s="22"/>
      <c r="P38" s="22"/>
    </row>
    <row r="39" spans="1:16" x14ac:dyDescent="0.25">
      <c r="A39" s="23">
        <v>13</v>
      </c>
      <c r="B39" s="14" t="s">
        <v>86</v>
      </c>
      <c r="C39" s="213">
        <v>3</v>
      </c>
      <c r="D39" s="242">
        <v>6</v>
      </c>
      <c r="E39" s="242">
        <v>3</v>
      </c>
      <c r="F39" s="280"/>
      <c r="G39" s="232">
        <v>47.7</v>
      </c>
      <c r="H39" s="241">
        <v>43</v>
      </c>
      <c r="I39" s="241">
        <v>47.7</v>
      </c>
      <c r="J39" s="284"/>
      <c r="K39" s="86"/>
      <c r="M39" s="22"/>
      <c r="N39" s="22"/>
      <c r="P39" s="22"/>
    </row>
    <row r="40" spans="1:16" x14ac:dyDescent="0.25">
      <c r="A40" s="23">
        <v>14</v>
      </c>
      <c r="B40" s="14" t="s">
        <v>43</v>
      </c>
      <c r="C40" s="213">
        <v>8</v>
      </c>
      <c r="D40" s="242">
        <v>7</v>
      </c>
      <c r="E40" s="242">
        <v>14</v>
      </c>
      <c r="F40" s="280"/>
      <c r="G40" s="232">
        <v>58</v>
      </c>
      <c r="H40" s="241">
        <v>52.4</v>
      </c>
      <c r="I40" s="241">
        <v>49.3</v>
      </c>
      <c r="J40" s="284"/>
      <c r="K40" s="86"/>
      <c r="M40" s="22"/>
      <c r="N40" s="22"/>
      <c r="P40" s="22"/>
    </row>
    <row r="41" spans="1:16" x14ac:dyDescent="0.25">
      <c r="A41" s="23">
        <v>15</v>
      </c>
      <c r="B41" s="14" t="s">
        <v>87</v>
      </c>
      <c r="C41" s="213">
        <v>5</v>
      </c>
      <c r="D41" s="242">
        <v>6</v>
      </c>
      <c r="E41" s="242">
        <v>8</v>
      </c>
      <c r="F41" s="280"/>
      <c r="G41" s="232">
        <v>51.4</v>
      </c>
      <c r="H41" s="241">
        <v>59.7</v>
      </c>
      <c r="I41" s="241">
        <v>49.9</v>
      </c>
      <c r="J41" s="284"/>
      <c r="K41" s="86"/>
      <c r="M41" s="22"/>
      <c r="N41" s="22"/>
      <c r="P41" s="22"/>
    </row>
    <row r="42" spans="1:16" x14ac:dyDescent="0.25">
      <c r="A42" s="23">
        <v>16</v>
      </c>
      <c r="B42" s="14" t="s">
        <v>10</v>
      </c>
      <c r="C42" s="213">
        <v>30</v>
      </c>
      <c r="D42" s="242">
        <v>37</v>
      </c>
      <c r="E42" s="242">
        <v>14</v>
      </c>
      <c r="F42" s="280"/>
      <c r="G42" s="232">
        <v>51.1</v>
      </c>
      <c r="H42" s="241">
        <v>54.6</v>
      </c>
      <c r="I42" s="241">
        <v>66</v>
      </c>
      <c r="J42" s="284"/>
      <c r="K42" s="86"/>
      <c r="M42" s="22"/>
      <c r="N42" s="22"/>
      <c r="P42" s="22"/>
    </row>
    <row r="43" spans="1:16" ht="15.75" thickBot="1" x14ac:dyDescent="0.3">
      <c r="A43" s="23">
        <v>17</v>
      </c>
      <c r="B43" s="14" t="s">
        <v>11</v>
      </c>
      <c r="C43" s="213">
        <v>39</v>
      </c>
      <c r="D43" s="242">
        <v>43</v>
      </c>
      <c r="E43" s="242">
        <v>34</v>
      </c>
      <c r="F43" s="280"/>
      <c r="G43" s="287">
        <v>49.9</v>
      </c>
      <c r="H43" s="288">
        <v>48</v>
      </c>
      <c r="I43" s="288">
        <v>49.8</v>
      </c>
      <c r="J43" s="289"/>
      <c r="K43" s="86"/>
      <c r="M43" s="22"/>
      <c r="N43" s="22"/>
      <c r="P43" s="22"/>
    </row>
    <row r="44" spans="1:16" ht="15.75" thickBot="1" x14ac:dyDescent="0.3">
      <c r="A44" s="18"/>
      <c r="B44" s="29" t="s">
        <v>54</v>
      </c>
      <c r="C44" s="30">
        <f t="shared" ref="C44:F44" si="6">SUM(C45:C64)</f>
        <v>398</v>
      </c>
      <c r="D44" s="45">
        <f t="shared" si="6"/>
        <v>452</v>
      </c>
      <c r="E44" s="45">
        <f t="shared" si="6"/>
        <v>434</v>
      </c>
      <c r="F44" s="97">
        <f t="shared" si="6"/>
        <v>0</v>
      </c>
      <c r="G44" s="148">
        <f t="shared" ref="G44:I44" si="7">AVERAGE(G45:G64)</f>
        <v>52.587499999999999</v>
      </c>
      <c r="H44" s="149">
        <f t="shared" si="7"/>
        <v>53.101111111111116</v>
      </c>
      <c r="I44" s="149">
        <f t="shared" si="7"/>
        <v>58.568421052631578</v>
      </c>
      <c r="J44" s="150" t="e">
        <f>AVERAGE(J45:J64)</f>
        <v>#DIV/0!</v>
      </c>
      <c r="K44" s="88"/>
      <c r="M44" s="22"/>
      <c r="N44" s="22"/>
      <c r="P44" s="22"/>
    </row>
    <row r="45" spans="1:16" x14ac:dyDescent="0.25">
      <c r="A45" s="20">
        <v>1</v>
      </c>
      <c r="B45" s="6" t="s">
        <v>32</v>
      </c>
      <c r="C45" s="214">
        <v>98</v>
      </c>
      <c r="D45" s="243">
        <v>91</v>
      </c>
      <c r="E45" s="243">
        <v>90</v>
      </c>
      <c r="F45" s="276"/>
      <c r="G45" s="245">
        <v>61.7</v>
      </c>
      <c r="H45" s="259">
        <v>64.7</v>
      </c>
      <c r="I45" s="259">
        <v>61.6</v>
      </c>
      <c r="J45" s="291"/>
      <c r="K45" s="75"/>
      <c r="M45" s="22"/>
      <c r="N45" s="22"/>
      <c r="P45" s="22"/>
    </row>
    <row r="46" spans="1:16" x14ac:dyDescent="0.25">
      <c r="A46" s="23">
        <v>2</v>
      </c>
      <c r="B46" s="6" t="s">
        <v>72</v>
      </c>
      <c r="C46" s="214">
        <v>18</v>
      </c>
      <c r="D46" s="243">
        <v>17</v>
      </c>
      <c r="E46" s="243">
        <v>12</v>
      </c>
      <c r="F46" s="276"/>
      <c r="G46" s="234">
        <v>59</v>
      </c>
      <c r="H46" s="260">
        <v>50</v>
      </c>
      <c r="I46" s="260">
        <v>58.2</v>
      </c>
      <c r="J46" s="277"/>
      <c r="K46" s="75"/>
      <c r="M46" s="22"/>
      <c r="N46" s="22"/>
      <c r="P46" s="22"/>
    </row>
    <row r="47" spans="1:16" x14ac:dyDescent="0.25">
      <c r="A47" s="23">
        <v>3</v>
      </c>
      <c r="B47" s="6" t="s">
        <v>25</v>
      </c>
      <c r="C47" s="214">
        <v>59</v>
      </c>
      <c r="D47" s="243">
        <v>57</v>
      </c>
      <c r="E47" s="243">
        <v>52</v>
      </c>
      <c r="F47" s="276"/>
      <c r="G47" s="234">
        <v>58.7</v>
      </c>
      <c r="H47" s="260">
        <v>57.3</v>
      </c>
      <c r="I47" s="260">
        <v>60.6</v>
      </c>
      <c r="J47" s="277"/>
      <c r="K47" s="75"/>
      <c r="M47" s="22"/>
      <c r="N47" s="22"/>
      <c r="P47" s="22"/>
    </row>
    <row r="48" spans="1:16" x14ac:dyDescent="0.25">
      <c r="A48" s="23">
        <v>4</v>
      </c>
      <c r="B48" s="6" t="s">
        <v>44</v>
      </c>
      <c r="C48" s="214">
        <v>41</v>
      </c>
      <c r="D48" s="243">
        <v>75</v>
      </c>
      <c r="E48" s="243">
        <v>59</v>
      </c>
      <c r="F48" s="276"/>
      <c r="G48" s="234">
        <v>55</v>
      </c>
      <c r="H48" s="260">
        <v>50.2</v>
      </c>
      <c r="I48" s="260">
        <v>60.2</v>
      </c>
      <c r="J48" s="277"/>
      <c r="K48" s="75"/>
      <c r="M48" s="22"/>
      <c r="N48" s="22"/>
      <c r="P48" s="22"/>
    </row>
    <row r="49" spans="1:16" x14ac:dyDescent="0.25">
      <c r="A49" s="23">
        <v>5</v>
      </c>
      <c r="B49" s="6" t="s">
        <v>12</v>
      </c>
      <c r="C49" s="214">
        <v>20</v>
      </c>
      <c r="D49" s="243">
        <v>31</v>
      </c>
      <c r="E49" s="243">
        <v>20</v>
      </c>
      <c r="F49" s="276"/>
      <c r="G49" s="234">
        <v>54.1</v>
      </c>
      <c r="H49" s="260">
        <v>58</v>
      </c>
      <c r="I49" s="260">
        <v>65.3</v>
      </c>
      <c r="J49" s="277"/>
      <c r="K49" s="75"/>
      <c r="M49" s="22"/>
      <c r="N49" s="22"/>
      <c r="P49" s="22"/>
    </row>
    <row r="50" spans="1:16" ht="15" customHeight="1" x14ac:dyDescent="0.25">
      <c r="A50" s="23">
        <v>6</v>
      </c>
      <c r="B50" s="6" t="s">
        <v>13</v>
      </c>
      <c r="C50" s="214">
        <v>31</v>
      </c>
      <c r="D50" s="243">
        <v>15</v>
      </c>
      <c r="E50" s="243">
        <v>20</v>
      </c>
      <c r="F50" s="276"/>
      <c r="G50" s="234">
        <v>51.1</v>
      </c>
      <c r="H50" s="260">
        <v>52.7</v>
      </c>
      <c r="I50" s="260">
        <v>65.900000000000006</v>
      </c>
      <c r="J50" s="277"/>
      <c r="K50" s="75"/>
      <c r="M50" s="22"/>
      <c r="N50" s="22"/>
      <c r="P50" s="22"/>
    </row>
    <row r="51" spans="1:16" x14ac:dyDescent="0.25">
      <c r="A51" s="23">
        <v>7</v>
      </c>
      <c r="B51" s="6" t="s">
        <v>89</v>
      </c>
      <c r="C51" s="214">
        <v>9</v>
      </c>
      <c r="D51" s="243">
        <v>9</v>
      </c>
      <c r="E51" s="243">
        <v>7</v>
      </c>
      <c r="F51" s="276"/>
      <c r="G51" s="234">
        <v>54.7</v>
      </c>
      <c r="H51" s="260">
        <v>41.8</v>
      </c>
      <c r="I51" s="260">
        <v>71.150000000000006</v>
      </c>
      <c r="J51" s="277"/>
      <c r="K51" s="75"/>
      <c r="M51" s="22"/>
      <c r="N51" s="22"/>
      <c r="P51" s="22"/>
    </row>
    <row r="52" spans="1:16" x14ac:dyDescent="0.25">
      <c r="A52" s="23">
        <v>8</v>
      </c>
      <c r="B52" s="6" t="s">
        <v>115</v>
      </c>
      <c r="C52" s="214">
        <v>13</v>
      </c>
      <c r="D52" s="243">
        <v>15</v>
      </c>
      <c r="E52" s="243">
        <v>16</v>
      </c>
      <c r="F52" s="276"/>
      <c r="G52" s="234">
        <v>54.8</v>
      </c>
      <c r="H52" s="260">
        <v>69.900000000000006</v>
      </c>
      <c r="I52" s="260">
        <v>61.7</v>
      </c>
      <c r="J52" s="277"/>
      <c r="K52" s="75"/>
      <c r="M52" s="22"/>
      <c r="N52" s="22"/>
      <c r="P52" s="22"/>
    </row>
    <row r="53" spans="1:16" x14ac:dyDescent="0.25">
      <c r="A53" s="23">
        <v>9</v>
      </c>
      <c r="B53" s="6" t="s">
        <v>39</v>
      </c>
      <c r="C53" s="214">
        <v>4</v>
      </c>
      <c r="D53" s="243">
        <v>6</v>
      </c>
      <c r="E53" s="243">
        <v>6</v>
      </c>
      <c r="F53" s="276"/>
      <c r="G53" s="234">
        <v>56</v>
      </c>
      <c r="H53" s="260">
        <v>38.5</v>
      </c>
      <c r="I53" s="260">
        <v>51.1</v>
      </c>
      <c r="J53" s="277"/>
      <c r="K53" s="75"/>
      <c r="M53" s="22"/>
      <c r="N53" s="22"/>
      <c r="P53" s="22"/>
    </row>
    <row r="54" spans="1:16" x14ac:dyDescent="0.25">
      <c r="A54" s="23">
        <v>10</v>
      </c>
      <c r="B54" s="6" t="s">
        <v>40</v>
      </c>
      <c r="C54" s="214"/>
      <c r="D54" s="243">
        <v>6</v>
      </c>
      <c r="E54" s="243">
        <v>2</v>
      </c>
      <c r="F54" s="276"/>
      <c r="G54" s="234"/>
      <c r="H54" s="260">
        <v>47.5</v>
      </c>
      <c r="I54" s="260">
        <v>58.3</v>
      </c>
      <c r="J54" s="277"/>
      <c r="K54" s="75"/>
      <c r="M54" s="22"/>
      <c r="N54" s="22"/>
      <c r="P54" s="22"/>
    </row>
    <row r="55" spans="1:16" x14ac:dyDescent="0.25">
      <c r="A55" s="23">
        <v>11</v>
      </c>
      <c r="B55" s="6" t="s">
        <v>15</v>
      </c>
      <c r="C55" s="214">
        <v>11</v>
      </c>
      <c r="D55" s="243">
        <v>8</v>
      </c>
      <c r="E55" s="243">
        <v>7</v>
      </c>
      <c r="F55" s="276"/>
      <c r="G55" s="234">
        <v>41</v>
      </c>
      <c r="H55" s="260">
        <v>38.6</v>
      </c>
      <c r="I55" s="260">
        <v>57.4</v>
      </c>
      <c r="J55" s="277"/>
      <c r="K55" s="75"/>
      <c r="M55" s="22"/>
      <c r="N55" s="22"/>
      <c r="P55" s="22"/>
    </row>
    <row r="56" spans="1:16" x14ac:dyDescent="0.25">
      <c r="A56" s="23">
        <v>12</v>
      </c>
      <c r="B56" s="14" t="s">
        <v>16</v>
      </c>
      <c r="C56" s="213"/>
      <c r="D56" s="242"/>
      <c r="E56" s="242"/>
      <c r="F56" s="280"/>
      <c r="G56" s="232"/>
      <c r="H56" s="241"/>
      <c r="I56" s="241"/>
      <c r="J56" s="284"/>
      <c r="K56" s="86"/>
      <c r="M56" s="22"/>
      <c r="N56" s="22"/>
      <c r="P56" s="22"/>
    </row>
    <row r="57" spans="1:16" x14ac:dyDescent="0.25">
      <c r="A57" s="23">
        <v>13</v>
      </c>
      <c r="B57" s="6" t="s">
        <v>116</v>
      </c>
      <c r="C57" s="214">
        <v>22</v>
      </c>
      <c r="D57" s="243">
        <v>23</v>
      </c>
      <c r="E57" s="243">
        <v>42</v>
      </c>
      <c r="F57" s="276"/>
      <c r="G57" s="234">
        <v>50.3</v>
      </c>
      <c r="H57" s="260">
        <v>68.8</v>
      </c>
      <c r="I57" s="260">
        <v>62.7</v>
      </c>
      <c r="J57" s="277"/>
      <c r="K57" s="75"/>
      <c r="M57" s="22"/>
      <c r="N57" s="22"/>
      <c r="P57" s="22"/>
    </row>
    <row r="58" spans="1:16" x14ac:dyDescent="0.25">
      <c r="A58" s="23">
        <v>14</v>
      </c>
      <c r="B58" s="6" t="s">
        <v>37</v>
      </c>
      <c r="C58" s="214"/>
      <c r="D58" s="243"/>
      <c r="E58" s="243">
        <v>3</v>
      </c>
      <c r="F58" s="276"/>
      <c r="G58" s="234"/>
      <c r="H58" s="260"/>
      <c r="I58" s="260">
        <v>26.75</v>
      </c>
      <c r="J58" s="277"/>
      <c r="K58" s="75"/>
      <c r="M58" s="22"/>
      <c r="N58" s="22"/>
      <c r="P58" s="22"/>
    </row>
    <row r="59" spans="1:16" x14ac:dyDescent="0.25">
      <c r="A59" s="23">
        <v>15</v>
      </c>
      <c r="B59" s="6" t="s">
        <v>88</v>
      </c>
      <c r="C59" s="214">
        <v>17</v>
      </c>
      <c r="D59" s="243">
        <v>10</v>
      </c>
      <c r="E59" s="243">
        <v>15</v>
      </c>
      <c r="F59" s="276"/>
      <c r="G59" s="234">
        <v>50</v>
      </c>
      <c r="H59" s="260">
        <v>53</v>
      </c>
      <c r="I59" s="260">
        <v>62.8</v>
      </c>
      <c r="J59" s="277"/>
      <c r="K59" s="75"/>
      <c r="M59" s="22"/>
      <c r="N59" s="22"/>
      <c r="P59" s="22"/>
    </row>
    <row r="60" spans="1:16" x14ac:dyDescent="0.25">
      <c r="A60" s="23">
        <v>16</v>
      </c>
      <c r="B60" s="7" t="s">
        <v>17</v>
      </c>
      <c r="C60" s="230">
        <v>5</v>
      </c>
      <c r="D60" s="236">
        <v>8</v>
      </c>
      <c r="E60" s="236">
        <v>9</v>
      </c>
      <c r="F60" s="294"/>
      <c r="G60" s="246">
        <v>41.2</v>
      </c>
      <c r="H60" s="240">
        <v>55</v>
      </c>
      <c r="I60" s="240">
        <v>57.1</v>
      </c>
      <c r="J60" s="295"/>
      <c r="K60" s="89"/>
      <c r="M60" s="22"/>
      <c r="N60" s="22"/>
      <c r="P60" s="22"/>
    </row>
    <row r="61" spans="1:16" x14ac:dyDescent="0.25">
      <c r="A61" s="23">
        <v>17</v>
      </c>
      <c r="B61" s="6" t="s">
        <v>35</v>
      </c>
      <c r="C61" s="214">
        <v>7</v>
      </c>
      <c r="D61" s="243">
        <v>11</v>
      </c>
      <c r="E61" s="243">
        <v>11</v>
      </c>
      <c r="F61" s="276"/>
      <c r="G61" s="234">
        <v>53.7</v>
      </c>
      <c r="H61" s="260">
        <v>48.1</v>
      </c>
      <c r="I61" s="260">
        <v>60.4</v>
      </c>
      <c r="J61" s="277"/>
      <c r="K61" s="75"/>
      <c r="M61" s="22"/>
      <c r="N61" s="22"/>
      <c r="P61" s="22"/>
    </row>
    <row r="62" spans="1:16" x14ac:dyDescent="0.25">
      <c r="A62" s="23">
        <v>18</v>
      </c>
      <c r="B62" s="6" t="s">
        <v>18</v>
      </c>
      <c r="C62" s="214">
        <v>30</v>
      </c>
      <c r="D62" s="243">
        <v>32</v>
      </c>
      <c r="E62" s="243">
        <v>24</v>
      </c>
      <c r="F62" s="276"/>
      <c r="G62" s="234">
        <v>55.3</v>
      </c>
      <c r="H62" s="260">
        <v>57.6</v>
      </c>
      <c r="I62" s="260">
        <v>57.3</v>
      </c>
      <c r="J62" s="277"/>
      <c r="K62" s="75"/>
      <c r="M62" s="22"/>
      <c r="N62" s="22"/>
      <c r="P62" s="22"/>
    </row>
    <row r="63" spans="1:16" x14ac:dyDescent="0.25">
      <c r="A63" s="26">
        <v>19</v>
      </c>
      <c r="B63" s="6" t="s">
        <v>14</v>
      </c>
      <c r="C63" s="214">
        <v>13</v>
      </c>
      <c r="D63" s="243">
        <v>25</v>
      </c>
      <c r="E63" s="243">
        <v>10</v>
      </c>
      <c r="F63" s="276"/>
      <c r="G63" s="234">
        <v>44.8</v>
      </c>
      <c r="H63" s="260">
        <v>63.12</v>
      </c>
      <c r="I63" s="260">
        <v>66.400000000000006</v>
      </c>
      <c r="J63" s="277"/>
      <c r="K63" s="75"/>
      <c r="M63" s="22"/>
      <c r="N63" s="22"/>
      <c r="P63" s="22"/>
    </row>
    <row r="64" spans="1:16" ht="15.75" thickBot="1" x14ac:dyDescent="0.3">
      <c r="A64" s="32">
        <v>20</v>
      </c>
      <c r="B64" s="6" t="s">
        <v>121</v>
      </c>
      <c r="C64" s="214"/>
      <c r="D64" s="243">
        <v>13</v>
      </c>
      <c r="E64" s="243">
        <v>29</v>
      </c>
      <c r="F64" s="276"/>
      <c r="G64" s="247"/>
      <c r="H64" s="231">
        <v>41</v>
      </c>
      <c r="I64" s="231">
        <v>47.9</v>
      </c>
      <c r="J64" s="279"/>
      <c r="K64" s="75"/>
      <c r="M64" s="22"/>
      <c r="N64" s="22"/>
      <c r="P64" s="22"/>
    </row>
    <row r="65" spans="1:16" ht="15.75" thickBot="1" x14ac:dyDescent="0.3">
      <c r="A65" s="18"/>
      <c r="B65" s="27" t="s">
        <v>55</v>
      </c>
      <c r="C65" s="28">
        <f t="shared" ref="C65:F65" si="8">SUM(C66:C79)</f>
        <v>222</v>
      </c>
      <c r="D65" s="11">
        <f t="shared" si="8"/>
        <v>225</v>
      </c>
      <c r="E65" s="11">
        <f t="shared" si="8"/>
        <v>238</v>
      </c>
      <c r="F65" s="94">
        <f t="shared" si="8"/>
        <v>0</v>
      </c>
      <c r="G65" s="139">
        <f t="shared" ref="G65:I65" si="9">AVERAGE(G66:G79)</f>
        <v>54.261538461538471</v>
      </c>
      <c r="H65" s="140">
        <f t="shared" si="9"/>
        <v>52.038461538461533</v>
      </c>
      <c r="I65" s="140">
        <f t="shared" si="9"/>
        <v>57.484285714285711</v>
      </c>
      <c r="J65" s="141" t="e">
        <f>AVERAGE(J66:J79)</f>
        <v>#DIV/0!</v>
      </c>
      <c r="K65" s="85"/>
      <c r="M65" s="22"/>
      <c r="N65" s="22"/>
      <c r="P65" s="22"/>
    </row>
    <row r="66" spans="1:16" x14ac:dyDescent="0.25">
      <c r="A66" s="33">
        <v>1</v>
      </c>
      <c r="B66" s="6" t="s">
        <v>28</v>
      </c>
      <c r="C66" s="214">
        <v>17</v>
      </c>
      <c r="D66" s="243">
        <v>13</v>
      </c>
      <c r="E66" s="243">
        <v>19</v>
      </c>
      <c r="F66" s="276"/>
      <c r="G66" s="245">
        <v>60.2</v>
      </c>
      <c r="H66" s="259">
        <v>59</v>
      </c>
      <c r="I66" s="259">
        <v>69</v>
      </c>
      <c r="J66" s="291"/>
      <c r="K66" s="75"/>
      <c r="M66" s="22"/>
      <c r="N66" s="22"/>
      <c r="P66" s="22"/>
    </row>
    <row r="67" spans="1:16" x14ac:dyDescent="0.25">
      <c r="A67" s="23">
        <v>2</v>
      </c>
      <c r="B67" s="6" t="s">
        <v>30</v>
      </c>
      <c r="C67" s="214">
        <v>19</v>
      </c>
      <c r="D67" s="243">
        <v>19</v>
      </c>
      <c r="E67" s="243">
        <v>34</v>
      </c>
      <c r="F67" s="276"/>
      <c r="G67" s="234">
        <v>57.7</v>
      </c>
      <c r="H67" s="260">
        <v>55</v>
      </c>
      <c r="I67" s="260">
        <v>65.2</v>
      </c>
      <c r="J67" s="277"/>
      <c r="K67" s="75"/>
      <c r="M67" s="22"/>
      <c r="N67" s="22"/>
      <c r="P67" s="22"/>
    </row>
    <row r="68" spans="1:16" x14ac:dyDescent="0.25">
      <c r="A68" s="23">
        <v>3</v>
      </c>
      <c r="B68" s="6" t="s">
        <v>94</v>
      </c>
      <c r="C68" s="214">
        <v>26</v>
      </c>
      <c r="D68" s="243">
        <v>23</v>
      </c>
      <c r="E68" s="243">
        <v>21</v>
      </c>
      <c r="F68" s="276"/>
      <c r="G68" s="234">
        <v>62.1</v>
      </c>
      <c r="H68" s="260">
        <v>55</v>
      </c>
      <c r="I68" s="260">
        <v>57.9</v>
      </c>
      <c r="J68" s="277"/>
      <c r="K68" s="75"/>
      <c r="M68" s="22"/>
      <c r="N68" s="22"/>
      <c r="P68" s="22"/>
    </row>
    <row r="69" spans="1:16" x14ac:dyDescent="0.25">
      <c r="A69" s="23">
        <v>4</v>
      </c>
      <c r="B69" s="6" t="s">
        <v>90</v>
      </c>
      <c r="C69" s="214">
        <v>6</v>
      </c>
      <c r="D69" s="243">
        <v>8</v>
      </c>
      <c r="E69" s="243">
        <v>7</v>
      </c>
      <c r="F69" s="276"/>
      <c r="G69" s="234">
        <v>58.6</v>
      </c>
      <c r="H69" s="260">
        <v>59.1</v>
      </c>
      <c r="I69" s="260">
        <v>70.599999999999994</v>
      </c>
      <c r="J69" s="277"/>
      <c r="K69" s="75"/>
      <c r="M69" s="22"/>
      <c r="N69" s="22"/>
      <c r="P69" s="22"/>
    </row>
    <row r="70" spans="1:16" x14ac:dyDescent="0.25">
      <c r="A70" s="23">
        <v>5</v>
      </c>
      <c r="B70" s="6" t="s">
        <v>45</v>
      </c>
      <c r="C70" s="214">
        <v>8</v>
      </c>
      <c r="D70" s="243">
        <v>19</v>
      </c>
      <c r="E70" s="243">
        <v>8</v>
      </c>
      <c r="F70" s="276"/>
      <c r="G70" s="234">
        <v>59.2</v>
      </c>
      <c r="H70" s="260">
        <v>59</v>
      </c>
      <c r="I70" s="260">
        <v>55</v>
      </c>
      <c r="J70" s="277"/>
      <c r="K70" s="75"/>
      <c r="M70" s="22"/>
      <c r="N70" s="22"/>
      <c r="P70" s="22"/>
    </row>
    <row r="71" spans="1:16" x14ac:dyDescent="0.25">
      <c r="A71" s="23">
        <v>6</v>
      </c>
      <c r="B71" s="40" t="s">
        <v>91</v>
      </c>
      <c r="C71" s="253">
        <v>6</v>
      </c>
      <c r="D71" s="254">
        <v>3</v>
      </c>
      <c r="E71" s="254">
        <v>10</v>
      </c>
      <c r="F71" s="285"/>
      <c r="G71" s="250">
        <v>46</v>
      </c>
      <c r="H71" s="251">
        <v>41</v>
      </c>
      <c r="I71" s="251">
        <v>44.4</v>
      </c>
      <c r="J71" s="286"/>
      <c r="K71" s="87"/>
      <c r="M71" s="22"/>
      <c r="N71" s="22"/>
      <c r="P71" s="22"/>
    </row>
    <row r="72" spans="1:16" x14ac:dyDescent="0.25">
      <c r="A72" s="23">
        <v>7</v>
      </c>
      <c r="B72" s="14" t="s">
        <v>92</v>
      </c>
      <c r="C72" s="213">
        <v>12</v>
      </c>
      <c r="D72" s="242"/>
      <c r="E72" s="242">
        <v>13</v>
      </c>
      <c r="F72" s="280"/>
      <c r="G72" s="232">
        <v>59</v>
      </c>
      <c r="H72" s="241"/>
      <c r="I72" s="241">
        <v>67</v>
      </c>
      <c r="J72" s="284"/>
      <c r="K72" s="86"/>
      <c r="M72" s="22"/>
      <c r="N72" s="22"/>
      <c r="P72" s="22"/>
    </row>
    <row r="73" spans="1:16" x14ac:dyDescent="0.25">
      <c r="A73" s="23">
        <v>8</v>
      </c>
      <c r="B73" s="6" t="s">
        <v>93</v>
      </c>
      <c r="C73" s="214">
        <v>7</v>
      </c>
      <c r="D73" s="243">
        <v>14</v>
      </c>
      <c r="E73" s="243">
        <v>18</v>
      </c>
      <c r="F73" s="276"/>
      <c r="G73" s="234">
        <v>44.6</v>
      </c>
      <c r="H73" s="260">
        <v>55.2</v>
      </c>
      <c r="I73" s="260">
        <v>62.88</v>
      </c>
      <c r="J73" s="277"/>
      <c r="K73" s="75"/>
      <c r="M73" s="22"/>
      <c r="N73" s="22"/>
      <c r="P73" s="22"/>
    </row>
    <row r="74" spans="1:16" x14ac:dyDescent="0.25">
      <c r="A74" s="23">
        <v>9</v>
      </c>
      <c r="B74" s="6" t="s">
        <v>19</v>
      </c>
      <c r="C74" s="214">
        <v>11</v>
      </c>
      <c r="D74" s="243">
        <v>10</v>
      </c>
      <c r="E74" s="243">
        <v>7</v>
      </c>
      <c r="F74" s="276"/>
      <c r="G74" s="234">
        <v>43.3</v>
      </c>
      <c r="H74" s="260">
        <v>39.200000000000003</v>
      </c>
      <c r="I74" s="260">
        <v>39.9</v>
      </c>
      <c r="J74" s="277"/>
      <c r="K74" s="75"/>
      <c r="M74" s="22"/>
      <c r="N74" s="22"/>
      <c r="P74" s="22"/>
    </row>
    <row r="75" spans="1:16" x14ac:dyDescent="0.25">
      <c r="A75" s="23">
        <v>10</v>
      </c>
      <c r="B75" s="6" t="s">
        <v>95</v>
      </c>
      <c r="C75" s="214">
        <v>26</v>
      </c>
      <c r="D75" s="243">
        <v>29</v>
      </c>
      <c r="E75" s="243">
        <v>25</v>
      </c>
      <c r="F75" s="276"/>
      <c r="G75" s="234">
        <v>58.2</v>
      </c>
      <c r="H75" s="260">
        <v>46</v>
      </c>
      <c r="I75" s="260">
        <v>57</v>
      </c>
      <c r="J75" s="277"/>
      <c r="K75" s="75"/>
      <c r="M75" s="22"/>
      <c r="N75" s="22"/>
      <c r="P75" s="22"/>
    </row>
    <row r="76" spans="1:16" x14ac:dyDescent="0.25">
      <c r="A76" s="23">
        <v>11</v>
      </c>
      <c r="B76" s="6" t="s">
        <v>96</v>
      </c>
      <c r="C76" s="214"/>
      <c r="D76" s="243">
        <v>5</v>
      </c>
      <c r="E76" s="243">
        <v>5</v>
      </c>
      <c r="F76" s="276"/>
      <c r="G76" s="234"/>
      <c r="H76" s="260">
        <v>38.200000000000003</v>
      </c>
      <c r="I76" s="260">
        <v>48.2</v>
      </c>
      <c r="J76" s="277"/>
      <c r="K76" s="75"/>
      <c r="M76" s="22"/>
      <c r="N76" s="22"/>
      <c r="P76" s="22"/>
    </row>
    <row r="77" spans="1:16" x14ac:dyDescent="0.25">
      <c r="A77" s="23">
        <v>12</v>
      </c>
      <c r="B77" s="14" t="s">
        <v>112</v>
      </c>
      <c r="C77" s="213">
        <v>14</v>
      </c>
      <c r="D77" s="242">
        <v>10</v>
      </c>
      <c r="E77" s="242">
        <v>10</v>
      </c>
      <c r="F77" s="280"/>
      <c r="G77" s="232">
        <v>49</v>
      </c>
      <c r="H77" s="241">
        <v>55.2</v>
      </c>
      <c r="I77" s="241">
        <v>56</v>
      </c>
      <c r="J77" s="284"/>
      <c r="K77" s="86"/>
      <c r="M77" s="22"/>
      <c r="N77" s="22"/>
      <c r="P77" s="22"/>
    </row>
    <row r="78" spans="1:16" x14ac:dyDescent="0.25">
      <c r="A78" s="23">
        <v>13</v>
      </c>
      <c r="B78" s="6" t="s">
        <v>46</v>
      </c>
      <c r="C78" s="214">
        <v>17</v>
      </c>
      <c r="D78" s="243">
        <v>36</v>
      </c>
      <c r="E78" s="243">
        <v>15</v>
      </c>
      <c r="F78" s="276"/>
      <c r="G78" s="234">
        <v>55.8</v>
      </c>
      <c r="H78" s="260">
        <v>61.3</v>
      </c>
      <c r="I78" s="260">
        <v>56.3</v>
      </c>
      <c r="J78" s="277"/>
      <c r="K78" s="75"/>
      <c r="M78" s="22"/>
      <c r="N78" s="22"/>
      <c r="P78" s="22"/>
    </row>
    <row r="79" spans="1:16" ht="15.75" thickBot="1" x14ac:dyDescent="0.3">
      <c r="A79" s="23">
        <v>14</v>
      </c>
      <c r="B79" s="6" t="s">
        <v>73</v>
      </c>
      <c r="C79" s="214">
        <v>53</v>
      </c>
      <c r="D79" s="243">
        <v>36</v>
      </c>
      <c r="E79" s="243">
        <v>46</v>
      </c>
      <c r="F79" s="276"/>
      <c r="G79" s="247">
        <v>51.7</v>
      </c>
      <c r="H79" s="231">
        <v>53.3</v>
      </c>
      <c r="I79" s="231">
        <v>55.4</v>
      </c>
      <c r="J79" s="279"/>
      <c r="K79" s="75"/>
      <c r="M79" s="22"/>
      <c r="N79" s="22"/>
      <c r="P79" s="22"/>
    </row>
    <row r="80" spans="1:16" ht="15.75" thickBot="1" x14ac:dyDescent="0.3">
      <c r="A80" s="18"/>
      <c r="B80" s="27" t="s">
        <v>56</v>
      </c>
      <c r="C80" s="28">
        <f t="shared" ref="C80:E80" si="10">SUM(C81:C112)</f>
        <v>769</v>
      </c>
      <c r="D80" s="11">
        <f t="shared" si="10"/>
        <v>861</v>
      </c>
      <c r="E80" s="11">
        <f t="shared" si="10"/>
        <v>821</v>
      </c>
      <c r="F80" s="94">
        <f>SUM(F81:F112)</f>
        <v>0</v>
      </c>
      <c r="G80" s="139">
        <f t="shared" ref="G80:H80" si="11">AVERAGE(G81:G112)</f>
        <v>51.92499999999999</v>
      </c>
      <c r="H80" s="140">
        <f t="shared" si="11"/>
        <v>51.199999999999996</v>
      </c>
      <c r="I80" s="140">
        <f>AVERAGE(I81:I112)</f>
        <v>57.819310344827585</v>
      </c>
      <c r="J80" s="141" t="e">
        <f>AVERAGE(J81:J112)</f>
        <v>#DIV/0!</v>
      </c>
      <c r="K80" s="85"/>
      <c r="M80" s="22"/>
      <c r="N80" s="22"/>
      <c r="P80" s="22"/>
    </row>
    <row r="81" spans="1:16" x14ac:dyDescent="0.25">
      <c r="A81" s="20">
        <v>1</v>
      </c>
      <c r="B81" s="6" t="s">
        <v>107</v>
      </c>
      <c r="C81" s="214">
        <v>19</v>
      </c>
      <c r="D81" s="243">
        <v>22</v>
      </c>
      <c r="E81" s="243">
        <v>14</v>
      </c>
      <c r="F81" s="276"/>
      <c r="G81" s="245">
        <v>41.68</v>
      </c>
      <c r="H81" s="259">
        <v>50</v>
      </c>
      <c r="I81" s="259">
        <v>47.9</v>
      </c>
      <c r="J81" s="291"/>
      <c r="K81" s="84"/>
      <c r="M81" s="22"/>
      <c r="N81" s="22"/>
      <c r="P81" s="22"/>
    </row>
    <row r="82" spans="1:16" x14ac:dyDescent="0.25">
      <c r="A82" s="23">
        <v>2</v>
      </c>
      <c r="B82" s="6" t="s">
        <v>20</v>
      </c>
      <c r="C82" s="214">
        <v>5</v>
      </c>
      <c r="D82" s="243">
        <v>6</v>
      </c>
      <c r="E82" s="243"/>
      <c r="F82" s="276"/>
      <c r="G82" s="234">
        <v>55.8</v>
      </c>
      <c r="H82" s="260">
        <v>39.799999999999997</v>
      </c>
      <c r="I82" s="260"/>
      <c r="J82" s="277"/>
      <c r="K82" s="84"/>
      <c r="M82" s="22"/>
      <c r="N82" s="22"/>
      <c r="P82" s="22"/>
    </row>
    <row r="83" spans="1:16" x14ac:dyDescent="0.25">
      <c r="A83" s="23">
        <v>3</v>
      </c>
      <c r="B83" s="6" t="s">
        <v>101</v>
      </c>
      <c r="C83" s="214">
        <v>16</v>
      </c>
      <c r="D83" s="243">
        <v>12</v>
      </c>
      <c r="E83" s="243">
        <v>23</v>
      </c>
      <c r="F83" s="276"/>
      <c r="G83" s="234">
        <v>42.5</v>
      </c>
      <c r="H83" s="260">
        <v>44.1</v>
      </c>
      <c r="I83" s="260">
        <v>57.21</v>
      </c>
      <c r="J83" s="277"/>
      <c r="K83" s="84"/>
      <c r="M83" s="22"/>
      <c r="N83" s="22"/>
      <c r="P83" s="22"/>
    </row>
    <row r="84" spans="1:16" x14ac:dyDescent="0.25">
      <c r="A84" s="23">
        <v>4</v>
      </c>
      <c r="B84" s="6" t="s">
        <v>98</v>
      </c>
      <c r="C84" s="214">
        <v>41</v>
      </c>
      <c r="D84" s="243">
        <v>31</v>
      </c>
      <c r="E84" s="243">
        <v>51</v>
      </c>
      <c r="F84" s="276"/>
      <c r="G84" s="234">
        <v>61.02</v>
      </c>
      <c r="H84" s="260">
        <v>65.7</v>
      </c>
      <c r="I84" s="260">
        <v>66.349999999999994</v>
      </c>
      <c r="J84" s="277"/>
      <c r="K84" s="84"/>
      <c r="M84" s="22"/>
      <c r="N84" s="22"/>
      <c r="P84" s="22"/>
    </row>
    <row r="85" spans="1:16" x14ac:dyDescent="0.25">
      <c r="A85" s="23">
        <v>5</v>
      </c>
      <c r="B85" s="6" t="s">
        <v>103</v>
      </c>
      <c r="C85" s="214">
        <v>29</v>
      </c>
      <c r="D85" s="243">
        <v>32</v>
      </c>
      <c r="E85" s="243">
        <v>18</v>
      </c>
      <c r="F85" s="276"/>
      <c r="G85" s="234">
        <v>53.83</v>
      </c>
      <c r="H85" s="260">
        <v>51</v>
      </c>
      <c r="I85" s="260">
        <v>56</v>
      </c>
      <c r="J85" s="277"/>
      <c r="K85" s="84"/>
      <c r="M85" s="22"/>
      <c r="N85" s="22"/>
      <c r="P85" s="22"/>
    </row>
    <row r="86" spans="1:16" x14ac:dyDescent="0.25">
      <c r="A86" s="23">
        <v>6</v>
      </c>
      <c r="B86" s="6" t="s">
        <v>102</v>
      </c>
      <c r="C86" s="214">
        <v>25</v>
      </c>
      <c r="D86" s="243">
        <v>47</v>
      </c>
      <c r="E86" s="243">
        <v>35</v>
      </c>
      <c r="F86" s="276"/>
      <c r="G86" s="234">
        <v>55.36</v>
      </c>
      <c r="H86" s="260">
        <v>58.4</v>
      </c>
      <c r="I86" s="260">
        <v>60.8</v>
      </c>
      <c r="J86" s="277"/>
      <c r="K86" s="84"/>
      <c r="M86" s="22"/>
      <c r="N86" s="22"/>
      <c r="P86" s="22"/>
    </row>
    <row r="87" spans="1:16" x14ac:dyDescent="0.25">
      <c r="A87" s="23">
        <v>7</v>
      </c>
      <c r="B87" s="6" t="s">
        <v>21</v>
      </c>
      <c r="C87" s="214">
        <v>5</v>
      </c>
      <c r="D87" s="243"/>
      <c r="E87" s="243">
        <v>7</v>
      </c>
      <c r="F87" s="276"/>
      <c r="G87" s="234">
        <v>48.2</v>
      </c>
      <c r="H87" s="260"/>
      <c r="I87" s="260">
        <v>54.6</v>
      </c>
      <c r="J87" s="277"/>
      <c r="K87" s="84"/>
      <c r="M87" s="22"/>
      <c r="N87" s="22"/>
      <c r="P87" s="22"/>
    </row>
    <row r="88" spans="1:16" x14ac:dyDescent="0.25">
      <c r="A88" s="23">
        <v>8</v>
      </c>
      <c r="B88" s="6" t="s">
        <v>100</v>
      </c>
      <c r="C88" s="214">
        <v>5</v>
      </c>
      <c r="D88" s="243">
        <v>8</v>
      </c>
      <c r="E88" s="243">
        <v>10</v>
      </c>
      <c r="F88" s="276"/>
      <c r="G88" s="234">
        <v>53.6</v>
      </c>
      <c r="H88" s="260">
        <v>54.6</v>
      </c>
      <c r="I88" s="260">
        <v>45.5</v>
      </c>
      <c r="J88" s="277"/>
      <c r="K88" s="84"/>
      <c r="M88" s="22"/>
      <c r="N88" s="22"/>
      <c r="P88" s="22"/>
    </row>
    <row r="89" spans="1:16" x14ac:dyDescent="0.25">
      <c r="A89" s="23">
        <v>9</v>
      </c>
      <c r="B89" s="6" t="s">
        <v>99</v>
      </c>
      <c r="C89" s="214">
        <v>12</v>
      </c>
      <c r="D89" s="243">
        <v>20</v>
      </c>
      <c r="E89" s="243">
        <v>19</v>
      </c>
      <c r="F89" s="276"/>
      <c r="G89" s="234">
        <v>44.58</v>
      </c>
      <c r="H89" s="260">
        <v>59</v>
      </c>
      <c r="I89" s="260">
        <v>54.2</v>
      </c>
      <c r="J89" s="277"/>
      <c r="K89" s="84"/>
      <c r="M89" s="22"/>
      <c r="N89" s="22"/>
      <c r="P89" s="22"/>
    </row>
    <row r="90" spans="1:16" x14ac:dyDescent="0.25">
      <c r="A90" s="23">
        <v>10</v>
      </c>
      <c r="B90" s="6" t="s">
        <v>97</v>
      </c>
      <c r="C90" s="214">
        <v>11</v>
      </c>
      <c r="D90" s="243">
        <v>11</v>
      </c>
      <c r="E90" s="243">
        <v>26</v>
      </c>
      <c r="F90" s="276"/>
      <c r="G90" s="234">
        <v>41.91</v>
      </c>
      <c r="H90" s="260">
        <v>52.1</v>
      </c>
      <c r="I90" s="260">
        <v>49.7</v>
      </c>
      <c r="J90" s="277"/>
      <c r="K90" s="84"/>
      <c r="M90" s="22"/>
      <c r="N90" s="22"/>
      <c r="P90" s="22"/>
    </row>
    <row r="91" spans="1:16" x14ac:dyDescent="0.25">
      <c r="A91" s="23">
        <v>11</v>
      </c>
      <c r="B91" s="6" t="s">
        <v>117</v>
      </c>
      <c r="C91" s="214">
        <v>16</v>
      </c>
      <c r="D91" s="243">
        <v>26</v>
      </c>
      <c r="E91" s="243">
        <v>13</v>
      </c>
      <c r="F91" s="276"/>
      <c r="G91" s="234">
        <v>46.94</v>
      </c>
      <c r="H91" s="260">
        <v>44.1</v>
      </c>
      <c r="I91" s="260">
        <v>51.6</v>
      </c>
      <c r="J91" s="277"/>
      <c r="K91" s="84"/>
      <c r="M91" s="22"/>
      <c r="N91" s="22"/>
      <c r="P91" s="22"/>
    </row>
    <row r="92" spans="1:16" x14ac:dyDescent="0.25">
      <c r="A92" s="23">
        <v>12</v>
      </c>
      <c r="B92" s="6" t="s">
        <v>118</v>
      </c>
      <c r="C92" s="214">
        <v>19</v>
      </c>
      <c r="D92" s="243">
        <v>14</v>
      </c>
      <c r="E92" s="243">
        <v>13</v>
      </c>
      <c r="F92" s="276"/>
      <c r="G92" s="234">
        <v>51.53</v>
      </c>
      <c r="H92" s="260">
        <v>0</v>
      </c>
      <c r="I92" s="260">
        <v>56.15</v>
      </c>
      <c r="J92" s="277"/>
      <c r="K92" s="84"/>
      <c r="M92" s="22"/>
      <c r="N92" s="22"/>
      <c r="P92" s="22"/>
    </row>
    <row r="93" spans="1:16" x14ac:dyDescent="0.25">
      <c r="A93" s="23">
        <v>13</v>
      </c>
      <c r="B93" s="6" t="s">
        <v>108</v>
      </c>
      <c r="C93" s="214">
        <v>25</v>
      </c>
      <c r="D93" s="243">
        <v>45</v>
      </c>
      <c r="E93" s="243">
        <v>40</v>
      </c>
      <c r="F93" s="276"/>
      <c r="G93" s="234">
        <v>47.8</v>
      </c>
      <c r="H93" s="260">
        <v>48.2</v>
      </c>
      <c r="I93" s="260">
        <v>52.6</v>
      </c>
      <c r="J93" s="277"/>
      <c r="K93" s="84"/>
      <c r="M93" s="22"/>
      <c r="N93" s="22"/>
      <c r="P93" s="22"/>
    </row>
    <row r="94" spans="1:16" x14ac:dyDescent="0.25">
      <c r="A94" s="23">
        <v>14</v>
      </c>
      <c r="B94" s="9" t="s">
        <v>109</v>
      </c>
      <c r="C94" s="256">
        <v>19</v>
      </c>
      <c r="D94" s="252">
        <v>19</v>
      </c>
      <c r="E94" s="252">
        <v>8</v>
      </c>
      <c r="F94" s="278"/>
      <c r="G94" s="255">
        <v>59.63</v>
      </c>
      <c r="H94" s="260">
        <v>46.3</v>
      </c>
      <c r="I94" s="260">
        <v>61</v>
      </c>
      <c r="J94" s="277"/>
      <c r="K94" s="84"/>
      <c r="M94" s="22"/>
      <c r="N94" s="22"/>
      <c r="P94" s="22"/>
    </row>
    <row r="95" spans="1:16" x14ac:dyDescent="0.25">
      <c r="A95" s="23">
        <v>15</v>
      </c>
      <c r="B95" s="6" t="s">
        <v>110</v>
      </c>
      <c r="C95" s="214">
        <v>2</v>
      </c>
      <c r="D95" s="243">
        <v>5</v>
      </c>
      <c r="E95" s="243">
        <v>8</v>
      </c>
      <c r="F95" s="276"/>
      <c r="G95" s="234">
        <v>46</v>
      </c>
      <c r="H95" s="260">
        <v>34</v>
      </c>
      <c r="I95" s="260">
        <v>51</v>
      </c>
      <c r="J95" s="277"/>
      <c r="K95" s="84"/>
      <c r="M95" s="22"/>
      <c r="N95" s="22"/>
      <c r="P95" s="22"/>
    </row>
    <row r="96" spans="1:16" x14ac:dyDescent="0.25">
      <c r="A96" s="23">
        <v>16</v>
      </c>
      <c r="B96" s="6" t="s">
        <v>119</v>
      </c>
      <c r="C96" s="214">
        <v>10</v>
      </c>
      <c r="D96" s="243">
        <v>12</v>
      </c>
      <c r="E96" s="243">
        <v>4</v>
      </c>
      <c r="F96" s="276"/>
      <c r="G96" s="234">
        <v>50.4</v>
      </c>
      <c r="H96" s="260">
        <v>31.6</v>
      </c>
      <c r="I96" s="260">
        <v>61.6</v>
      </c>
      <c r="J96" s="277"/>
      <c r="K96" s="84"/>
      <c r="M96" s="22"/>
      <c r="N96" s="22"/>
      <c r="P96" s="22"/>
    </row>
    <row r="97" spans="1:16" x14ac:dyDescent="0.25">
      <c r="A97" s="23">
        <v>17</v>
      </c>
      <c r="B97" s="6" t="s">
        <v>111</v>
      </c>
      <c r="C97" s="214">
        <v>18</v>
      </c>
      <c r="D97" s="243">
        <v>23</v>
      </c>
      <c r="E97" s="243">
        <v>16</v>
      </c>
      <c r="F97" s="276"/>
      <c r="G97" s="234">
        <v>43.84</v>
      </c>
      <c r="H97" s="260">
        <v>58.8</v>
      </c>
      <c r="I97" s="260">
        <v>49</v>
      </c>
      <c r="J97" s="277"/>
      <c r="K97" s="84"/>
      <c r="M97" s="22"/>
      <c r="N97" s="22"/>
      <c r="P97" s="22"/>
    </row>
    <row r="98" spans="1:16" x14ac:dyDescent="0.25">
      <c r="A98" s="23">
        <v>18</v>
      </c>
      <c r="B98" s="6" t="s">
        <v>106</v>
      </c>
      <c r="C98" s="214">
        <v>3</v>
      </c>
      <c r="D98" s="243">
        <v>14</v>
      </c>
      <c r="E98" s="243">
        <v>22</v>
      </c>
      <c r="F98" s="276"/>
      <c r="G98" s="234">
        <v>68.67</v>
      </c>
      <c r="H98" s="260">
        <v>48.6</v>
      </c>
      <c r="I98" s="260">
        <v>46.6</v>
      </c>
      <c r="J98" s="277"/>
      <c r="K98" s="84"/>
      <c r="M98" s="22"/>
      <c r="N98" s="22"/>
      <c r="P98" s="22"/>
    </row>
    <row r="99" spans="1:16" x14ac:dyDescent="0.25">
      <c r="A99" s="23">
        <v>19</v>
      </c>
      <c r="B99" s="6" t="s">
        <v>105</v>
      </c>
      <c r="C99" s="214">
        <v>24</v>
      </c>
      <c r="D99" s="243">
        <v>17</v>
      </c>
      <c r="E99" s="243">
        <v>10</v>
      </c>
      <c r="F99" s="276"/>
      <c r="G99" s="234">
        <v>46.91</v>
      </c>
      <c r="H99" s="260">
        <v>44</v>
      </c>
      <c r="I99" s="260">
        <v>67.3</v>
      </c>
      <c r="J99" s="277"/>
      <c r="K99" s="84"/>
      <c r="M99" s="22"/>
      <c r="N99" s="22"/>
      <c r="P99" s="22"/>
    </row>
    <row r="100" spans="1:16" x14ac:dyDescent="0.25">
      <c r="A100" s="23">
        <v>20</v>
      </c>
      <c r="B100" s="6" t="s">
        <v>62</v>
      </c>
      <c r="C100" s="214">
        <v>54</v>
      </c>
      <c r="D100" s="243">
        <v>54</v>
      </c>
      <c r="E100" s="243">
        <v>59</v>
      </c>
      <c r="F100" s="276"/>
      <c r="G100" s="234">
        <v>54.15</v>
      </c>
      <c r="H100" s="260">
        <v>65.7</v>
      </c>
      <c r="I100" s="260">
        <v>61.9</v>
      </c>
      <c r="J100" s="277"/>
      <c r="K100" s="84"/>
      <c r="M100" s="22"/>
      <c r="N100" s="22"/>
      <c r="P100" s="22"/>
    </row>
    <row r="101" spans="1:16" x14ac:dyDescent="0.25">
      <c r="A101" s="23">
        <v>21</v>
      </c>
      <c r="B101" s="6" t="s">
        <v>104</v>
      </c>
      <c r="C101" s="214">
        <v>32</v>
      </c>
      <c r="D101" s="243">
        <v>28</v>
      </c>
      <c r="E101" s="243">
        <v>21</v>
      </c>
      <c r="F101" s="276"/>
      <c r="G101" s="234">
        <v>56.97</v>
      </c>
      <c r="H101" s="260">
        <v>69.599999999999994</v>
      </c>
      <c r="I101" s="260">
        <v>68.2</v>
      </c>
      <c r="J101" s="277"/>
      <c r="K101" s="84"/>
      <c r="M101" s="22"/>
      <c r="N101" s="22"/>
      <c r="P101" s="22"/>
    </row>
    <row r="102" spans="1:16" x14ac:dyDescent="0.25">
      <c r="A102" s="23">
        <v>22</v>
      </c>
      <c r="B102" s="6" t="s">
        <v>63</v>
      </c>
      <c r="C102" s="214">
        <v>52</v>
      </c>
      <c r="D102" s="243">
        <v>54</v>
      </c>
      <c r="E102" s="243">
        <v>43</v>
      </c>
      <c r="F102" s="276"/>
      <c r="G102" s="234">
        <v>61.71</v>
      </c>
      <c r="H102" s="260">
        <v>66</v>
      </c>
      <c r="I102" s="260">
        <v>61</v>
      </c>
      <c r="J102" s="277"/>
      <c r="K102" s="84"/>
      <c r="M102" s="22"/>
      <c r="N102" s="22"/>
      <c r="P102" s="22"/>
    </row>
    <row r="103" spans="1:16" x14ac:dyDescent="0.25">
      <c r="A103" s="23">
        <v>23</v>
      </c>
      <c r="B103" s="6" t="s">
        <v>120</v>
      </c>
      <c r="C103" s="214">
        <v>33</v>
      </c>
      <c r="D103" s="243">
        <v>26</v>
      </c>
      <c r="E103" s="243">
        <v>32</v>
      </c>
      <c r="F103" s="276"/>
      <c r="G103" s="234">
        <v>46.52</v>
      </c>
      <c r="H103" s="260">
        <v>44</v>
      </c>
      <c r="I103" s="260">
        <v>56.3</v>
      </c>
      <c r="J103" s="277"/>
      <c r="K103" s="84"/>
      <c r="M103" s="22"/>
      <c r="N103" s="22"/>
      <c r="P103" s="22"/>
    </row>
    <row r="104" spans="1:16" x14ac:dyDescent="0.25">
      <c r="A104" s="23">
        <v>24</v>
      </c>
      <c r="B104" s="6" t="s">
        <v>64</v>
      </c>
      <c r="C104" s="214">
        <v>55</v>
      </c>
      <c r="D104" s="243">
        <v>74</v>
      </c>
      <c r="E104" s="243">
        <v>44</v>
      </c>
      <c r="F104" s="276"/>
      <c r="G104" s="234">
        <v>55.4</v>
      </c>
      <c r="H104" s="260">
        <v>58</v>
      </c>
      <c r="I104" s="260">
        <v>69</v>
      </c>
      <c r="J104" s="277"/>
      <c r="K104" s="84"/>
      <c r="M104" s="22"/>
      <c r="N104" s="22"/>
      <c r="P104" s="22"/>
    </row>
    <row r="105" spans="1:16" x14ac:dyDescent="0.25">
      <c r="A105" s="23">
        <v>25</v>
      </c>
      <c r="B105" s="6" t="s">
        <v>65</v>
      </c>
      <c r="C105" s="214">
        <v>67</v>
      </c>
      <c r="D105" s="243">
        <v>80</v>
      </c>
      <c r="E105" s="243">
        <v>65</v>
      </c>
      <c r="F105" s="276"/>
      <c r="G105" s="234">
        <v>48.51</v>
      </c>
      <c r="H105" s="260">
        <v>58.8</v>
      </c>
      <c r="I105" s="260">
        <v>57.2</v>
      </c>
      <c r="J105" s="277"/>
      <c r="K105" s="84"/>
      <c r="M105" s="22"/>
      <c r="N105" s="22"/>
      <c r="P105" s="22"/>
    </row>
    <row r="106" spans="1:16" x14ac:dyDescent="0.25">
      <c r="A106" s="23">
        <v>26</v>
      </c>
      <c r="B106" s="6" t="s">
        <v>22</v>
      </c>
      <c r="C106" s="214">
        <v>46</v>
      </c>
      <c r="D106" s="243">
        <v>81</v>
      </c>
      <c r="E106" s="243">
        <v>69</v>
      </c>
      <c r="F106" s="276"/>
      <c r="G106" s="234">
        <v>59</v>
      </c>
      <c r="H106" s="260">
        <v>59</v>
      </c>
      <c r="I106" s="260">
        <v>61.7</v>
      </c>
      <c r="J106" s="277"/>
      <c r="K106" s="84"/>
      <c r="M106" s="22"/>
      <c r="N106" s="22"/>
      <c r="P106" s="22"/>
    </row>
    <row r="107" spans="1:16" x14ac:dyDescent="0.25">
      <c r="A107" s="23">
        <v>27</v>
      </c>
      <c r="B107" s="6" t="s">
        <v>47</v>
      </c>
      <c r="C107" s="214">
        <v>38</v>
      </c>
      <c r="D107" s="243">
        <v>48</v>
      </c>
      <c r="E107" s="243">
        <v>55</v>
      </c>
      <c r="F107" s="276"/>
      <c r="G107" s="234">
        <v>67.34</v>
      </c>
      <c r="H107" s="260">
        <v>73.099999999999994</v>
      </c>
      <c r="I107" s="260">
        <v>75</v>
      </c>
      <c r="J107" s="277"/>
      <c r="K107" s="84"/>
      <c r="M107" s="22"/>
      <c r="N107" s="22"/>
      <c r="P107" s="22"/>
    </row>
    <row r="108" spans="1:16" x14ac:dyDescent="0.25">
      <c r="A108" s="23">
        <v>28</v>
      </c>
      <c r="B108" s="6" t="s">
        <v>67</v>
      </c>
      <c r="C108" s="214">
        <v>43</v>
      </c>
      <c r="D108" s="243">
        <v>12</v>
      </c>
      <c r="E108" s="243">
        <v>39</v>
      </c>
      <c r="F108" s="276"/>
      <c r="G108" s="234">
        <v>55.53</v>
      </c>
      <c r="H108" s="260">
        <v>53.3</v>
      </c>
      <c r="I108" s="260">
        <v>66.010000000000005</v>
      </c>
      <c r="J108" s="277"/>
      <c r="K108" s="84"/>
      <c r="M108" s="22"/>
      <c r="N108" s="22"/>
      <c r="P108" s="22"/>
    </row>
    <row r="109" spans="1:16" x14ac:dyDescent="0.25">
      <c r="A109" s="23">
        <v>29</v>
      </c>
      <c r="B109" s="6" t="s">
        <v>69</v>
      </c>
      <c r="C109" s="214">
        <v>22</v>
      </c>
      <c r="D109" s="243">
        <v>23</v>
      </c>
      <c r="E109" s="243">
        <v>26</v>
      </c>
      <c r="F109" s="276"/>
      <c r="G109" s="234">
        <v>40.549999999999997</v>
      </c>
      <c r="H109" s="260">
        <v>48</v>
      </c>
      <c r="I109" s="260">
        <v>55.6</v>
      </c>
      <c r="J109" s="277"/>
      <c r="K109" s="84"/>
      <c r="M109" s="22"/>
      <c r="N109" s="22"/>
      <c r="P109" s="22"/>
    </row>
    <row r="110" spans="1:16" x14ac:dyDescent="0.25">
      <c r="A110" s="23">
        <v>30</v>
      </c>
      <c r="B110" s="6" t="s">
        <v>71</v>
      </c>
      <c r="C110" s="214">
        <v>23</v>
      </c>
      <c r="D110" s="243">
        <v>17</v>
      </c>
      <c r="E110" s="243">
        <v>31</v>
      </c>
      <c r="F110" s="276"/>
      <c r="G110" s="234">
        <v>51.87</v>
      </c>
      <c r="H110" s="260">
        <v>59</v>
      </c>
      <c r="I110" s="260">
        <v>55.74</v>
      </c>
      <c r="J110" s="277"/>
      <c r="K110" s="84"/>
      <c r="M110" s="22"/>
      <c r="N110" s="22"/>
      <c r="P110" s="22"/>
    </row>
    <row r="111" spans="1:16" x14ac:dyDescent="0.25">
      <c r="A111" s="23">
        <v>31</v>
      </c>
      <c r="B111" s="6" t="s">
        <v>122</v>
      </c>
      <c r="C111" s="214"/>
      <c r="D111" s="243"/>
      <c r="E111" s="243"/>
      <c r="F111" s="276"/>
      <c r="G111" s="234"/>
      <c r="H111" s="260"/>
      <c r="I111" s="260"/>
      <c r="J111" s="277"/>
      <c r="K111" s="84"/>
      <c r="M111" s="22"/>
      <c r="N111" s="22"/>
      <c r="P111" s="22"/>
    </row>
    <row r="112" spans="1:16" ht="15.75" thickBot="1" x14ac:dyDescent="0.3">
      <c r="A112" s="78">
        <v>32</v>
      </c>
      <c r="B112" s="6" t="s">
        <v>123</v>
      </c>
      <c r="C112" s="296"/>
      <c r="D112" s="297"/>
      <c r="E112" s="297"/>
      <c r="F112" s="298"/>
      <c r="G112" s="265"/>
      <c r="H112" s="231"/>
      <c r="I112" s="231"/>
      <c r="J112" s="279"/>
      <c r="K112" s="84"/>
      <c r="M112" s="22"/>
      <c r="N112" s="22"/>
      <c r="P112" s="22"/>
    </row>
    <row r="113" spans="1:16" ht="15.75" thickBot="1" x14ac:dyDescent="0.3">
      <c r="A113" s="302"/>
      <c r="B113" s="303" t="s">
        <v>57</v>
      </c>
      <c r="C113" s="304">
        <f>SUM(C114:C122)</f>
        <v>230</v>
      </c>
      <c r="D113" s="305">
        <f t="shared" ref="D113:F113" si="12">SUM(D114:D122)</f>
        <v>217</v>
      </c>
      <c r="E113" s="305">
        <f t="shared" si="12"/>
        <v>230</v>
      </c>
      <c r="F113" s="306">
        <f t="shared" si="12"/>
        <v>0</v>
      </c>
      <c r="G113" s="139">
        <f>AVERAGE(G114:G122)</f>
        <v>52.618749999999999</v>
      </c>
      <c r="H113" s="140">
        <f>AVERAGE(H114:H122)</f>
        <v>63.147499999999994</v>
      </c>
      <c r="I113" s="140">
        <f>AVERAGE(I114:I122)</f>
        <v>56.84375</v>
      </c>
      <c r="J113" s="141" t="e">
        <f>AVERAGE(J114:J122)</f>
        <v>#DIV/0!</v>
      </c>
      <c r="K113" s="85"/>
      <c r="M113" s="22"/>
      <c r="N113" s="22"/>
      <c r="P113" s="22"/>
    </row>
    <row r="114" spans="1:16" x14ac:dyDescent="0.25">
      <c r="A114" s="308">
        <v>1</v>
      </c>
      <c r="B114" s="322" t="s">
        <v>27</v>
      </c>
      <c r="C114" s="219">
        <v>34</v>
      </c>
      <c r="D114" s="249">
        <v>51</v>
      </c>
      <c r="E114" s="249">
        <v>24</v>
      </c>
      <c r="F114" s="290"/>
      <c r="G114" s="245">
        <v>61.7</v>
      </c>
      <c r="H114" s="259">
        <v>69.2</v>
      </c>
      <c r="I114" s="259">
        <v>61</v>
      </c>
      <c r="J114" s="291"/>
      <c r="K114" s="84"/>
      <c r="M114" s="22"/>
      <c r="N114" s="22"/>
      <c r="P114" s="22"/>
    </row>
    <row r="115" spans="1:16" ht="15" customHeight="1" x14ac:dyDescent="0.25">
      <c r="A115" s="309">
        <v>2</v>
      </c>
      <c r="B115" s="323" t="s">
        <v>48</v>
      </c>
      <c r="C115" s="214">
        <v>31</v>
      </c>
      <c r="D115" s="243">
        <v>15</v>
      </c>
      <c r="E115" s="243">
        <v>23</v>
      </c>
      <c r="F115" s="276"/>
      <c r="G115" s="234">
        <v>50.23</v>
      </c>
      <c r="H115" s="260">
        <v>66.7</v>
      </c>
      <c r="I115" s="260">
        <v>57.35</v>
      </c>
      <c r="J115" s="277"/>
      <c r="K115" s="84"/>
      <c r="M115" s="22"/>
      <c r="N115" s="22"/>
      <c r="P115" s="22"/>
    </row>
    <row r="116" spans="1:16" x14ac:dyDescent="0.25">
      <c r="A116" s="312">
        <v>3</v>
      </c>
      <c r="B116" s="323" t="s">
        <v>26</v>
      </c>
      <c r="C116" s="214">
        <v>24</v>
      </c>
      <c r="D116" s="243">
        <v>38</v>
      </c>
      <c r="E116" s="243">
        <v>29</v>
      </c>
      <c r="F116" s="276"/>
      <c r="G116" s="234">
        <v>61.8</v>
      </c>
      <c r="H116" s="260">
        <v>65.97</v>
      </c>
      <c r="I116" s="260">
        <v>60.3</v>
      </c>
      <c r="J116" s="277"/>
      <c r="K116" s="84"/>
      <c r="M116" s="22"/>
      <c r="N116" s="22"/>
      <c r="P116" s="22"/>
    </row>
    <row r="117" spans="1:16" x14ac:dyDescent="0.25">
      <c r="A117" s="312">
        <v>4</v>
      </c>
      <c r="B117" s="323" t="s">
        <v>38</v>
      </c>
      <c r="C117" s="214">
        <v>6</v>
      </c>
      <c r="D117" s="243">
        <v>7</v>
      </c>
      <c r="E117" s="243">
        <v>7</v>
      </c>
      <c r="F117" s="276"/>
      <c r="G117" s="234">
        <v>57</v>
      </c>
      <c r="H117" s="260">
        <v>72.569999999999993</v>
      </c>
      <c r="I117" s="260">
        <v>51.1</v>
      </c>
      <c r="J117" s="277"/>
      <c r="K117" s="84"/>
      <c r="M117" s="22"/>
      <c r="N117" s="22"/>
      <c r="P117" s="22"/>
    </row>
    <row r="118" spans="1:16" x14ac:dyDescent="0.25">
      <c r="A118" s="312">
        <v>5</v>
      </c>
      <c r="B118" s="323" t="s">
        <v>60</v>
      </c>
      <c r="C118" s="214">
        <v>43</v>
      </c>
      <c r="D118" s="243">
        <v>37</v>
      </c>
      <c r="E118" s="243">
        <v>50</v>
      </c>
      <c r="F118" s="276"/>
      <c r="G118" s="234">
        <v>59.95</v>
      </c>
      <c r="H118" s="260">
        <v>69.97</v>
      </c>
      <c r="I118" s="260">
        <v>64.900000000000006</v>
      </c>
      <c r="J118" s="277"/>
      <c r="K118" s="84"/>
      <c r="M118" s="22"/>
      <c r="N118" s="22"/>
      <c r="P118" s="22"/>
    </row>
    <row r="119" spans="1:16" x14ac:dyDescent="0.25">
      <c r="A119" s="312">
        <v>6</v>
      </c>
      <c r="B119" s="323" t="s">
        <v>36</v>
      </c>
      <c r="C119" s="214">
        <v>12</v>
      </c>
      <c r="D119" s="243">
        <v>7</v>
      </c>
      <c r="E119" s="243">
        <v>15</v>
      </c>
      <c r="F119" s="276"/>
      <c r="G119" s="234">
        <v>38.18</v>
      </c>
      <c r="H119" s="260">
        <v>58</v>
      </c>
      <c r="I119" s="260">
        <v>49.3</v>
      </c>
      <c r="J119" s="277"/>
      <c r="K119" s="84"/>
      <c r="M119" s="22"/>
      <c r="N119" s="22"/>
      <c r="P119" s="22"/>
    </row>
    <row r="120" spans="1:16" x14ac:dyDescent="0.25">
      <c r="A120" s="312">
        <v>7</v>
      </c>
      <c r="B120" s="323" t="s">
        <v>42</v>
      </c>
      <c r="C120" s="214"/>
      <c r="D120" s="243"/>
      <c r="E120" s="243"/>
      <c r="F120" s="276"/>
      <c r="G120" s="234"/>
      <c r="H120" s="260"/>
      <c r="I120" s="260"/>
      <c r="J120" s="277"/>
      <c r="K120" s="84"/>
      <c r="M120" s="22"/>
      <c r="N120" s="22"/>
      <c r="P120" s="22"/>
    </row>
    <row r="121" spans="1:16" x14ac:dyDescent="0.25">
      <c r="A121" s="312">
        <v>8</v>
      </c>
      <c r="B121" s="323" t="s">
        <v>66</v>
      </c>
      <c r="C121" s="214">
        <v>48</v>
      </c>
      <c r="D121" s="243">
        <v>43</v>
      </c>
      <c r="E121" s="243">
        <v>44</v>
      </c>
      <c r="F121" s="276"/>
      <c r="G121" s="234">
        <v>48.96</v>
      </c>
      <c r="H121" s="260">
        <v>55.19</v>
      </c>
      <c r="I121" s="260">
        <v>52.5</v>
      </c>
      <c r="J121" s="277"/>
      <c r="K121" s="84"/>
      <c r="N121" s="22"/>
    </row>
    <row r="122" spans="1:16" ht="15.75" thickBot="1" x14ac:dyDescent="0.3">
      <c r="A122" s="310">
        <v>9</v>
      </c>
      <c r="B122" s="261" t="s">
        <v>70</v>
      </c>
      <c r="C122" s="299">
        <v>32</v>
      </c>
      <c r="D122" s="300">
        <v>19</v>
      </c>
      <c r="E122" s="300">
        <v>38</v>
      </c>
      <c r="F122" s="301"/>
      <c r="G122" s="247">
        <v>43.13</v>
      </c>
      <c r="H122" s="231">
        <v>47.58</v>
      </c>
      <c r="I122" s="231">
        <v>58.3</v>
      </c>
      <c r="J122" s="279"/>
      <c r="K122" s="84"/>
      <c r="N122" s="22"/>
    </row>
    <row r="123" spans="1:16" x14ac:dyDescent="0.25">
      <c r="A123" s="35" t="s">
        <v>124</v>
      </c>
      <c r="B123" s="36"/>
      <c r="C123" s="36"/>
      <c r="D123" s="36"/>
      <c r="E123" s="36"/>
      <c r="F123" s="36"/>
      <c r="G123" s="37">
        <f>AVERAGE(G5:G12,G14:G25,G27:G43,G45:G64,G66:G79,G81:G111,G114:G122)</f>
        <v>51.777272727272724</v>
      </c>
      <c r="H123" s="37">
        <f>AVERAGE(H5:H12,H14:H25,H27:H43,H45:H64,H66:H79,H81:H111,H114:H122)</f>
        <v>53.950693069306929</v>
      </c>
      <c r="I123" s="37">
        <f>AVERAGE(I5:I12,I14:I25,I27:I43,I45:I64,I66:I79,I81:I111,I114:I122)</f>
        <v>57.528058252427208</v>
      </c>
      <c r="J123" s="37" t="e">
        <f>AVERAGE(J5:J12,J14:J25,J27:J43,J45:J64,J66:J79,J81:J111,J114:J122)</f>
        <v>#DIV/0!</v>
      </c>
      <c r="K123" s="37"/>
    </row>
    <row r="124" spans="1:16" x14ac:dyDescent="0.25">
      <c r="A124" s="38"/>
      <c r="G124" s="39"/>
      <c r="H124" s="39"/>
      <c r="I124" s="39"/>
      <c r="J124" s="39"/>
      <c r="K124" s="39"/>
    </row>
  </sheetData>
  <mergeCells count="2">
    <mergeCell ref="A1:A2"/>
    <mergeCell ref="B1:B2"/>
  </mergeCells>
  <conditionalFormatting sqref="G3:K124">
    <cfRule type="containsBlanks" dxfId="4" priority="1">
      <formula>LEN(TRIM(G3))=0</formula>
    </cfRule>
    <cfRule type="cellIs" dxfId="3" priority="2" operator="lessThan">
      <formula>50.001</formula>
    </cfRule>
    <cfRule type="cellIs" dxfId="2" priority="3" operator="between">
      <formula>60</formula>
      <formula>50</formula>
    </cfRule>
    <cfRule type="cellIs" dxfId="1" priority="4" operator="between">
      <formula>74.99</formula>
      <formula>60</formula>
    </cfRule>
    <cfRule type="cellIs" dxfId="0" priority="5" operator="greaterThanOrEqual">
      <formula>75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Матем ВПР-4</vt:lpstr>
      <vt:lpstr>Матем ВПР-5</vt:lpstr>
      <vt:lpstr>Матем ВПР-6</vt:lpstr>
      <vt:lpstr>Матем ВПР-7</vt:lpstr>
      <vt:lpstr>Матем ВПР-8</vt:lpstr>
      <vt:lpstr>Матем ОГЭ-9</vt:lpstr>
      <vt:lpstr>Матем ВПР-10</vt:lpstr>
      <vt:lpstr>Матем база ЕГЭ-11</vt:lpstr>
      <vt:lpstr>Матем проф ЕГЭ-11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2026-03-26T08:22:12Z</dcterms:modified>
</cp:coreProperties>
</file>