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/>
  <bookViews>
    <workbookView xWindow="0" yWindow="15" windowWidth="20265" windowHeight="7935" tabRatio="469"/>
  </bookViews>
  <sheets>
    <sheet name="Химия ВПР-8" sheetId="18" r:id="rId1"/>
    <sheet name="Химия ОГЭ-9" sheetId="19" r:id="rId2"/>
    <sheet name="Химия ВПР-10" sheetId="20" r:id="rId3"/>
    <sheet name="Химия ЕГЭ-11" sheetId="21" r:id="rId4"/>
  </sheets>
  <definedNames>
    <definedName name="_xlnm._FilterDatabase" localSheetId="2" hidden="1">'Химия ВПР-10'!#REF!</definedName>
    <definedName name="_xlnm._FilterDatabase" localSheetId="0" hidden="1">'Химия ВПР-8'!#REF!</definedName>
    <definedName name="_xlnm._FilterDatabase" localSheetId="3" hidden="1">'Химия ЕГЭ-11'!#REF!</definedName>
    <definedName name="_xlnm._FilterDatabase" localSheetId="1" hidden="1">'Химия ОГЭ-9'!#REF!</definedName>
  </definedNames>
  <calcPr calcId="145621"/>
</workbook>
</file>

<file path=xl/calcChain.xml><?xml version="1.0" encoding="utf-8"?>
<calcChain xmlns="http://schemas.openxmlformats.org/spreadsheetml/2006/main">
  <c r="G113" i="18" l="1"/>
  <c r="C113" i="18"/>
  <c r="C80" i="18"/>
  <c r="G80" i="18"/>
  <c r="G65" i="18"/>
  <c r="C65" i="18"/>
  <c r="C44" i="18"/>
  <c r="G44" i="18"/>
  <c r="G26" i="18"/>
  <c r="C26" i="18"/>
  <c r="C13" i="18"/>
  <c r="G13" i="18"/>
  <c r="E80" i="19" l="1"/>
  <c r="D80" i="19"/>
  <c r="C80" i="19"/>
  <c r="I80" i="19"/>
  <c r="H80" i="19"/>
  <c r="G80" i="19"/>
  <c r="E65" i="19"/>
  <c r="D65" i="19"/>
  <c r="C65" i="19"/>
  <c r="I65" i="19"/>
  <c r="H65" i="19"/>
  <c r="G65" i="19"/>
  <c r="I44" i="19"/>
  <c r="H44" i="19"/>
  <c r="G44" i="19"/>
  <c r="E44" i="19"/>
  <c r="D44" i="19"/>
  <c r="C44" i="19"/>
  <c r="E26" i="19"/>
  <c r="D26" i="19"/>
  <c r="C26" i="19"/>
  <c r="I26" i="19"/>
  <c r="H26" i="19"/>
  <c r="G26" i="19"/>
  <c r="E13" i="19"/>
  <c r="D13" i="19"/>
  <c r="C13" i="19"/>
  <c r="I13" i="19"/>
  <c r="H13" i="19"/>
  <c r="G13" i="19"/>
  <c r="I80" i="21"/>
  <c r="H80" i="21"/>
  <c r="G80" i="21"/>
  <c r="E80" i="21"/>
  <c r="D80" i="21"/>
  <c r="C80" i="21"/>
  <c r="I65" i="21"/>
  <c r="H65" i="21"/>
  <c r="G65" i="21"/>
  <c r="E65" i="21"/>
  <c r="D65" i="21"/>
  <c r="C65" i="21"/>
  <c r="E44" i="21"/>
  <c r="D44" i="21"/>
  <c r="C44" i="21"/>
  <c r="I44" i="21"/>
  <c r="H44" i="21"/>
  <c r="G44" i="21"/>
  <c r="E26" i="21"/>
  <c r="D26" i="21"/>
  <c r="C26" i="21"/>
  <c r="I26" i="21"/>
  <c r="H26" i="21"/>
  <c r="G26" i="21"/>
  <c r="I13" i="21"/>
  <c r="H13" i="21"/>
  <c r="G13" i="21"/>
  <c r="E13" i="21"/>
  <c r="D13" i="21"/>
  <c r="C13" i="21"/>
  <c r="G123" i="19" l="1"/>
  <c r="J123" i="20"/>
  <c r="I123" i="20"/>
  <c r="H123" i="20"/>
  <c r="G123" i="20"/>
  <c r="J80" i="20"/>
  <c r="I80" i="20"/>
  <c r="H80" i="20"/>
  <c r="G80" i="20"/>
  <c r="F80" i="20"/>
  <c r="E80" i="20"/>
  <c r="D80" i="20"/>
  <c r="C80" i="20"/>
  <c r="J123" i="21"/>
  <c r="I123" i="21"/>
  <c r="H123" i="21"/>
  <c r="G123" i="21"/>
  <c r="J80" i="21"/>
  <c r="F80" i="21"/>
  <c r="J123" i="18"/>
  <c r="I123" i="18"/>
  <c r="H123" i="18"/>
  <c r="G123" i="18"/>
  <c r="J80" i="18"/>
  <c r="I80" i="18"/>
  <c r="H80" i="18"/>
  <c r="F80" i="18"/>
  <c r="E80" i="18"/>
  <c r="D80" i="18"/>
  <c r="F80" i="19" l="1"/>
  <c r="J123" i="19"/>
  <c r="I123" i="19"/>
  <c r="H123" i="19"/>
  <c r="G113" i="19"/>
  <c r="J80" i="19"/>
  <c r="G4" i="19"/>
  <c r="G3" i="19" s="1"/>
  <c r="C4" i="19"/>
  <c r="J113" i="21" l="1"/>
  <c r="I113" i="21"/>
  <c r="H113" i="21"/>
  <c r="G113" i="21"/>
  <c r="F113" i="21"/>
  <c r="E113" i="21"/>
  <c r="D113" i="21"/>
  <c r="C113" i="21"/>
  <c r="J65" i="21"/>
  <c r="F65" i="21"/>
  <c r="J44" i="21"/>
  <c r="F44" i="21"/>
  <c r="J26" i="21"/>
  <c r="F26" i="21"/>
  <c r="J13" i="21"/>
  <c r="F13" i="21"/>
  <c r="J4" i="21"/>
  <c r="I4" i="21"/>
  <c r="I3" i="21" s="1"/>
  <c r="H4" i="21"/>
  <c r="H3" i="21" s="1"/>
  <c r="G4" i="21"/>
  <c r="F4" i="21"/>
  <c r="E4" i="21"/>
  <c r="E3" i="21" s="1"/>
  <c r="D4" i="21"/>
  <c r="D3" i="21" s="1"/>
  <c r="C4" i="21"/>
  <c r="J3" i="21"/>
  <c r="G3" i="21"/>
  <c r="A3" i="21"/>
  <c r="J113" i="20"/>
  <c r="I113" i="20"/>
  <c r="H113" i="20"/>
  <c r="G113" i="20"/>
  <c r="F113" i="20"/>
  <c r="E113" i="20"/>
  <c r="D113" i="20"/>
  <c r="C113" i="20"/>
  <c r="J65" i="20"/>
  <c r="I65" i="20"/>
  <c r="H65" i="20"/>
  <c r="G65" i="20"/>
  <c r="F65" i="20"/>
  <c r="E65" i="20"/>
  <c r="D65" i="20"/>
  <c r="C65" i="20"/>
  <c r="J44" i="20"/>
  <c r="I44" i="20"/>
  <c r="H44" i="20"/>
  <c r="G44" i="20"/>
  <c r="F44" i="20"/>
  <c r="E44" i="20"/>
  <c r="D44" i="20"/>
  <c r="C44" i="20"/>
  <c r="J26" i="20"/>
  <c r="I26" i="20"/>
  <c r="H26" i="20"/>
  <c r="G26" i="20"/>
  <c r="F26" i="20"/>
  <c r="E26" i="20"/>
  <c r="D26" i="20"/>
  <c r="C26" i="20"/>
  <c r="J13" i="20"/>
  <c r="I13" i="20"/>
  <c r="H13" i="20"/>
  <c r="G13" i="20"/>
  <c r="F13" i="20"/>
  <c r="E13" i="20"/>
  <c r="D13" i="20"/>
  <c r="C13" i="20"/>
  <c r="J4" i="20"/>
  <c r="I4" i="20"/>
  <c r="H4" i="20"/>
  <c r="G4" i="20"/>
  <c r="F4" i="20"/>
  <c r="E4" i="20"/>
  <c r="E3" i="20" s="1"/>
  <c r="D4" i="20"/>
  <c r="C4" i="20"/>
  <c r="C3" i="20" s="1"/>
  <c r="J3" i="20"/>
  <c r="I3" i="20"/>
  <c r="H3" i="20"/>
  <c r="G3" i="20"/>
  <c r="D3" i="20"/>
  <c r="A3" i="20"/>
  <c r="J113" i="19"/>
  <c r="I113" i="19"/>
  <c r="H113" i="19"/>
  <c r="F113" i="19"/>
  <c r="E113" i="19"/>
  <c r="E3" i="19" s="1"/>
  <c r="D113" i="19"/>
  <c r="C113" i="19"/>
  <c r="C3" i="19" s="1"/>
  <c r="J65" i="19"/>
  <c r="F65" i="19"/>
  <c r="J44" i="19"/>
  <c r="F44" i="19"/>
  <c r="J26" i="19"/>
  <c r="F26" i="19"/>
  <c r="J13" i="19"/>
  <c r="F13" i="19"/>
  <c r="J4" i="19"/>
  <c r="I4" i="19"/>
  <c r="H4" i="19"/>
  <c r="F4" i="19"/>
  <c r="E4" i="19"/>
  <c r="D4" i="19"/>
  <c r="J3" i="19"/>
  <c r="H3" i="19"/>
  <c r="A3" i="19"/>
  <c r="F3" i="21" l="1"/>
  <c r="C3" i="21"/>
  <c r="F3" i="19"/>
  <c r="I3" i="19"/>
  <c r="F3" i="20"/>
  <c r="D3" i="19"/>
  <c r="J113" i="18"/>
  <c r="I113" i="18"/>
  <c r="H113" i="18"/>
  <c r="F113" i="18"/>
  <c r="E113" i="18"/>
  <c r="D113" i="18"/>
  <c r="J65" i="18"/>
  <c r="I65" i="18"/>
  <c r="H65" i="18"/>
  <c r="F65" i="18"/>
  <c r="E65" i="18"/>
  <c r="D65" i="18"/>
  <c r="J44" i="18"/>
  <c r="I44" i="18"/>
  <c r="H44" i="18"/>
  <c r="F44" i="18"/>
  <c r="E44" i="18"/>
  <c r="D44" i="18"/>
  <c r="J26" i="18"/>
  <c r="I26" i="18"/>
  <c r="H26" i="18"/>
  <c r="F26" i="18"/>
  <c r="E26" i="18"/>
  <c r="D26" i="18"/>
  <c r="J13" i="18"/>
  <c r="I13" i="18"/>
  <c r="H13" i="18"/>
  <c r="F13" i="18"/>
  <c r="E13" i="18"/>
  <c r="D13" i="18"/>
  <c r="J4" i="18"/>
  <c r="I4" i="18"/>
  <c r="H4" i="18"/>
  <c r="G4" i="18"/>
  <c r="F4" i="18"/>
  <c r="E4" i="18"/>
  <c r="D4" i="18"/>
  <c r="C4" i="18"/>
  <c r="C3" i="18" s="1"/>
  <c r="J3" i="18"/>
  <c r="G3" i="18"/>
  <c r="F3" i="18"/>
  <c r="A3" i="18"/>
  <c r="I3" i="18" l="1"/>
  <c r="E3" i="18"/>
  <c r="D3" i="18"/>
  <c r="H3" i="18"/>
</calcChain>
</file>

<file path=xl/sharedStrings.xml><?xml version="1.0" encoding="utf-8"?>
<sst xmlns="http://schemas.openxmlformats.org/spreadsheetml/2006/main" count="540" uniqueCount="133">
  <si>
    <t>МАОУ Гимназия № 4</t>
  </si>
  <si>
    <t>МАОУ Лицей № 6 "Перспектива"</t>
  </si>
  <si>
    <t>МАОУ Гимназия № 6</t>
  </si>
  <si>
    <t>МАОУ Лицей № 11</t>
  </si>
  <si>
    <t>МАОУ СШ № 55</t>
  </si>
  <si>
    <t>МАОУ Гимназия № 10</t>
  </si>
  <si>
    <t>МБОУ СШ № 13</t>
  </si>
  <si>
    <t>МБОУ СШ № 31</t>
  </si>
  <si>
    <t>МБОУ СШ № 44</t>
  </si>
  <si>
    <t>МБОУ СШ № 64</t>
  </si>
  <si>
    <t>МБОУ СШ № 94</t>
  </si>
  <si>
    <t>МАОУ СШ № 148</t>
  </si>
  <si>
    <t>МБОУ Лицей № 8</t>
  </si>
  <si>
    <t>МБОУ Лицей № 10</t>
  </si>
  <si>
    <t xml:space="preserve">МБОУ СШ № 133 </t>
  </si>
  <si>
    <t>МБОУ СШ № 36</t>
  </si>
  <si>
    <t>МБОУ СШ № 39</t>
  </si>
  <si>
    <t>МБОУ СШ № 84</t>
  </si>
  <si>
    <t>МБОУ СШ № 99</t>
  </si>
  <si>
    <t>МБОУ СШ № 62</t>
  </si>
  <si>
    <t>МБОУ СШ № 2</t>
  </si>
  <si>
    <t>МБОУ СШ № 56</t>
  </si>
  <si>
    <t>МАОУ СШ № 151</t>
  </si>
  <si>
    <t>№</t>
  </si>
  <si>
    <t xml:space="preserve">МАОУ Лицей № 7 </t>
  </si>
  <si>
    <t>МАОУ Гимназия № 13 "Академ"</t>
  </si>
  <si>
    <t>МБОУ Лицей № 2</t>
  </si>
  <si>
    <t>МАОУ Гимназия № 2</t>
  </si>
  <si>
    <t>МАОУ Гимназия № 14</t>
  </si>
  <si>
    <t>МБОУ Гимназия № 7</t>
  </si>
  <si>
    <t>МАОУ Лицей № 9 "Лидер"</t>
  </si>
  <si>
    <t>МАОУ Гимназия № 9</t>
  </si>
  <si>
    <t>МАОУ "КУГ № 1 - Универс"</t>
  </si>
  <si>
    <t>МАОУ СШ № 32</t>
  </si>
  <si>
    <t>МАОУ Лицей № 12</t>
  </si>
  <si>
    <t>МБОУ СШ № 95</t>
  </si>
  <si>
    <t>МБОУ СШ № 27</t>
  </si>
  <si>
    <t>МБОУ СШ № 73</t>
  </si>
  <si>
    <t>МБОУ СШ № 4</t>
  </si>
  <si>
    <t>МБОУ СШ № 21</t>
  </si>
  <si>
    <t>МБОУ СШ № 30</t>
  </si>
  <si>
    <t>МАОУ Гимназия № 15</t>
  </si>
  <si>
    <t>МБОУ СШ № 51</t>
  </si>
  <si>
    <t>МБОУ СШ № 79</t>
  </si>
  <si>
    <t>МАОУ Лицей № 1</t>
  </si>
  <si>
    <t>МАОУ СШ № 23</t>
  </si>
  <si>
    <t>МАОУ СШ № 137</t>
  </si>
  <si>
    <t>МАОУ СШ № 152</t>
  </si>
  <si>
    <t>МБОУ Гимназия  № 16</t>
  </si>
  <si>
    <t>ср. балл ОУ</t>
  </si>
  <si>
    <t>чел.</t>
  </si>
  <si>
    <t>ЖЕЛЕЗНОДОРОЖНЫЙ РАЙОН</t>
  </si>
  <si>
    <t>КИРОВСКИЙ РАЙОН</t>
  </si>
  <si>
    <t>ЛЕНИНСКИЙ РАЙОН</t>
  </si>
  <si>
    <t>ОКТЯБРЬСКИЙ РАЙОН</t>
  </si>
  <si>
    <t>СВЕРДЛОВСКИЙ РАЙОН</t>
  </si>
  <si>
    <t>СОВЕТСКИЙ РАЙОН</t>
  </si>
  <si>
    <t>ЦЕНТРАЛЬНЫЙ РАЙОН</t>
  </si>
  <si>
    <t>по городу Красноярску</t>
  </si>
  <si>
    <t>МБОУ СШ № 86</t>
  </si>
  <si>
    <t xml:space="preserve">МБОУ СШ № 10 </t>
  </si>
  <si>
    <t xml:space="preserve">МАОУ Гимназия № 11 </t>
  </si>
  <si>
    <t>МАОУ СШ № 143</t>
  </si>
  <si>
    <t>МАОУ СШ № 145</t>
  </si>
  <si>
    <t>МАОУ СШ № 149</t>
  </si>
  <si>
    <t>МАОУ СШ № 150</t>
  </si>
  <si>
    <t>МАОУ СШ "Комплекс Покровский"</t>
  </si>
  <si>
    <t>МАОУ СШ № 154</t>
  </si>
  <si>
    <t>Образовательная организация</t>
  </si>
  <si>
    <t>МАОУ СШ № 156</t>
  </si>
  <si>
    <t>МАОУ СШ № 155</t>
  </si>
  <si>
    <t>МАОУ СШ № 157</t>
  </si>
  <si>
    <t>МБОУ Гимназия № 3</t>
  </si>
  <si>
    <t>МАОУ СШ № 158 "Грани"</t>
  </si>
  <si>
    <t>МАОУ Гимназия № 8</t>
  </si>
  <si>
    <t>МАОУ СШ № 12</t>
  </si>
  <si>
    <t>МАОУ СШ № 19</t>
  </si>
  <si>
    <t>МАОУ СШ № 135</t>
  </si>
  <si>
    <t>МАОУ СШ № 46</t>
  </si>
  <si>
    <t>МАОУ СШ № 8 "Созидание"</t>
  </si>
  <si>
    <t>МАОУ СШ № 81</t>
  </si>
  <si>
    <t>МАОУ СШ № 90</t>
  </si>
  <si>
    <t>МАОУ Лицей № 3</t>
  </si>
  <si>
    <t>МАОУ СШ № 16</t>
  </si>
  <si>
    <t>МАОУ СШ № 50</t>
  </si>
  <si>
    <t>МАОУ СШ № 53</t>
  </si>
  <si>
    <t>МАОУ СШ № 65</t>
  </si>
  <si>
    <t>МАОУ СШ № 89</t>
  </si>
  <si>
    <t>МАОУ СШ № 82</t>
  </si>
  <si>
    <t xml:space="preserve">МАОУ Школа-интернат № 1 </t>
  </si>
  <si>
    <t>МАОУ СШ № 17</t>
  </si>
  <si>
    <t>МАОУ СШ № 34</t>
  </si>
  <si>
    <t>МАОУ СШ № 42</t>
  </si>
  <si>
    <t>МАОУ СШ № 45</t>
  </si>
  <si>
    <t>МАОУ СШ № 6</t>
  </si>
  <si>
    <t>МАОУ СШ № 76</t>
  </si>
  <si>
    <t>МАОУ СШ № 78</t>
  </si>
  <si>
    <t>МАОУ СШ № 85</t>
  </si>
  <si>
    <t>МАОУ СШ № 7</t>
  </si>
  <si>
    <t>МАОУ СШ № 69</t>
  </si>
  <si>
    <t>МАОУ СШ № 66</t>
  </si>
  <si>
    <t>МАОУ СШ № 5</t>
  </si>
  <si>
    <t>МАОУ СШ № 24</t>
  </si>
  <si>
    <t>МАОУ СШ № 18</t>
  </si>
  <si>
    <t>МАОУ СШ № 144</t>
  </si>
  <si>
    <t>МАОУ СШ № 141</t>
  </si>
  <si>
    <t>МАОУ СШ № 139</t>
  </si>
  <si>
    <t>МАОУ СШ № 1</t>
  </si>
  <si>
    <t>МАОУ СШ № 108</t>
  </si>
  <si>
    <t>МАОУ СШ № 115</t>
  </si>
  <si>
    <t>МАОУ СШ № 121</t>
  </si>
  <si>
    <t>МАОУ СШ № 134</t>
  </si>
  <si>
    <t>МАОУ СШ № 93</t>
  </si>
  <si>
    <t>МАОУ Лицей № 28</t>
  </si>
  <si>
    <t>МАОУ СШ № 63</t>
  </si>
  <si>
    <t>МАОУ СШ № 3</t>
  </si>
  <si>
    <t>МАОУ СШ № 72</t>
  </si>
  <si>
    <t>МАОУ СШ № 91</t>
  </si>
  <si>
    <t>МАОУ СШ № 98</t>
  </si>
  <si>
    <t>МАОУ СШ № 129</t>
  </si>
  <si>
    <t>МАОУ СШ № 147</t>
  </si>
  <si>
    <t>МБОУ СШ № 159</t>
  </si>
  <si>
    <t>МАОУ СШ № 160</t>
  </si>
  <si>
    <t>МАОУ СШ № 161</t>
  </si>
  <si>
    <t>Расчётное среднее значение по ОУ</t>
  </si>
  <si>
    <t>хорошо - между 4,0 и 4,5</t>
  </si>
  <si>
    <t>допустимо -  между 3,5 и 4,0</t>
  </si>
  <si>
    <t>критично - 3,5 и меньше баллов</t>
  </si>
  <si>
    <t xml:space="preserve">отлично -  4,5 балла и более </t>
  </si>
  <si>
    <t xml:space="preserve">отлично -  75 балла и более </t>
  </si>
  <si>
    <t>хорошо - между 60 и 75</t>
  </si>
  <si>
    <t>допустимо -  между 50 и 60</t>
  </si>
  <si>
    <t>критично - 50 и меньше баллов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</si>
</sst>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General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i/>
      <sz val="11"/>
      <color rgb="FF000000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scheme val="minor"/>
    </font>
    <font>
      <sz val="11"/>
      <color rgb="FF000000"/>
      <name val="Calibri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CCC"/>
        <bgColor rgb="FF000000"/>
      </patternFill>
    </fill>
    <fill>
      <patternFill patternType="solid">
        <fgColor rgb="FFCCFF99"/>
        <bgColor rgb="FF000000"/>
      </patternFill>
    </fill>
    <fill>
      <patternFill patternType="solid">
        <fgColor rgb="FFFFFF66"/>
        <bgColor rgb="FF000000"/>
      </patternFill>
    </fill>
    <fill>
      <patternFill patternType="solid">
        <fgColor theme="4" tint="0.79998168889431442"/>
        <bgColor rgb="FF000000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2">
    <xf numFmtId="0" fontId="0" fillId="0" borderId="0"/>
    <xf numFmtId="0" fontId="8" fillId="0" borderId="0"/>
    <xf numFmtId="0" fontId="9" fillId="0" borderId="0"/>
    <xf numFmtId="0" fontId="9" fillId="0" borderId="0"/>
    <xf numFmtId="0" fontId="6" fillId="0" borderId="0"/>
    <xf numFmtId="164" fontId="8" fillId="0" borderId="0" applyBorder="0" applyProtection="0"/>
    <xf numFmtId="0" fontId="5" fillId="0" borderId="0"/>
    <xf numFmtId="0" fontId="4" fillId="0" borderId="0"/>
    <xf numFmtId="0" fontId="16" fillId="0" borderId="0"/>
    <xf numFmtId="0" fontId="8" fillId="0" borderId="0"/>
    <xf numFmtId="0" fontId="3" fillId="0" borderId="0"/>
    <xf numFmtId="0" fontId="2" fillId="0" borderId="0"/>
    <xf numFmtId="0" fontId="1" fillId="0" borderId="0"/>
    <xf numFmtId="0" fontId="17" fillId="0" borderId="0"/>
    <xf numFmtId="0" fontId="1" fillId="0" borderId="0"/>
    <xf numFmtId="0" fontId="8" fillId="0" borderId="0"/>
    <xf numFmtId="0" fontId="1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8" fillId="0" borderId="0"/>
  </cellStyleXfs>
  <cellXfs count="155">
    <xf numFmtId="0" fontId="0" fillId="0" borderId="0" xfId="0"/>
    <xf numFmtId="0" fontId="11" fillId="0" borderId="0" xfId="0" applyFont="1"/>
    <xf numFmtId="0" fontId="11" fillId="3" borderId="0" xfId="0" applyFont="1" applyFill="1"/>
    <xf numFmtId="0" fontId="0" fillId="0" borderId="16" xfId="0" applyBorder="1" applyAlignment="1">
      <alignment wrapText="1"/>
    </xf>
    <xf numFmtId="0" fontId="0" fillId="0" borderId="2" xfId="0" applyBorder="1" applyAlignment="1">
      <alignment wrapText="1"/>
    </xf>
    <xf numFmtId="0" fontId="0" fillId="2" borderId="2" xfId="0" applyFill="1" applyBorder="1" applyAlignment="1">
      <alignment wrapText="1"/>
    </xf>
    <xf numFmtId="0" fontId="0" fillId="0" borderId="18" xfId="0" applyBorder="1" applyAlignment="1">
      <alignment wrapText="1"/>
    </xf>
    <xf numFmtId="0" fontId="0" fillId="0" borderId="30" xfId="0" applyBorder="1" applyAlignment="1">
      <alignment wrapText="1"/>
    </xf>
    <xf numFmtId="0" fontId="10" fillId="0" borderId="26" xfId="0" applyFont="1" applyBorder="1" applyAlignment="1">
      <alignment horizontal="left" vertical="center" wrapText="1"/>
    </xf>
    <xf numFmtId="0" fontId="7" fillId="0" borderId="26" xfId="0" applyFont="1" applyBorder="1" applyAlignment="1">
      <alignment horizontal="left" vertical="center" wrapText="1"/>
    </xf>
    <xf numFmtId="0" fontId="11" fillId="4" borderId="0" xfId="0" applyFont="1" applyFill="1"/>
    <xf numFmtId="0" fontId="11" fillId="5" borderId="0" xfId="0" applyFont="1" applyFill="1"/>
    <xf numFmtId="0" fontId="4" fillId="2" borderId="2" xfId="7" applyFont="1" applyFill="1" applyBorder="1" applyAlignment="1" applyProtection="1">
      <alignment horizontal="left" vertical="center" wrapText="1"/>
      <protection locked="0"/>
    </xf>
    <xf numFmtId="0" fontId="7" fillId="0" borderId="34" xfId="0" applyFont="1" applyBorder="1" applyAlignment="1">
      <alignment horizontal="center" vertical="center"/>
    </xf>
    <xf numFmtId="0" fontId="7" fillId="0" borderId="34" xfId="0" applyFont="1" applyBorder="1" applyAlignment="1">
      <alignment horizontal="left" vertical="center"/>
    </xf>
    <xf numFmtId="0" fontId="10" fillId="0" borderId="40" xfId="0" applyFont="1" applyBorder="1" applyAlignment="1">
      <alignment horizontal="left" vertical="center" wrapText="1"/>
    </xf>
    <xf numFmtId="0" fontId="0" fillId="0" borderId="3" xfId="0" applyBorder="1"/>
    <xf numFmtId="0" fontId="4" fillId="2" borderId="2" xfId="7" applyFont="1" applyFill="1" applyBorder="1" applyAlignment="1" applyProtection="1">
      <alignment horizontal="left" vertical="center"/>
      <protection locked="0"/>
    </xf>
    <xf numFmtId="2" fontId="0" fillId="0" borderId="0" xfId="0" applyNumberFormat="1"/>
    <xf numFmtId="0" fontId="0" fillId="0" borderId="6" xfId="0" applyBorder="1"/>
    <xf numFmtId="2" fontId="0" fillId="2" borderId="0" xfId="0" applyNumberFormat="1" applyFill="1"/>
    <xf numFmtId="0" fontId="0" fillId="0" borderId="31" xfId="0" applyBorder="1"/>
    <xf numFmtId="0" fontId="7" fillId="0" borderId="40" xfId="0" applyFont="1" applyBorder="1" applyAlignment="1">
      <alignment horizontal="left" vertical="center" wrapText="1"/>
    </xf>
    <xf numFmtId="0" fontId="7" fillId="0" borderId="24" xfId="0" applyFont="1" applyBorder="1" applyAlignment="1">
      <alignment horizontal="left" vertical="center" wrapText="1"/>
    </xf>
    <xf numFmtId="0" fontId="7" fillId="2" borderId="40" xfId="7" applyFont="1" applyFill="1" applyBorder="1" applyAlignment="1" applyProtection="1">
      <alignment horizontal="left" vertical="center" wrapText="1"/>
      <protection locked="0"/>
    </xf>
    <xf numFmtId="0" fontId="7" fillId="2" borderId="24" xfId="7" applyFont="1" applyFill="1" applyBorder="1" applyAlignment="1" applyProtection="1">
      <alignment horizontal="left" vertical="center" wrapText="1"/>
      <protection locked="0"/>
    </xf>
    <xf numFmtId="0" fontId="0" fillId="0" borderId="8" xfId="0" applyBorder="1"/>
    <xf numFmtId="0" fontId="0" fillId="0" borderId="12" xfId="0" applyBorder="1"/>
    <xf numFmtId="0" fontId="12" fillId="0" borderId="0" xfId="0" applyFont="1" applyFill="1" applyBorder="1" applyAlignment="1">
      <alignment horizontal="left" vertical="center"/>
    </xf>
    <xf numFmtId="0" fontId="12" fillId="0" borderId="0" xfId="0" applyFont="1" applyFill="1" applyBorder="1" applyAlignment="1">
      <alignment horizontal="right" vertical="center"/>
    </xf>
    <xf numFmtId="2" fontId="12" fillId="0" borderId="0" xfId="0" applyNumberFormat="1" applyFont="1" applyFill="1" applyBorder="1" applyAlignment="1">
      <alignment horizontal="right" vertical="center"/>
    </xf>
    <xf numFmtId="0" fontId="15" fillId="0" borderId="0" xfId="0" applyFont="1" applyFill="1" applyBorder="1" applyAlignment="1">
      <alignment horizontal="left" vertical="center"/>
    </xf>
    <xf numFmtId="0" fontId="7" fillId="0" borderId="0" xfId="0" applyFont="1"/>
    <xf numFmtId="0" fontId="4" fillId="2" borderId="2" xfId="7" applyFont="1" applyFill="1" applyBorder="1" applyAlignment="1" applyProtection="1">
      <alignment horizontal="left" wrapText="1"/>
      <protection locked="0"/>
    </xf>
    <xf numFmtId="0" fontId="0" fillId="0" borderId="21" xfId="0" applyFill="1" applyBorder="1"/>
    <xf numFmtId="0" fontId="10" fillId="0" borderId="24" xfId="0" applyFont="1" applyBorder="1" applyAlignment="1">
      <alignment horizontal="left" vertical="center" wrapText="1"/>
    </xf>
    <xf numFmtId="0" fontId="7" fillId="2" borderId="26" xfId="7" applyFont="1" applyFill="1" applyBorder="1" applyAlignment="1" applyProtection="1">
      <alignment horizontal="left" vertical="center" wrapText="1"/>
      <protection locked="0"/>
    </xf>
    <xf numFmtId="0" fontId="14" fillId="0" borderId="41" xfId="0" applyFont="1" applyBorder="1" applyAlignment="1">
      <alignment horizontal="center" vertical="center" wrapText="1"/>
    </xf>
    <xf numFmtId="0" fontId="13" fillId="0" borderId="36" xfId="0" applyFont="1" applyFill="1" applyBorder="1" applyAlignment="1">
      <alignment horizontal="center" vertical="center"/>
    </xf>
    <xf numFmtId="0" fontId="14" fillId="0" borderId="11" xfId="0" applyFont="1" applyBorder="1" applyAlignment="1">
      <alignment horizontal="center" vertical="center" wrapText="1"/>
    </xf>
    <xf numFmtId="0" fontId="14" fillId="0" borderId="39" xfId="0" applyFont="1" applyBorder="1" applyAlignment="1">
      <alignment horizontal="center" vertical="center" wrapText="1"/>
    </xf>
    <xf numFmtId="0" fontId="0" fillId="0" borderId="7" xfId="0" applyBorder="1" applyAlignment="1">
      <alignment wrapText="1"/>
    </xf>
    <xf numFmtId="0" fontId="0" fillId="0" borderId="5" xfId="0" applyBorder="1" applyAlignment="1">
      <alignment wrapText="1"/>
    </xf>
    <xf numFmtId="0" fontId="11" fillId="6" borderId="0" xfId="0" applyFont="1" applyFill="1"/>
    <xf numFmtId="0" fontId="13" fillId="0" borderId="0" xfId="0" applyFont="1" applyBorder="1" applyAlignment="1">
      <alignment horizontal="center" vertical="center" wrapText="1"/>
    </xf>
    <xf numFmtId="2" fontId="0" fillId="0" borderId="0" xfId="0" applyNumberFormat="1" applyBorder="1" applyAlignment="1">
      <alignment horizontal="right" wrapText="1"/>
    </xf>
    <xf numFmtId="0" fontId="7" fillId="0" borderId="39" xfId="0" applyFont="1" applyBorder="1" applyAlignment="1">
      <alignment horizontal="center" vertical="center" wrapText="1"/>
    </xf>
    <xf numFmtId="0" fontId="7" fillId="0" borderId="41" xfId="0" applyFont="1" applyBorder="1" applyAlignment="1">
      <alignment horizontal="center" vertical="center" wrapText="1"/>
    </xf>
    <xf numFmtId="0" fontId="0" fillId="0" borderId="21" xfId="0" applyBorder="1"/>
    <xf numFmtId="0" fontId="7" fillId="0" borderId="0" xfId="0" applyFont="1" applyBorder="1" applyAlignment="1">
      <alignment vertical="center" wrapText="1"/>
    </xf>
    <xf numFmtId="2" fontId="14" fillId="0" borderId="0" xfId="0" applyNumberFormat="1" applyFont="1" applyBorder="1" applyAlignment="1">
      <alignment horizontal="center" vertical="center" wrapText="1"/>
    </xf>
    <xf numFmtId="2" fontId="10" fillId="0" borderId="0" xfId="0" applyNumberFormat="1" applyFont="1" applyBorder="1" applyAlignment="1">
      <alignment horizontal="left" vertical="center" wrapText="1"/>
    </xf>
    <xf numFmtId="2" fontId="4" fillId="2" borderId="0" xfId="7" applyNumberFormat="1" applyFont="1" applyFill="1" applyBorder="1" applyAlignment="1" applyProtection="1">
      <alignment vertical="center"/>
      <protection locked="0"/>
    </xf>
    <xf numFmtId="2" fontId="0" fillId="0" borderId="0" xfId="0" applyNumberFormat="1" applyBorder="1" applyAlignment="1">
      <alignment wrapText="1"/>
    </xf>
    <xf numFmtId="2" fontId="7" fillId="0" borderId="0" xfId="0" applyNumberFormat="1" applyFont="1" applyBorder="1" applyAlignment="1">
      <alignment horizontal="left" vertical="center" wrapText="1"/>
    </xf>
    <xf numFmtId="2" fontId="4" fillId="2" borderId="0" xfId="7" applyNumberFormat="1" applyFont="1" applyFill="1" applyBorder="1" applyAlignment="1" applyProtection="1">
      <alignment horizontal="right" vertical="center" wrapText="1"/>
      <protection locked="0"/>
    </xf>
    <xf numFmtId="2" fontId="4" fillId="2" borderId="0" xfId="7" applyNumberFormat="1" applyFont="1" applyFill="1" applyBorder="1" applyAlignment="1" applyProtection="1">
      <alignment horizontal="right" wrapText="1"/>
      <protection locked="0"/>
    </xf>
    <xf numFmtId="2" fontId="7" fillId="2" borderId="0" xfId="7" applyNumberFormat="1" applyFont="1" applyFill="1" applyBorder="1" applyAlignment="1" applyProtection="1">
      <alignment horizontal="left" vertical="center" wrapText="1"/>
      <protection locked="0"/>
    </xf>
    <xf numFmtId="2" fontId="0" fillId="2" borderId="0" xfId="0" applyNumberFormat="1" applyFill="1" applyBorder="1" applyAlignment="1">
      <alignment horizontal="right" wrapText="1"/>
    </xf>
    <xf numFmtId="0" fontId="10" fillId="0" borderId="25" xfId="0" applyFont="1" applyBorder="1" applyAlignment="1">
      <alignment horizontal="left" vertical="center" wrapText="1"/>
    </xf>
    <xf numFmtId="0" fontId="7" fillId="0" borderId="25" xfId="0" applyFont="1" applyBorder="1" applyAlignment="1">
      <alignment horizontal="left" vertical="center" wrapText="1"/>
    </xf>
    <xf numFmtId="0" fontId="7" fillId="2" borderId="25" xfId="7" applyFont="1" applyFill="1" applyBorder="1" applyAlignment="1" applyProtection="1">
      <alignment horizontal="left" vertical="center" wrapText="1"/>
      <protection locked="0"/>
    </xf>
    <xf numFmtId="0" fontId="13" fillId="0" borderId="17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3" fillId="0" borderId="31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2" fontId="14" fillId="0" borderId="34" xfId="0" applyNumberFormat="1" applyFont="1" applyBorder="1" applyAlignment="1">
      <alignment horizontal="center" vertical="center" wrapText="1"/>
    </xf>
    <xf numFmtId="2" fontId="14" fillId="0" borderId="26" xfId="0" applyNumberFormat="1" applyFont="1" applyBorder="1" applyAlignment="1">
      <alignment horizontal="center" vertical="center" wrapText="1"/>
    </xf>
    <xf numFmtId="2" fontId="14" fillId="0" borderId="27" xfId="0" applyNumberFormat="1" applyFont="1" applyBorder="1" applyAlignment="1">
      <alignment horizontal="center" vertical="center" wrapText="1"/>
    </xf>
    <xf numFmtId="2" fontId="10" fillId="0" borderId="21" xfId="0" applyNumberFormat="1" applyFont="1" applyBorder="1" applyAlignment="1">
      <alignment horizontal="left" vertical="center" wrapText="1"/>
    </xf>
    <xf numFmtId="2" fontId="10" fillId="0" borderId="32" xfId="0" applyNumberFormat="1" applyFont="1" applyBorder="1" applyAlignment="1">
      <alignment horizontal="left" vertical="center" wrapText="1"/>
    </xf>
    <xf numFmtId="2" fontId="10" fillId="0" borderId="33" xfId="0" applyNumberFormat="1" applyFont="1" applyBorder="1" applyAlignment="1">
      <alignment horizontal="left" vertical="center" wrapText="1"/>
    </xf>
    <xf numFmtId="2" fontId="7" fillId="0" borderId="21" xfId="0" applyNumberFormat="1" applyFont="1" applyBorder="1" applyAlignment="1">
      <alignment horizontal="left" vertical="center" wrapText="1"/>
    </xf>
    <xf numFmtId="2" fontId="7" fillId="0" borderId="32" xfId="0" applyNumberFormat="1" applyFont="1" applyBorder="1" applyAlignment="1">
      <alignment horizontal="left" vertical="center" wrapText="1"/>
    </xf>
    <xf numFmtId="2" fontId="7" fillId="0" borderId="33" xfId="0" applyNumberFormat="1" applyFont="1" applyBorder="1" applyAlignment="1">
      <alignment horizontal="left" vertical="center" wrapText="1"/>
    </xf>
    <xf numFmtId="2" fontId="7" fillId="2" borderId="21" xfId="7" applyNumberFormat="1" applyFont="1" applyFill="1" applyBorder="1" applyAlignment="1" applyProtection="1">
      <alignment horizontal="left" vertical="center" wrapText="1"/>
      <protection locked="0"/>
    </xf>
    <xf numFmtId="2" fontId="7" fillId="2" borderId="32" xfId="7" applyNumberFormat="1" applyFont="1" applyFill="1" applyBorder="1" applyAlignment="1" applyProtection="1">
      <alignment horizontal="left" vertical="center" wrapText="1"/>
      <protection locked="0"/>
    </xf>
    <xf numFmtId="2" fontId="7" fillId="2" borderId="33" xfId="7" applyNumberFormat="1" applyFont="1" applyFill="1" applyBorder="1" applyAlignment="1" applyProtection="1">
      <alignment horizontal="left" vertical="center" wrapText="1"/>
      <protection locked="0"/>
    </xf>
    <xf numFmtId="0" fontId="4" fillId="2" borderId="35" xfId="7" applyFont="1" applyFill="1" applyBorder="1" applyAlignment="1" applyProtection="1">
      <alignment horizontal="center" vertical="center" wrapText="1"/>
      <protection locked="0"/>
    </xf>
    <xf numFmtId="0" fontId="0" fillId="0" borderId="35" xfId="0" applyBorder="1" applyAlignment="1">
      <alignment horizontal="center" wrapText="1"/>
    </xf>
    <xf numFmtId="0" fontId="0" fillId="0" borderId="37" xfId="0" applyBorder="1" applyAlignment="1">
      <alignment horizontal="center" wrapText="1"/>
    </xf>
    <xf numFmtId="0" fontId="0" fillId="0" borderId="28" xfId="0" applyBorder="1" applyAlignment="1">
      <alignment horizontal="center" wrapText="1"/>
    </xf>
    <xf numFmtId="0" fontId="0" fillId="2" borderId="35" xfId="0" applyFill="1" applyBorder="1" applyAlignment="1">
      <alignment horizontal="center" wrapText="1"/>
    </xf>
    <xf numFmtId="2" fontId="0" fillId="0" borderId="9" xfId="0" applyNumberFormat="1" applyBorder="1" applyAlignment="1">
      <alignment horizontal="center" wrapText="1"/>
    </xf>
    <xf numFmtId="2" fontId="4" fillId="2" borderId="6" xfId="7" applyNumberFormat="1" applyFont="1" applyFill="1" applyBorder="1" applyAlignment="1" applyProtection="1">
      <alignment horizontal="center" vertical="center" wrapText="1"/>
      <protection locked="0"/>
    </xf>
    <xf numFmtId="2" fontId="0" fillId="0" borderId="12" xfId="0" applyNumberFormat="1" applyBorder="1" applyAlignment="1">
      <alignment horizontal="center" wrapText="1"/>
    </xf>
    <xf numFmtId="2" fontId="0" fillId="0" borderId="6" xfId="0" applyNumberFormat="1" applyBorder="1" applyAlignment="1">
      <alignment horizontal="center" wrapText="1"/>
    </xf>
    <xf numFmtId="0" fontId="0" fillId="2" borderId="1" xfId="0" applyFill="1" applyBorder="1" applyAlignment="1">
      <alignment horizontal="center" wrapText="1"/>
    </xf>
    <xf numFmtId="2" fontId="0" fillId="2" borderId="1" xfId="0" applyNumberFormat="1" applyFill="1" applyBorder="1" applyAlignment="1">
      <alignment horizontal="center" wrapText="1"/>
    </xf>
    <xf numFmtId="2" fontId="4" fillId="2" borderId="1" xfId="7" applyNumberFormat="1" applyFont="1" applyFill="1" applyBorder="1" applyAlignment="1" applyProtection="1">
      <alignment horizontal="center" vertical="center" wrapText="1"/>
      <protection locked="0"/>
    </xf>
    <xf numFmtId="0" fontId="4" fillId="2" borderId="1" xfId="7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wrapText="1"/>
    </xf>
    <xf numFmtId="2" fontId="0" fillId="0" borderId="3" xfId="0" applyNumberFormat="1" applyBorder="1" applyAlignment="1">
      <alignment horizontal="center" wrapText="1"/>
    </xf>
    <xf numFmtId="2" fontId="0" fillId="2" borderId="6" xfId="0" applyNumberFormat="1" applyFill="1" applyBorder="1" applyAlignment="1">
      <alignment horizontal="center" wrapText="1"/>
    </xf>
    <xf numFmtId="2" fontId="0" fillId="0" borderId="8" xfId="0" applyNumberFormat="1" applyBorder="1" applyAlignment="1">
      <alignment horizontal="center" wrapText="1"/>
    </xf>
    <xf numFmtId="0" fontId="0" fillId="0" borderId="36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2" fontId="4" fillId="2" borderId="6" xfId="7" applyNumberFormat="1" applyFont="1" applyFill="1" applyBorder="1" applyAlignment="1" applyProtection="1">
      <alignment horizontal="center" wrapText="1"/>
      <protection locked="0"/>
    </xf>
    <xf numFmtId="2" fontId="4" fillId="2" borderId="1" xfId="7" applyNumberFormat="1" applyFont="1" applyFill="1" applyBorder="1" applyAlignment="1" applyProtection="1">
      <alignment horizontal="center" wrapText="1"/>
      <protection locked="0"/>
    </xf>
    <xf numFmtId="0" fontId="0" fillId="0" borderId="14" xfId="0" applyBorder="1" applyAlignment="1">
      <alignment horizontal="center" wrapText="1"/>
    </xf>
    <xf numFmtId="0" fontId="4" fillId="2" borderId="35" xfId="7" applyFont="1" applyFill="1" applyBorder="1" applyAlignment="1" applyProtection="1">
      <alignment horizontal="center" wrapText="1"/>
      <protection locked="0"/>
    </xf>
    <xf numFmtId="0" fontId="4" fillId="2" borderId="1" xfId="7" applyFont="1" applyFill="1" applyBorder="1" applyAlignment="1" applyProtection="1">
      <alignment horizontal="center" wrapText="1"/>
      <protection locked="0"/>
    </xf>
    <xf numFmtId="2" fontId="0" fillId="0" borderId="31" xfId="0" applyNumberFormat="1" applyBorder="1" applyAlignment="1">
      <alignment horizontal="center" wrapText="1"/>
    </xf>
    <xf numFmtId="0" fontId="0" fillId="0" borderId="38" xfId="0" applyBorder="1" applyAlignment="1">
      <alignment horizontal="center" wrapText="1"/>
    </xf>
    <xf numFmtId="2" fontId="0" fillId="0" borderId="4" xfId="0" applyNumberFormat="1" applyBorder="1" applyAlignment="1">
      <alignment horizontal="center" wrapText="1"/>
    </xf>
    <xf numFmtId="2" fontId="0" fillId="0" borderId="1" xfId="0" applyNumberFormat="1" applyBorder="1" applyAlignment="1">
      <alignment horizontal="center" wrapText="1"/>
    </xf>
    <xf numFmtId="0" fontId="4" fillId="2" borderId="35" xfId="7" applyFont="1" applyFill="1" applyBorder="1" applyAlignment="1" applyProtection="1">
      <alignment horizontal="center" vertical="center"/>
      <protection locked="0"/>
    </xf>
    <xf numFmtId="0" fontId="4" fillId="2" borderId="1" xfId="7" applyFont="1" applyFill="1" applyBorder="1" applyAlignment="1" applyProtection="1">
      <alignment horizontal="center" vertical="center"/>
      <protection locked="0"/>
    </xf>
    <xf numFmtId="0" fontId="4" fillId="2" borderId="44" xfId="7" applyFont="1" applyFill="1" applyBorder="1" applyAlignment="1" applyProtection="1">
      <alignment horizontal="center" vertical="center"/>
      <protection locked="0"/>
    </xf>
    <xf numFmtId="2" fontId="4" fillId="2" borderId="3" xfId="7" applyNumberFormat="1" applyFont="1" applyFill="1" applyBorder="1" applyAlignment="1" applyProtection="1">
      <alignment horizontal="center" vertical="center"/>
      <protection locked="0"/>
    </xf>
    <xf numFmtId="2" fontId="4" fillId="2" borderId="4" xfId="7" applyNumberFormat="1" applyFont="1" applyFill="1" applyBorder="1" applyAlignment="1" applyProtection="1">
      <alignment horizontal="center" vertical="center"/>
      <protection locked="0"/>
    </xf>
    <xf numFmtId="2" fontId="4" fillId="2" borderId="5" xfId="7" applyNumberFormat="1" applyFont="1" applyFill="1" applyBorder="1" applyAlignment="1" applyProtection="1">
      <alignment horizontal="center" vertical="center"/>
      <protection locked="0"/>
    </xf>
    <xf numFmtId="2" fontId="4" fillId="2" borderId="6" xfId="7" applyNumberFormat="1" applyFont="1" applyFill="1" applyBorder="1" applyAlignment="1" applyProtection="1">
      <alignment horizontal="center" vertical="center"/>
      <protection locked="0"/>
    </xf>
    <xf numFmtId="2" fontId="4" fillId="2" borderId="1" xfId="7" applyNumberFormat="1" applyFont="1" applyFill="1" applyBorder="1" applyAlignment="1" applyProtection="1">
      <alignment horizontal="center" vertical="center"/>
      <protection locked="0"/>
    </xf>
    <xf numFmtId="2" fontId="4" fillId="2" borderId="7" xfId="7" applyNumberFormat="1" applyFont="1" applyFill="1" applyBorder="1" applyAlignment="1" applyProtection="1">
      <alignment horizontal="center" vertical="center"/>
      <protection locked="0"/>
    </xf>
    <xf numFmtId="0" fontId="0" fillId="0" borderId="44" xfId="0" applyBorder="1" applyAlignment="1">
      <alignment horizontal="center" wrapText="1"/>
    </xf>
    <xf numFmtId="2" fontId="0" fillId="0" borderId="7" xfId="0" applyNumberFormat="1" applyBorder="1" applyAlignment="1">
      <alignment horizontal="center" wrapText="1"/>
    </xf>
    <xf numFmtId="0" fontId="0" fillId="0" borderId="45" xfId="0" applyBorder="1" applyAlignment="1">
      <alignment horizontal="center" wrapText="1"/>
    </xf>
    <xf numFmtId="2" fontId="0" fillId="0" borderId="10" xfId="0" applyNumberFormat="1" applyBorder="1" applyAlignment="1">
      <alignment horizontal="center" wrapText="1"/>
    </xf>
    <xf numFmtId="0" fontId="4" fillId="2" borderId="44" xfId="7" applyFont="1" applyFill="1" applyBorder="1" applyAlignment="1" applyProtection="1">
      <alignment horizontal="center" vertical="center" wrapText="1"/>
      <protection locked="0"/>
    </xf>
    <xf numFmtId="2" fontId="4" fillId="2" borderId="3" xfId="7" applyNumberFormat="1" applyFont="1" applyFill="1" applyBorder="1" applyAlignment="1" applyProtection="1">
      <alignment horizontal="center" vertical="center" wrapText="1"/>
      <protection locked="0"/>
    </xf>
    <xf numFmtId="2" fontId="4" fillId="2" borderId="4" xfId="7" applyNumberFormat="1" applyFont="1" applyFill="1" applyBorder="1" applyAlignment="1" applyProtection="1">
      <alignment horizontal="center" vertical="center" wrapText="1"/>
      <protection locked="0"/>
    </xf>
    <xf numFmtId="2" fontId="4" fillId="2" borderId="5" xfId="7" applyNumberFormat="1" applyFont="1" applyFill="1" applyBorder="1" applyAlignment="1" applyProtection="1">
      <alignment horizontal="center" vertical="center" wrapText="1"/>
      <protection locked="0"/>
    </xf>
    <xf numFmtId="2" fontId="4" fillId="2" borderId="7" xfId="7" applyNumberFormat="1" applyFont="1" applyFill="1" applyBorder="1" applyAlignment="1" applyProtection="1">
      <alignment horizontal="center" vertical="center" wrapText="1"/>
      <protection locked="0"/>
    </xf>
    <xf numFmtId="0" fontId="4" fillId="2" borderId="44" xfId="7" applyFont="1" applyFill="1" applyBorder="1" applyAlignment="1" applyProtection="1">
      <alignment horizontal="center" wrapText="1"/>
      <protection locked="0"/>
    </xf>
    <xf numFmtId="2" fontId="4" fillId="2" borderId="7" xfId="7" applyNumberFormat="1" applyFont="1" applyFill="1" applyBorder="1" applyAlignment="1" applyProtection="1">
      <alignment horizontal="center" wrapText="1"/>
      <protection locked="0"/>
    </xf>
    <xf numFmtId="2" fontId="4" fillId="2" borderId="8" xfId="7" applyNumberFormat="1" applyFont="1" applyFill="1" applyBorder="1" applyAlignment="1" applyProtection="1">
      <alignment horizontal="center" vertical="center" wrapText="1"/>
      <protection locked="0"/>
    </xf>
    <xf numFmtId="2" fontId="4" fillId="2" borderId="9" xfId="7" applyNumberFormat="1" applyFont="1" applyFill="1" applyBorder="1" applyAlignment="1" applyProtection="1">
      <alignment horizontal="center" vertical="center" wrapText="1"/>
      <protection locked="0"/>
    </xf>
    <xf numFmtId="2" fontId="4" fillId="2" borderId="10" xfId="7" applyNumberFormat="1" applyFont="1" applyFill="1" applyBorder="1" applyAlignment="1" applyProtection="1">
      <alignment horizontal="center" vertical="center" wrapText="1"/>
      <protection locked="0"/>
    </xf>
    <xf numFmtId="0" fontId="0" fillId="0" borderId="22" xfId="0" applyBorder="1" applyAlignment="1">
      <alignment horizontal="center" wrapText="1"/>
    </xf>
    <xf numFmtId="2" fontId="0" fillId="0" borderId="5" xfId="0" applyNumberFormat="1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0" fillId="0" borderId="43" xfId="0" applyBorder="1" applyAlignment="1">
      <alignment horizontal="center" wrapText="1"/>
    </xf>
    <xf numFmtId="0" fontId="0" fillId="2" borderId="44" xfId="0" applyFill="1" applyBorder="1" applyAlignment="1">
      <alignment horizontal="center" wrapText="1"/>
    </xf>
    <xf numFmtId="2" fontId="0" fillId="2" borderId="7" xfId="0" applyNumberFormat="1" applyFill="1" applyBorder="1" applyAlignment="1">
      <alignment horizontal="center" wrapText="1"/>
    </xf>
    <xf numFmtId="0" fontId="0" fillId="0" borderId="42" xfId="0" applyBorder="1" applyAlignment="1">
      <alignment horizontal="center" wrapText="1"/>
    </xf>
    <xf numFmtId="0" fontId="0" fillId="0" borderId="32" xfId="0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2" fontId="0" fillId="0" borderId="20" xfId="0" applyNumberFormat="1" applyBorder="1" applyAlignment="1">
      <alignment horizontal="center" wrapText="1"/>
    </xf>
    <xf numFmtId="0" fontId="0" fillId="0" borderId="46" xfId="0" applyBorder="1" applyAlignment="1">
      <alignment horizontal="center" wrapText="1"/>
    </xf>
    <xf numFmtId="0" fontId="0" fillId="0" borderId="19" xfId="0" applyBorder="1"/>
    <xf numFmtId="0" fontId="7" fillId="0" borderId="23" xfId="0" applyFont="1" applyBorder="1" applyAlignment="1">
      <alignment horizontal="left" vertical="center" wrapText="1"/>
    </xf>
    <xf numFmtId="0" fontId="7" fillId="0" borderId="39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/>
    </xf>
    <xf numFmtId="0" fontId="7" fillId="0" borderId="41" xfId="0" applyFont="1" applyBorder="1" applyAlignment="1">
      <alignment horizontal="left" vertical="center" wrapText="1"/>
    </xf>
    <xf numFmtId="0" fontId="0" fillId="0" borderId="47" xfId="0" applyBorder="1" applyAlignment="1">
      <alignment wrapText="1"/>
    </xf>
    <xf numFmtId="0" fontId="7" fillId="0" borderId="19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 wrapText="1"/>
    </xf>
    <xf numFmtId="0" fontId="10" fillId="0" borderId="29" xfId="0" applyFont="1" applyBorder="1" applyAlignment="1">
      <alignment horizontal="center" vertical="center" wrapText="1"/>
    </xf>
  </cellXfs>
  <cellStyles count="22">
    <cellStyle name="Excel Built-in Normal" xfId="2"/>
    <cellStyle name="Excel Built-in Normal 1" xfId="5"/>
    <cellStyle name="Excel Built-in Normal 2" xfId="3"/>
    <cellStyle name="TableStyleLight1" xfId="1"/>
    <cellStyle name="Обычный" xfId="0" builtinId="0"/>
    <cellStyle name="Обычный 2" xfId="4"/>
    <cellStyle name="Обычный 2 2" xfId="7"/>
    <cellStyle name="Обычный 2 2 2" xfId="14"/>
    <cellStyle name="Обычный 2 3" xfId="10"/>
    <cellStyle name="Обычный 2 3 2" xfId="19"/>
    <cellStyle name="Обычный 2 4" xfId="13"/>
    <cellStyle name="Обычный 3" xfId="6"/>
    <cellStyle name="Обычный 3 2" xfId="15"/>
    <cellStyle name="Обычный 3 3" xfId="18"/>
    <cellStyle name="Обычный 4" xfId="8"/>
    <cellStyle name="Обычный 4 2" xfId="16"/>
    <cellStyle name="Обычный 4 2 2" xfId="21"/>
    <cellStyle name="Обычный 4 3" xfId="17"/>
    <cellStyle name="Обычный 5" xfId="9"/>
    <cellStyle name="Обычный 6" xfId="11"/>
    <cellStyle name="Обычный 6 2" xfId="20"/>
    <cellStyle name="Обычный 7" xfId="12"/>
  </cellStyles>
  <dxfs count="20"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FFFF66"/>
      <color rgb="FF993366"/>
      <color rgb="FFFF00FF"/>
      <color rgb="FFCCFF99"/>
      <color rgb="FFFF0066"/>
      <color rgb="FFFFCCCC"/>
      <color rgb="FFFF0000"/>
      <color rgb="FFFF3300"/>
      <color rgb="FFE19682"/>
      <color rgb="FF9933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4"/>
  <sheetViews>
    <sheetView tabSelected="1" zoomScale="90" zoomScaleNormal="90" workbookViewId="0">
      <selection activeCell="B1" sqref="B1:B2"/>
    </sheetView>
  </sheetViews>
  <sheetFormatPr defaultRowHeight="15" x14ac:dyDescent="0.25"/>
  <cols>
    <col min="1" max="1" width="5.7109375" customWidth="1"/>
    <col min="2" max="2" width="33.5703125" customWidth="1"/>
    <col min="3" max="11" width="7.7109375" customWidth="1"/>
    <col min="12" max="12" width="7.85546875" customWidth="1"/>
  </cols>
  <sheetData>
    <row r="1" spans="1:16" ht="15" customHeight="1" x14ac:dyDescent="0.25">
      <c r="A1" s="151" t="s">
        <v>23</v>
      </c>
      <c r="B1" s="153" t="s">
        <v>68</v>
      </c>
      <c r="C1" s="46">
        <v>2023</v>
      </c>
      <c r="D1" s="63">
        <v>2024</v>
      </c>
      <c r="E1" s="64">
        <v>2025</v>
      </c>
      <c r="F1" s="47">
        <v>2026</v>
      </c>
      <c r="G1" s="46">
        <v>2023</v>
      </c>
      <c r="H1" s="65">
        <v>2024</v>
      </c>
      <c r="I1" s="65">
        <v>2025</v>
      </c>
      <c r="J1" s="66">
        <v>2026</v>
      </c>
      <c r="K1" s="49"/>
    </row>
    <row r="2" spans="1:16" ht="27" customHeight="1" thickBot="1" x14ac:dyDescent="0.3">
      <c r="A2" s="152"/>
      <c r="B2" s="154"/>
      <c r="C2" s="38" t="s">
        <v>50</v>
      </c>
      <c r="D2" s="62" t="s">
        <v>50</v>
      </c>
      <c r="E2" s="62" t="s">
        <v>50</v>
      </c>
      <c r="F2" s="62" t="s">
        <v>50</v>
      </c>
      <c r="G2" s="67" t="s">
        <v>49</v>
      </c>
      <c r="H2" s="68" t="s">
        <v>49</v>
      </c>
      <c r="I2" s="68" t="s">
        <v>49</v>
      </c>
      <c r="J2" s="69" t="s">
        <v>49</v>
      </c>
      <c r="K2" s="44"/>
    </row>
    <row r="3" spans="1:16" ht="15" customHeight="1" thickBot="1" x14ac:dyDescent="0.3">
      <c r="A3" s="13">
        <f>A12+A25+A43+A64+A79+A112+A122</f>
        <v>112</v>
      </c>
      <c r="B3" s="37" t="s">
        <v>58</v>
      </c>
      <c r="C3" s="40">
        <f>C4+C13+C26+C44+C65+C80+C113</f>
        <v>3574</v>
      </c>
      <c r="D3" s="39">
        <f t="shared" ref="D3:F3" si="0">D4+D13+D26+D44+D65+D80+D113</f>
        <v>3702</v>
      </c>
      <c r="E3" s="39">
        <f>E4+E13+E26+E44+E65+E80+E113</f>
        <v>2547</v>
      </c>
      <c r="F3" s="37">
        <f t="shared" si="0"/>
        <v>0</v>
      </c>
      <c r="G3" s="70">
        <f>AVERAGE(G4,G13,G26,G44,G65,G80,G113)</f>
        <v>3.7641527263586085</v>
      </c>
      <c r="H3" s="71">
        <f>AVERAGE(H4,H13,H26,H44,H65,H80,H113)</f>
        <v>3.7250261258349497</v>
      </c>
      <c r="I3" s="71">
        <f>AVERAGE(I4,I13,I26,I44,I65,I80,I113)</f>
        <v>3.6127755102040813</v>
      </c>
      <c r="J3" s="72" t="e">
        <f>AVERAGE(J4,J13,J26,J44,J65,J80,J113)</f>
        <v>#DIV/0!</v>
      </c>
      <c r="K3" s="50"/>
      <c r="M3" s="11"/>
      <c r="N3" s="1" t="s">
        <v>128</v>
      </c>
    </row>
    <row r="4" spans="1:16" ht="15" customHeight="1" thickBot="1" x14ac:dyDescent="0.3">
      <c r="A4" s="14"/>
      <c r="B4" s="15" t="s">
        <v>51</v>
      </c>
      <c r="C4" s="35">
        <f>SUM(C5:C12)</f>
        <v>261</v>
      </c>
      <c r="D4" s="8">
        <f t="shared" ref="D4:F4" si="1">SUM(D5:D12)</f>
        <v>286</v>
      </c>
      <c r="E4" s="8">
        <f t="shared" si="1"/>
        <v>179</v>
      </c>
      <c r="F4" s="59">
        <f t="shared" si="1"/>
        <v>0</v>
      </c>
      <c r="G4" s="73">
        <f>AVERAGE(G5:G12)</f>
        <v>3.9299999999999997</v>
      </c>
      <c r="H4" s="74">
        <f>AVERAGE(H5:H12)</f>
        <v>3.7687499999999998</v>
      </c>
      <c r="I4" s="74">
        <f>AVERAGE(I5:I12)</f>
        <v>3.59</v>
      </c>
      <c r="J4" s="75" t="e">
        <f>AVERAGE(J5:J12)</f>
        <v>#DIV/0!</v>
      </c>
      <c r="K4" s="51"/>
      <c r="M4" s="10"/>
      <c r="N4" s="1" t="s">
        <v>125</v>
      </c>
    </row>
    <row r="5" spans="1:16" ht="15" customHeight="1" x14ac:dyDescent="0.25">
      <c r="A5" s="16">
        <v>1</v>
      </c>
      <c r="B5" s="17" t="s">
        <v>74</v>
      </c>
      <c r="C5" s="111">
        <v>22</v>
      </c>
      <c r="D5" s="112">
        <v>45</v>
      </c>
      <c r="E5" s="112">
        <v>23</v>
      </c>
      <c r="F5" s="113"/>
      <c r="G5" s="114">
        <v>4.41</v>
      </c>
      <c r="H5" s="115">
        <v>3.96</v>
      </c>
      <c r="I5" s="115">
        <v>3.65</v>
      </c>
      <c r="J5" s="116"/>
      <c r="K5" s="52"/>
      <c r="M5" s="43"/>
      <c r="N5" s="1" t="s">
        <v>126</v>
      </c>
    </row>
    <row r="6" spans="1:16" x14ac:dyDescent="0.25">
      <c r="A6" s="19">
        <v>2</v>
      </c>
      <c r="B6" s="17" t="s">
        <v>31</v>
      </c>
      <c r="C6" s="111">
        <v>50</v>
      </c>
      <c r="D6" s="112">
        <v>52</v>
      </c>
      <c r="E6" s="112">
        <v>31</v>
      </c>
      <c r="F6" s="113"/>
      <c r="G6" s="117">
        <v>3.84</v>
      </c>
      <c r="H6" s="118">
        <v>3.83</v>
      </c>
      <c r="I6" s="118">
        <v>3.97</v>
      </c>
      <c r="J6" s="119"/>
      <c r="K6" s="52"/>
      <c r="M6" s="2"/>
      <c r="N6" s="1" t="s">
        <v>127</v>
      </c>
      <c r="P6" s="18"/>
    </row>
    <row r="7" spans="1:16" x14ac:dyDescent="0.25">
      <c r="A7" s="19">
        <v>3</v>
      </c>
      <c r="B7" s="17" t="s">
        <v>24</v>
      </c>
      <c r="C7" s="111">
        <v>50</v>
      </c>
      <c r="D7" s="112">
        <v>46</v>
      </c>
      <c r="E7" s="112">
        <v>26</v>
      </c>
      <c r="F7" s="113"/>
      <c r="G7" s="117">
        <v>4.24</v>
      </c>
      <c r="H7" s="118">
        <v>4.1500000000000004</v>
      </c>
      <c r="I7" s="118">
        <v>4.12</v>
      </c>
      <c r="J7" s="119"/>
      <c r="K7" s="52"/>
      <c r="P7" s="18"/>
    </row>
    <row r="8" spans="1:16" x14ac:dyDescent="0.25">
      <c r="A8" s="19">
        <v>4</v>
      </c>
      <c r="B8" s="17" t="s">
        <v>113</v>
      </c>
      <c r="C8" s="111">
        <v>22</v>
      </c>
      <c r="D8" s="112">
        <v>21</v>
      </c>
      <c r="E8" s="112"/>
      <c r="F8" s="113"/>
      <c r="G8" s="117">
        <v>4.2300000000000004</v>
      </c>
      <c r="H8" s="118">
        <v>3.76</v>
      </c>
      <c r="I8" s="118"/>
      <c r="J8" s="119"/>
      <c r="K8" s="52"/>
      <c r="M8" s="20"/>
      <c r="N8" s="18"/>
      <c r="P8" s="18"/>
    </row>
    <row r="9" spans="1:16" x14ac:dyDescent="0.25">
      <c r="A9" s="19">
        <v>5</v>
      </c>
      <c r="B9" s="4" t="s">
        <v>75</v>
      </c>
      <c r="C9" s="83">
        <v>27</v>
      </c>
      <c r="D9" s="95">
        <v>43</v>
      </c>
      <c r="E9" s="95">
        <v>21</v>
      </c>
      <c r="F9" s="120"/>
      <c r="G9" s="90">
        <v>3.59</v>
      </c>
      <c r="H9" s="110">
        <v>3.58</v>
      </c>
      <c r="I9" s="110">
        <v>3.62</v>
      </c>
      <c r="J9" s="121"/>
      <c r="K9" s="53"/>
      <c r="M9" s="20"/>
      <c r="N9" s="18"/>
      <c r="P9" s="18"/>
    </row>
    <row r="10" spans="1:16" x14ac:dyDescent="0.25">
      <c r="A10" s="19">
        <v>6</v>
      </c>
      <c r="B10" s="4" t="s">
        <v>76</v>
      </c>
      <c r="C10" s="83">
        <v>41</v>
      </c>
      <c r="D10" s="95">
        <v>40</v>
      </c>
      <c r="E10" s="95">
        <v>25</v>
      </c>
      <c r="F10" s="120"/>
      <c r="G10" s="90">
        <v>3.98</v>
      </c>
      <c r="H10" s="110">
        <v>3.9</v>
      </c>
      <c r="I10" s="110">
        <v>2.84</v>
      </c>
      <c r="J10" s="121"/>
      <c r="K10" s="53"/>
      <c r="M10" s="20"/>
      <c r="N10" s="18"/>
      <c r="P10" s="18"/>
    </row>
    <row r="11" spans="1:16" x14ac:dyDescent="0.25">
      <c r="A11" s="19">
        <v>7</v>
      </c>
      <c r="B11" s="4" t="s">
        <v>33</v>
      </c>
      <c r="C11" s="83">
        <v>27</v>
      </c>
      <c r="D11" s="95">
        <v>22</v>
      </c>
      <c r="E11" s="95">
        <v>28</v>
      </c>
      <c r="F11" s="120"/>
      <c r="G11" s="90">
        <v>3.56</v>
      </c>
      <c r="H11" s="110">
        <v>3.32</v>
      </c>
      <c r="I11" s="110">
        <v>3.61</v>
      </c>
      <c r="J11" s="121"/>
      <c r="K11" s="53"/>
      <c r="M11" s="20"/>
      <c r="N11" s="18"/>
      <c r="P11" s="18"/>
    </row>
    <row r="12" spans="1:16" ht="15.75" thickBot="1" x14ac:dyDescent="0.3">
      <c r="A12" s="21">
        <v>8</v>
      </c>
      <c r="B12" s="7" t="s">
        <v>59</v>
      </c>
      <c r="C12" s="108">
        <v>22</v>
      </c>
      <c r="D12" s="104">
        <v>17</v>
      </c>
      <c r="E12" s="104">
        <v>25</v>
      </c>
      <c r="F12" s="122"/>
      <c r="G12" s="98">
        <v>3.59</v>
      </c>
      <c r="H12" s="87">
        <v>3.65</v>
      </c>
      <c r="I12" s="87">
        <v>3.32</v>
      </c>
      <c r="J12" s="123"/>
      <c r="K12" s="53"/>
      <c r="M12" s="20"/>
      <c r="N12" s="18"/>
      <c r="P12" s="18"/>
    </row>
    <row r="13" spans="1:16" ht="15.75" thickBot="1" x14ac:dyDescent="0.3">
      <c r="A13" s="14"/>
      <c r="B13" s="22" t="s">
        <v>52</v>
      </c>
      <c r="C13" s="23">
        <f t="shared" ref="C13:F13" si="2">SUM(C14:C25)</f>
        <v>401</v>
      </c>
      <c r="D13" s="9">
        <f t="shared" si="2"/>
        <v>360</v>
      </c>
      <c r="E13" s="9">
        <f t="shared" si="2"/>
        <v>225</v>
      </c>
      <c r="F13" s="60">
        <f t="shared" si="2"/>
        <v>0</v>
      </c>
      <c r="G13" s="76">
        <f>AVERAGE(G14:G25)</f>
        <v>3.7145454545454544</v>
      </c>
      <c r="H13" s="77">
        <f>AVERAGE(H14:H25)</f>
        <v>3.745000000000001</v>
      </c>
      <c r="I13" s="77">
        <f>AVERAGE(I14:I25)</f>
        <v>3.5140000000000002</v>
      </c>
      <c r="J13" s="78" t="e">
        <f>AVERAGE(J14:J25)</f>
        <v>#DIV/0!</v>
      </c>
      <c r="K13" s="54"/>
      <c r="M13" s="20"/>
      <c r="N13" s="18"/>
      <c r="P13" s="18"/>
    </row>
    <row r="14" spans="1:16" x14ac:dyDescent="0.25">
      <c r="A14" s="16">
        <v>1</v>
      </c>
      <c r="B14" s="12" t="s">
        <v>0</v>
      </c>
      <c r="C14" s="82">
        <v>26</v>
      </c>
      <c r="D14" s="94">
        <v>24</v>
      </c>
      <c r="E14" s="94">
        <v>30</v>
      </c>
      <c r="F14" s="124"/>
      <c r="G14" s="125">
        <v>4.12</v>
      </c>
      <c r="H14" s="126">
        <v>3.87</v>
      </c>
      <c r="I14" s="126">
        <v>3.3</v>
      </c>
      <c r="J14" s="127"/>
      <c r="K14" s="55"/>
      <c r="M14" s="18"/>
      <c r="N14" s="18"/>
      <c r="P14" s="18"/>
    </row>
    <row r="15" spans="1:16" x14ac:dyDescent="0.25">
      <c r="A15" s="19">
        <v>2</v>
      </c>
      <c r="B15" s="12" t="s">
        <v>2</v>
      </c>
      <c r="C15" s="82">
        <v>27</v>
      </c>
      <c r="D15" s="94">
        <v>46</v>
      </c>
      <c r="E15" s="94">
        <v>18</v>
      </c>
      <c r="F15" s="124"/>
      <c r="G15" s="88">
        <v>4.07</v>
      </c>
      <c r="H15" s="93">
        <v>3.85</v>
      </c>
      <c r="I15" s="93">
        <v>3.61</v>
      </c>
      <c r="J15" s="128"/>
      <c r="K15" s="55"/>
      <c r="M15" s="18"/>
      <c r="N15" s="18"/>
      <c r="P15" s="18"/>
    </row>
    <row r="16" spans="1:16" x14ac:dyDescent="0.25">
      <c r="A16" s="19">
        <v>3</v>
      </c>
      <c r="B16" s="12" t="s">
        <v>5</v>
      </c>
      <c r="C16" s="82">
        <v>25</v>
      </c>
      <c r="D16" s="94">
        <v>26</v>
      </c>
      <c r="E16" s="94">
        <v>23</v>
      </c>
      <c r="F16" s="124"/>
      <c r="G16" s="88">
        <v>4.16</v>
      </c>
      <c r="H16" s="93">
        <v>3.58</v>
      </c>
      <c r="I16" s="93">
        <v>4.13</v>
      </c>
      <c r="J16" s="128"/>
      <c r="K16" s="55"/>
      <c r="M16" s="18"/>
      <c r="N16" s="18"/>
      <c r="P16" s="18"/>
    </row>
    <row r="17" spans="1:16" x14ac:dyDescent="0.25">
      <c r="A17" s="19">
        <v>4</v>
      </c>
      <c r="B17" s="12" t="s">
        <v>1</v>
      </c>
      <c r="C17" s="82">
        <v>48</v>
      </c>
      <c r="D17" s="94">
        <v>48</v>
      </c>
      <c r="E17" s="94"/>
      <c r="F17" s="124"/>
      <c r="G17" s="88">
        <v>3.65</v>
      </c>
      <c r="H17" s="93">
        <v>4.12</v>
      </c>
      <c r="I17" s="93"/>
      <c r="J17" s="128"/>
      <c r="K17" s="55"/>
      <c r="M17" s="18"/>
      <c r="N17" s="18"/>
      <c r="P17" s="18"/>
    </row>
    <row r="18" spans="1:16" x14ac:dyDescent="0.25">
      <c r="A18" s="19">
        <v>5</v>
      </c>
      <c r="B18" s="12" t="s">
        <v>3</v>
      </c>
      <c r="C18" s="82">
        <v>49</v>
      </c>
      <c r="D18" s="94">
        <v>21</v>
      </c>
      <c r="E18" s="94">
        <v>24</v>
      </c>
      <c r="F18" s="124"/>
      <c r="G18" s="88">
        <v>3.82</v>
      </c>
      <c r="H18" s="93">
        <v>4.1399999999999997</v>
      </c>
      <c r="I18" s="93">
        <v>3.46</v>
      </c>
      <c r="J18" s="128"/>
      <c r="K18" s="55"/>
      <c r="M18" s="18"/>
      <c r="N18" s="18"/>
      <c r="P18" s="18"/>
    </row>
    <row r="19" spans="1:16" x14ac:dyDescent="0.25">
      <c r="A19" s="19">
        <v>6</v>
      </c>
      <c r="B19" s="4" t="s">
        <v>79</v>
      </c>
      <c r="C19" s="83">
        <v>21</v>
      </c>
      <c r="D19" s="95">
        <v>21</v>
      </c>
      <c r="E19" s="95">
        <v>17</v>
      </c>
      <c r="F19" s="120"/>
      <c r="G19" s="90">
        <v>3.48</v>
      </c>
      <c r="H19" s="110">
        <v>3.67</v>
      </c>
      <c r="I19" s="110">
        <v>3.29</v>
      </c>
      <c r="J19" s="121"/>
      <c r="K19" s="45"/>
      <c r="M19" s="18"/>
      <c r="N19" s="18"/>
      <c r="P19" s="18"/>
    </row>
    <row r="20" spans="1:16" x14ac:dyDescent="0.25">
      <c r="A20" s="19">
        <v>7</v>
      </c>
      <c r="B20" s="12" t="s">
        <v>78</v>
      </c>
      <c r="C20" s="82">
        <v>24</v>
      </c>
      <c r="D20" s="94">
        <v>34</v>
      </c>
      <c r="E20" s="94">
        <v>22</v>
      </c>
      <c r="F20" s="124"/>
      <c r="G20" s="88">
        <v>3.46</v>
      </c>
      <c r="H20" s="93">
        <v>3.56</v>
      </c>
      <c r="I20" s="93">
        <v>3.14</v>
      </c>
      <c r="J20" s="128"/>
      <c r="K20" s="55"/>
      <c r="M20" s="18"/>
      <c r="N20" s="18"/>
      <c r="P20" s="18"/>
    </row>
    <row r="21" spans="1:16" x14ac:dyDescent="0.25">
      <c r="A21" s="19">
        <v>8</v>
      </c>
      <c r="B21" s="12" t="s">
        <v>4</v>
      </c>
      <c r="C21" s="82"/>
      <c r="D21" s="94">
        <v>23</v>
      </c>
      <c r="E21" s="94"/>
      <c r="F21" s="124"/>
      <c r="G21" s="88"/>
      <c r="H21" s="93">
        <v>3.43</v>
      </c>
      <c r="I21" s="93"/>
      <c r="J21" s="128"/>
      <c r="K21" s="55"/>
      <c r="M21" s="18"/>
      <c r="N21" s="18"/>
      <c r="P21" s="18"/>
    </row>
    <row r="22" spans="1:16" x14ac:dyDescent="0.25">
      <c r="A22" s="19">
        <v>9</v>
      </c>
      <c r="B22" s="12" t="s">
        <v>114</v>
      </c>
      <c r="C22" s="82">
        <v>19</v>
      </c>
      <c r="D22" s="94">
        <v>34</v>
      </c>
      <c r="E22" s="94">
        <v>22</v>
      </c>
      <c r="F22" s="124"/>
      <c r="G22" s="88">
        <v>3.79</v>
      </c>
      <c r="H22" s="93">
        <v>4.1500000000000004</v>
      </c>
      <c r="I22" s="93">
        <v>4.1399999999999997</v>
      </c>
      <c r="J22" s="128"/>
      <c r="K22" s="55"/>
      <c r="M22" s="18"/>
      <c r="N22" s="18"/>
      <c r="P22" s="18"/>
    </row>
    <row r="23" spans="1:16" x14ac:dyDescent="0.25">
      <c r="A23" s="19">
        <v>10</v>
      </c>
      <c r="B23" s="12" t="s">
        <v>80</v>
      </c>
      <c r="C23" s="82">
        <v>95</v>
      </c>
      <c r="D23" s="94">
        <v>21</v>
      </c>
      <c r="E23" s="94">
        <v>26</v>
      </c>
      <c r="F23" s="124"/>
      <c r="G23" s="88">
        <v>3.26</v>
      </c>
      <c r="H23" s="93">
        <v>3.24</v>
      </c>
      <c r="I23" s="93">
        <v>3.08</v>
      </c>
      <c r="J23" s="128"/>
      <c r="K23" s="55"/>
      <c r="M23" s="18"/>
      <c r="N23" s="18"/>
      <c r="P23" s="18"/>
    </row>
    <row r="24" spans="1:16" x14ac:dyDescent="0.25">
      <c r="A24" s="19">
        <v>11</v>
      </c>
      <c r="B24" s="33" t="s">
        <v>81</v>
      </c>
      <c r="C24" s="105">
        <v>51</v>
      </c>
      <c r="D24" s="106">
        <v>36</v>
      </c>
      <c r="E24" s="106">
        <v>25</v>
      </c>
      <c r="F24" s="129"/>
      <c r="G24" s="102">
        <v>3.55</v>
      </c>
      <c r="H24" s="103">
        <v>3.56</v>
      </c>
      <c r="I24" s="103">
        <v>3.6</v>
      </c>
      <c r="J24" s="130"/>
      <c r="K24" s="56"/>
      <c r="M24" s="18"/>
      <c r="N24" s="18"/>
      <c r="P24" s="18"/>
    </row>
    <row r="25" spans="1:16" ht="15.75" thickBot="1" x14ac:dyDescent="0.3">
      <c r="A25" s="19">
        <v>12</v>
      </c>
      <c r="B25" s="12" t="s">
        <v>77</v>
      </c>
      <c r="C25" s="82">
        <v>16</v>
      </c>
      <c r="D25" s="94">
        <v>26</v>
      </c>
      <c r="E25" s="94">
        <v>18</v>
      </c>
      <c r="F25" s="124"/>
      <c r="G25" s="131">
        <v>3.5</v>
      </c>
      <c r="H25" s="132">
        <v>3.77</v>
      </c>
      <c r="I25" s="132">
        <v>3.39</v>
      </c>
      <c r="J25" s="133"/>
      <c r="K25" s="55"/>
      <c r="M25" s="18"/>
      <c r="N25" s="18"/>
      <c r="P25" s="18"/>
    </row>
    <row r="26" spans="1:16" ht="15.75" thickBot="1" x14ac:dyDescent="0.3">
      <c r="A26" s="14"/>
      <c r="B26" s="24" t="s">
        <v>53</v>
      </c>
      <c r="C26" s="25">
        <f>SUM(C27:C43)</f>
        <v>517</v>
      </c>
      <c r="D26" s="36">
        <f>SUM(D27:D43)</f>
        <v>466</v>
      </c>
      <c r="E26" s="36">
        <f t="shared" ref="E26:F26" si="3">SUM(E27:E43)</f>
        <v>305</v>
      </c>
      <c r="F26" s="61">
        <f t="shared" si="3"/>
        <v>0</v>
      </c>
      <c r="G26" s="79">
        <f>AVERAGE(G27:G43)</f>
        <v>3.7141176470588237</v>
      </c>
      <c r="H26" s="80">
        <f>AVERAGE(H27:H43)</f>
        <v>3.683333333333334</v>
      </c>
      <c r="I26" s="80">
        <f>AVERAGE(I27:I43)</f>
        <v>3.4806666666666661</v>
      </c>
      <c r="J26" s="81" t="e">
        <f>AVERAGE(J27:J43)</f>
        <v>#DIV/0!</v>
      </c>
      <c r="K26" s="57"/>
      <c r="M26" s="18"/>
      <c r="N26" s="18"/>
      <c r="P26" s="18"/>
    </row>
    <row r="27" spans="1:16" x14ac:dyDescent="0.25">
      <c r="A27" s="16">
        <v>1</v>
      </c>
      <c r="B27" s="3" t="s">
        <v>29</v>
      </c>
      <c r="C27" s="85">
        <v>23</v>
      </c>
      <c r="D27" s="100">
        <v>46</v>
      </c>
      <c r="E27" s="100">
        <v>18</v>
      </c>
      <c r="F27" s="134"/>
      <c r="G27" s="96">
        <v>3.65</v>
      </c>
      <c r="H27" s="109">
        <v>3.72</v>
      </c>
      <c r="I27" s="109">
        <v>3.22</v>
      </c>
      <c r="J27" s="135"/>
      <c r="K27" s="45"/>
      <c r="M27" s="18"/>
      <c r="N27" s="18"/>
      <c r="P27" s="18"/>
    </row>
    <row r="28" spans="1:16" x14ac:dyDescent="0.25">
      <c r="A28" s="19">
        <v>2</v>
      </c>
      <c r="B28" s="6" t="s">
        <v>61</v>
      </c>
      <c r="C28" s="84">
        <v>47</v>
      </c>
      <c r="D28" s="136">
        <v>24</v>
      </c>
      <c r="E28" s="136">
        <v>15</v>
      </c>
      <c r="F28" s="137"/>
      <c r="G28" s="89">
        <v>3.96</v>
      </c>
      <c r="H28" s="110">
        <v>4.17</v>
      </c>
      <c r="I28" s="110">
        <v>4.33</v>
      </c>
      <c r="J28" s="121"/>
      <c r="K28" s="45"/>
      <c r="M28" s="18"/>
      <c r="N28" s="18"/>
      <c r="P28" s="18"/>
    </row>
    <row r="29" spans="1:16" x14ac:dyDescent="0.25">
      <c r="A29" s="34">
        <v>3</v>
      </c>
      <c r="B29" s="4" t="s">
        <v>41</v>
      </c>
      <c r="C29" s="83">
        <v>22</v>
      </c>
      <c r="D29" s="95">
        <v>47</v>
      </c>
      <c r="E29" s="95">
        <v>22</v>
      </c>
      <c r="F29" s="120"/>
      <c r="G29" s="90">
        <v>3.5</v>
      </c>
      <c r="H29" s="110">
        <v>4.0199999999999996</v>
      </c>
      <c r="I29" s="110">
        <v>3.27</v>
      </c>
      <c r="J29" s="121"/>
      <c r="K29" s="45"/>
      <c r="M29" s="18"/>
      <c r="N29" s="18"/>
      <c r="P29" s="18"/>
    </row>
    <row r="30" spans="1:16" x14ac:dyDescent="0.25">
      <c r="A30" s="19">
        <v>4</v>
      </c>
      <c r="B30" s="4" t="s">
        <v>82</v>
      </c>
      <c r="C30" s="84">
        <v>21</v>
      </c>
      <c r="D30" s="136">
        <v>25</v>
      </c>
      <c r="E30" s="136">
        <v>25</v>
      </c>
      <c r="F30" s="137"/>
      <c r="G30" s="89">
        <v>4</v>
      </c>
      <c r="H30" s="110">
        <v>2.96</v>
      </c>
      <c r="I30" s="110">
        <v>3</v>
      </c>
      <c r="J30" s="121"/>
      <c r="K30" s="45"/>
      <c r="M30" s="18"/>
      <c r="N30" s="18"/>
      <c r="P30" s="18"/>
    </row>
    <row r="31" spans="1:16" x14ac:dyDescent="0.25">
      <c r="A31" s="19">
        <v>5</v>
      </c>
      <c r="B31" s="12" t="s">
        <v>34</v>
      </c>
      <c r="C31" s="82">
        <v>46</v>
      </c>
      <c r="D31" s="94">
        <v>43</v>
      </c>
      <c r="E31" s="94"/>
      <c r="F31" s="124"/>
      <c r="G31" s="88">
        <v>4.13</v>
      </c>
      <c r="H31" s="93">
        <v>3.98</v>
      </c>
      <c r="I31" s="93"/>
      <c r="J31" s="128"/>
      <c r="K31" s="55"/>
      <c r="M31" s="18"/>
      <c r="N31" s="18"/>
      <c r="P31" s="18"/>
    </row>
    <row r="32" spans="1:16" x14ac:dyDescent="0.25">
      <c r="A32" s="19">
        <v>6</v>
      </c>
      <c r="B32" s="4" t="s">
        <v>6</v>
      </c>
      <c r="C32" s="83">
        <v>19</v>
      </c>
      <c r="D32" s="95"/>
      <c r="E32" s="95"/>
      <c r="F32" s="120"/>
      <c r="G32" s="90">
        <v>3.74</v>
      </c>
      <c r="H32" s="110"/>
      <c r="I32" s="110"/>
      <c r="J32" s="121"/>
      <c r="K32" s="45"/>
      <c r="M32" s="18"/>
      <c r="N32" s="18"/>
      <c r="P32" s="18"/>
    </row>
    <row r="33" spans="1:16" x14ac:dyDescent="0.25">
      <c r="A33" s="19">
        <v>7</v>
      </c>
      <c r="B33" s="4" t="s">
        <v>83</v>
      </c>
      <c r="C33" s="83">
        <v>24</v>
      </c>
      <c r="D33" s="95">
        <v>22</v>
      </c>
      <c r="E33" s="95">
        <v>20</v>
      </c>
      <c r="F33" s="120"/>
      <c r="G33" s="90">
        <v>3.54</v>
      </c>
      <c r="H33" s="110">
        <v>3.27</v>
      </c>
      <c r="I33" s="110">
        <v>3.25</v>
      </c>
      <c r="J33" s="121"/>
      <c r="K33" s="45"/>
      <c r="M33" s="18"/>
      <c r="N33" s="18"/>
      <c r="P33" s="18"/>
    </row>
    <row r="34" spans="1:16" x14ac:dyDescent="0.25">
      <c r="A34" s="19">
        <v>8</v>
      </c>
      <c r="B34" s="4" t="s">
        <v>7</v>
      </c>
      <c r="C34" s="83">
        <v>25</v>
      </c>
      <c r="D34" s="95">
        <v>27</v>
      </c>
      <c r="E34" s="95">
        <v>23</v>
      </c>
      <c r="F34" s="120"/>
      <c r="G34" s="90">
        <v>3.56</v>
      </c>
      <c r="H34" s="110">
        <v>3.81</v>
      </c>
      <c r="I34" s="110">
        <v>3.83</v>
      </c>
      <c r="J34" s="121"/>
      <c r="K34" s="45"/>
      <c r="M34" s="18"/>
      <c r="N34" s="18"/>
      <c r="P34" s="18"/>
    </row>
    <row r="35" spans="1:16" x14ac:dyDescent="0.25">
      <c r="A35" s="19">
        <v>9</v>
      </c>
      <c r="B35" s="4" t="s">
        <v>8</v>
      </c>
      <c r="C35" s="83">
        <v>24</v>
      </c>
      <c r="D35" s="95">
        <v>23</v>
      </c>
      <c r="E35" s="95">
        <v>21</v>
      </c>
      <c r="F35" s="120"/>
      <c r="G35" s="90">
        <v>3.54</v>
      </c>
      <c r="H35" s="110">
        <v>3.87</v>
      </c>
      <c r="I35" s="110">
        <v>3.05</v>
      </c>
      <c r="J35" s="121"/>
      <c r="K35" s="45"/>
      <c r="M35" s="18"/>
      <c r="N35" s="18"/>
      <c r="P35" s="18"/>
    </row>
    <row r="36" spans="1:16" x14ac:dyDescent="0.25">
      <c r="A36" s="19">
        <v>10</v>
      </c>
      <c r="B36" s="4" t="s">
        <v>84</v>
      </c>
      <c r="C36" s="83">
        <v>14</v>
      </c>
      <c r="D36" s="95">
        <v>20</v>
      </c>
      <c r="E36" s="95">
        <v>18</v>
      </c>
      <c r="F36" s="120"/>
      <c r="G36" s="90">
        <v>4.1399999999999997</v>
      </c>
      <c r="H36" s="110">
        <v>3.7</v>
      </c>
      <c r="I36" s="110">
        <v>3.11</v>
      </c>
      <c r="J36" s="121"/>
      <c r="K36" s="45"/>
      <c r="M36" s="18"/>
      <c r="N36" s="18"/>
      <c r="P36" s="18"/>
    </row>
    <row r="37" spans="1:16" x14ac:dyDescent="0.25">
      <c r="A37" s="19">
        <v>11</v>
      </c>
      <c r="B37" s="12" t="s">
        <v>85</v>
      </c>
      <c r="C37" s="82">
        <v>50</v>
      </c>
      <c r="D37" s="94">
        <v>49</v>
      </c>
      <c r="E37" s="94">
        <v>14</v>
      </c>
      <c r="F37" s="124"/>
      <c r="G37" s="88">
        <v>3</v>
      </c>
      <c r="H37" s="93">
        <v>3.59</v>
      </c>
      <c r="I37" s="93">
        <v>3.29</v>
      </c>
      <c r="J37" s="128"/>
      <c r="K37" s="55"/>
      <c r="M37" s="18"/>
      <c r="N37" s="18"/>
      <c r="P37" s="18"/>
    </row>
    <row r="38" spans="1:16" x14ac:dyDescent="0.25">
      <c r="A38" s="19">
        <v>12</v>
      </c>
      <c r="B38" s="12" t="s">
        <v>9</v>
      </c>
      <c r="C38" s="82">
        <v>50</v>
      </c>
      <c r="D38" s="94">
        <v>23</v>
      </c>
      <c r="E38" s="94">
        <v>25</v>
      </c>
      <c r="F38" s="124"/>
      <c r="G38" s="88">
        <v>3.82</v>
      </c>
      <c r="H38" s="93">
        <v>4.09</v>
      </c>
      <c r="I38" s="93">
        <v>4</v>
      </c>
      <c r="J38" s="128"/>
      <c r="K38" s="55"/>
      <c r="M38" s="18"/>
      <c r="N38" s="18"/>
      <c r="P38" s="18"/>
    </row>
    <row r="39" spans="1:16" x14ac:dyDescent="0.25">
      <c r="A39" s="19">
        <v>13</v>
      </c>
      <c r="B39" s="12" t="s">
        <v>86</v>
      </c>
      <c r="C39" s="82">
        <v>37</v>
      </c>
      <c r="D39" s="94">
        <v>20</v>
      </c>
      <c r="E39" s="94">
        <v>18</v>
      </c>
      <c r="F39" s="124"/>
      <c r="G39" s="88">
        <v>3.32</v>
      </c>
      <c r="H39" s="93">
        <v>3</v>
      </c>
      <c r="I39" s="93">
        <v>3.17</v>
      </c>
      <c r="J39" s="128"/>
      <c r="K39" s="55"/>
      <c r="M39" s="18"/>
      <c r="N39" s="18"/>
      <c r="P39" s="18"/>
    </row>
    <row r="40" spans="1:16" x14ac:dyDescent="0.25">
      <c r="A40" s="19">
        <v>14</v>
      </c>
      <c r="B40" s="12" t="s">
        <v>43</v>
      </c>
      <c r="C40" s="82">
        <v>25</v>
      </c>
      <c r="D40" s="94">
        <v>18</v>
      </c>
      <c r="E40" s="94">
        <v>22</v>
      </c>
      <c r="F40" s="124"/>
      <c r="G40" s="88">
        <v>4.08</v>
      </c>
      <c r="H40" s="93">
        <v>3.17</v>
      </c>
      <c r="I40" s="93">
        <v>3.91</v>
      </c>
      <c r="J40" s="128"/>
      <c r="K40" s="55"/>
      <c r="M40" s="18"/>
      <c r="N40" s="18"/>
      <c r="P40" s="18"/>
    </row>
    <row r="41" spans="1:16" x14ac:dyDescent="0.25">
      <c r="A41" s="19">
        <v>15</v>
      </c>
      <c r="B41" s="12" t="s">
        <v>87</v>
      </c>
      <c r="C41" s="82">
        <v>25</v>
      </c>
      <c r="D41" s="94"/>
      <c r="E41" s="94">
        <v>19</v>
      </c>
      <c r="F41" s="124"/>
      <c r="G41" s="88">
        <v>4.3600000000000003</v>
      </c>
      <c r="H41" s="93"/>
      <c r="I41" s="93">
        <v>3.58</v>
      </c>
      <c r="J41" s="128"/>
      <c r="K41" s="55"/>
      <c r="M41" s="18"/>
      <c r="N41" s="18"/>
      <c r="P41" s="18"/>
    </row>
    <row r="42" spans="1:16" x14ac:dyDescent="0.25">
      <c r="A42" s="19">
        <v>16</v>
      </c>
      <c r="B42" s="12" t="s">
        <v>10</v>
      </c>
      <c r="C42" s="82">
        <v>23</v>
      </c>
      <c r="D42" s="94">
        <v>56</v>
      </c>
      <c r="E42" s="94">
        <v>24</v>
      </c>
      <c r="F42" s="124"/>
      <c r="G42" s="88">
        <v>3.39</v>
      </c>
      <c r="H42" s="93">
        <v>3.64</v>
      </c>
      <c r="I42" s="93">
        <v>3.63</v>
      </c>
      <c r="J42" s="128"/>
      <c r="K42" s="55"/>
      <c r="M42" s="18"/>
      <c r="N42" s="18"/>
      <c r="P42" s="18"/>
    </row>
    <row r="43" spans="1:16" ht="15.75" thickBot="1" x14ac:dyDescent="0.3">
      <c r="A43" s="19">
        <v>17</v>
      </c>
      <c r="B43" s="12" t="s">
        <v>11</v>
      </c>
      <c r="C43" s="82">
        <v>42</v>
      </c>
      <c r="D43" s="94">
        <v>23</v>
      </c>
      <c r="E43" s="94">
        <v>21</v>
      </c>
      <c r="F43" s="124"/>
      <c r="G43" s="131">
        <v>3.41</v>
      </c>
      <c r="H43" s="132">
        <v>4.26</v>
      </c>
      <c r="I43" s="132">
        <v>3.57</v>
      </c>
      <c r="J43" s="133"/>
      <c r="K43" s="55"/>
      <c r="M43" s="18"/>
      <c r="N43" s="18"/>
      <c r="P43" s="18"/>
    </row>
    <row r="44" spans="1:16" ht="15.75" thickBot="1" x14ac:dyDescent="0.3">
      <c r="A44" s="14"/>
      <c r="B44" s="24" t="s">
        <v>54</v>
      </c>
      <c r="C44" s="25">
        <f t="shared" ref="C44:F44" si="4">SUM(C45:C64)</f>
        <v>549</v>
      </c>
      <c r="D44" s="36">
        <f t="shared" si="4"/>
        <v>531</v>
      </c>
      <c r="E44" s="36">
        <f t="shared" si="4"/>
        <v>405</v>
      </c>
      <c r="F44" s="61">
        <f t="shared" si="4"/>
        <v>0</v>
      </c>
      <c r="G44" s="79">
        <f>AVERAGE(G45:G64)</f>
        <v>3.7361111111111112</v>
      </c>
      <c r="H44" s="80">
        <f>AVERAGE(H45:H64)</f>
        <v>3.6811764705882357</v>
      </c>
      <c r="I44" s="80">
        <f>AVERAGE(I45:I64)</f>
        <v>3.5664285714285708</v>
      </c>
      <c r="J44" s="81" t="e">
        <f>AVERAGE(J45:J64)</f>
        <v>#DIV/0!</v>
      </c>
      <c r="K44" s="57"/>
      <c r="M44" s="18"/>
      <c r="N44" s="18"/>
      <c r="P44" s="18"/>
    </row>
    <row r="45" spans="1:16" x14ac:dyDescent="0.25">
      <c r="A45" s="16">
        <v>1</v>
      </c>
      <c r="B45" s="4" t="s">
        <v>32</v>
      </c>
      <c r="C45" s="83">
        <v>73</v>
      </c>
      <c r="D45" s="95">
        <v>47</v>
      </c>
      <c r="E45" s="95">
        <v>42</v>
      </c>
      <c r="F45" s="120"/>
      <c r="G45" s="96">
        <v>4.12</v>
      </c>
      <c r="H45" s="109">
        <v>4.0199999999999996</v>
      </c>
      <c r="I45" s="109">
        <v>4.12</v>
      </c>
      <c r="J45" s="135"/>
      <c r="K45" s="45"/>
      <c r="M45" s="18"/>
      <c r="N45" s="18"/>
      <c r="P45" s="18"/>
    </row>
    <row r="46" spans="1:16" x14ac:dyDescent="0.25">
      <c r="A46" s="19">
        <v>2</v>
      </c>
      <c r="B46" s="4" t="s">
        <v>72</v>
      </c>
      <c r="C46" s="83">
        <v>26</v>
      </c>
      <c r="D46" s="95">
        <v>23</v>
      </c>
      <c r="E46" s="95"/>
      <c r="F46" s="120"/>
      <c r="G46" s="90">
        <v>4.54</v>
      </c>
      <c r="H46" s="110">
        <v>3.61</v>
      </c>
      <c r="I46" s="110"/>
      <c r="J46" s="121"/>
      <c r="K46" s="45"/>
      <c r="M46" s="18"/>
      <c r="N46" s="18"/>
      <c r="P46" s="18"/>
    </row>
    <row r="47" spans="1:16" x14ac:dyDescent="0.25">
      <c r="A47" s="19">
        <v>3</v>
      </c>
      <c r="B47" s="4" t="s">
        <v>25</v>
      </c>
      <c r="C47" s="83">
        <v>38</v>
      </c>
      <c r="D47" s="95">
        <v>46</v>
      </c>
      <c r="E47" s="95">
        <v>42</v>
      </c>
      <c r="F47" s="120"/>
      <c r="G47" s="90">
        <v>3.87</v>
      </c>
      <c r="H47" s="110">
        <v>4.3</v>
      </c>
      <c r="I47" s="110">
        <v>3.93</v>
      </c>
      <c r="J47" s="121"/>
      <c r="K47" s="45"/>
      <c r="M47" s="18"/>
      <c r="N47" s="18"/>
      <c r="P47" s="18"/>
    </row>
    <row r="48" spans="1:16" x14ac:dyDescent="0.25">
      <c r="A48" s="19">
        <v>4</v>
      </c>
      <c r="B48" s="4" t="s">
        <v>44</v>
      </c>
      <c r="C48" s="83">
        <v>71</v>
      </c>
      <c r="D48" s="95">
        <v>80</v>
      </c>
      <c r="E48" s="95">
        <v>56</v>
      </c>
      <c r="F48" s="120"/>
      <c r="G48" s="90">
        <v>3.44</v>
      </c>
      <c r="H48" s="110">
        <v>4.2300000000000004</v>
      </c>
      <c r="I48" s="110">
        <v>3.57</v>
      </c>
      <c r="J48" s="121"/>
      <c r="K48" s="45"/>
      <c r="M48" s="18"/>
      <c r="N48" s="18"/>
      <c r="P48" s="18"/>
    </row>
    <row r="49" spans="1:16" x14ac:dyDescent="0.25">
      <c r="A49" s="19">
        <v>5</v>
      </c>
      <c r="B49" s="4" t="s">
        <v>12</v>
      </c>
      <c r="C49" s="83">
        <v>40</v>
      </c>
      <c r="D49" s="95">
        <v>27</v>
      </c>
      <c r="E49" s="95">
        <v>29</v>
      </c>
      <c r="F49" s="120"/>
      <c r="G49" s="90">
        <v>3.88</v>
      </c>
      <c r="H49" s="110">
        <v>3.67</v>
      </c>
      <c r="I49" s="110">
        <v>3.52</v>
      </c>
      <c r="J49" s="121"/>
      <c r="K49" s="45"/>
      <c r="M49" s="18"/>
      <c r="N49" s="18"/>
      <c r="P49" s="18"/>
    </row>
    <row r="50" spans="1:16" ht="15" customHeight="1" x14ac:dyDescent="0.25">
      <c r="A50" s="19">
        <v>6</v>
      </c>
      <c r="B50" s="4" t="s">
        <v>13</v>
      </c>
      <c r="C50" s="83">
        <v>18</v>
      </c>
      <c r="D50" s="95">
        <v>20</v>
      </c>
      <c r="E50" s="95">
        <v>23</v>
      </c>
      <c r="F50" s="120"/>
      <c r="G50" s="90">
        <v>3.17</v>
      </c>
      <c r="H50" s="110">
        <v>3.6</v>
      </c>
      <c r="I50" s="110">
        <v>3.26</v>
      </c>
      <c r="J50" s="121"/>
      <c r="K50" s="45"/>
      <c r="M50" s="18"/>
      <c r="N50" s="18"/>
      <c r="P50" s="18"/>
    </row>
    <row r="51" spans="1:16" x14ac:dyDescent="0.25">
      <c r="A51" s="19">
        <v>7</v>
      </c>
      <c r="B51" s="4" t="s">
        <v>89</v>
      </c>
      <c r="C51" s="83">
        <v>15</v>
      </c>
      <c r="D51" s="95"/>
      <c r="E51" s="95">
        <v>21</v>
      </c>
      <c r="F51" s="120"/>
      <c r="G51" s="90">
        <v>3.6</v>
      </c>
      <c r="H51" s="110"/>
      <c r="I51" s="110">
        <v>4</v>
      </c>
      <c r="J51" s="121"/>
      <c r="K51" s="45"/>
      <c r="M51" s="18"/>
      <c r="N51" s="18"/>
      <c r="P51" s="18"/>
    </row>
    <row r="52" spans="1:16" x14ac:dyDescent="0.25">
      <c r="A52" s="19">
        <v>8</v>
      </c>
      <c r="B52" s="4" t="s">
        <v>115</v>
      </c>
      <c r="C52" s="83">
        <v>53</v>
      </c>
      <c r="D52" s="95">
        <v>32</v>
      </c>
      <c r="E52" s="95"/>
      <c r="F52" s="120"/>
      <c r="G52" s="90">
        <v>3.85</v>
      </c>
      <c r="H52" s="110">
        <v>3.91</v>
      </c>
      <c r="I52" s="110"/>
      <c r="J52" s="121"/>
      <c r="K52" s="45"/>
      <c r="M52" s="18"/>
      <c r="N52" s="18"/>
      <c r="P52" s="18"/>
    </row>
    <row r="53" spans="1:16" x14ac:dyDescent="0.25">
      <c r="A53" s="19">
        <v>9</v>
      </c>
      <c r="B53" s="4" t="s">
        <v>39</v>
      </c>
      <c r="C53" s="83">
        <v>26</v>
      </c>
      <c r="D53" s="95">
        <v>22</v>
      </c>
      <c r="E53" s="95">
        <v>23</v>
      </c>
      <c r="F53" s="120"/>
      <c r="G53" s="90">
        <v>3.5</v>
      </c>
      <c r="H53" s="110">
        <v>3.23</v>
      </c>
      <c r="I53" s="110">
        <v>3.78</v>
      </c>
      <c r="J53" s="121"/>
      <c r="K53" s="45"/>
      <c r="M53" s="18"/>
      <c r="N53" s="18"/>
      <c r="P53" s="18"/>
    </row>
    <row r="54" spans="1:16" x14ac:dyDescent="0.25">
      <c r="A54" s="19">
        <v>10</v>
      </c>
      <c r="B54" s="4" t="s">
        <v>40</v>
      </c>
      <c r="C54" s="83"/>
      <c r="D54" s="95"/>
      <c r="E54" s="95">
        <v>15</v>
      </c>
      <c r="F54" s="120"/>
      <c r="G54" s="90"/>
      <c r="H54" s="110"/>
      <c r="I54" s="110">
        <v>3.67</v>
      </c>
      <c r="J54" s="121"/>
      <c r="K54" s="45"/>
      <c r="M54" s="18"/>
      <c r="N54" s="18"/>
      <c r="P54" s="18"/>
    </row>
    <row r="55" spans="1:16" x14ac:dyDescent="0.25">
      <c r="A55" s="19">
        <v>11</v>
      </c>
      <c r="B55" s="4" t="s">
        <v>15</v>
      </c>
      <c r="C55" s="83">
        <v>18</v>
      </c>
      <c r="D55" s="95">
        <v>25</v>
      </c>
      <c r="E55" s="95">
        <v>23</v>
      </c>
      <c r="F55" s="120"/>
      <c r="G55" s="90">
        <v>3.72</v>
      </c>
      <c r="H55" s="110">
        <v>3.2</v>
      </c>
      <c r="I55" s="110">
        <v>3.48</v>
      </c>
      <c r="J55" s="121"/>
      <c r="K55" s="45"/>
      <c r="M55" s="18"/>
      <c r="N55" s="18"/>
      <c r="P55" s="18"/>
    </row>
    <row r="56" spans="1:16" x14ac:dyDescent="0.25">
      <c r="A56" s="19">
        <v>12</v>
      </c>
      <c r="B56" s="12" t="s">
        <v>16</v>
      </c>
      <c r="C56" s="82">
        <v>22</v>
      </c>
      <c r="D56" s="94"/>
      <c r="E56" s="94"/>
      <c r="F56" s="124"/>
      <c r="G56" s="88">
        <v>3.91</v>
      </c>
      <c r="H56" s="93"/>
      <c r="I56" s="93"/>
      <c r="J56" s="128"/>
      <c r="K56" s="55"/>
      <c r="M56" s="18"/>
      <c r="N56" s="18"/>
      <c r="P56" s="18"/>
    </row>
    <row r="57" spans="1:16" x14ac:dyDescent="0.25">
      <c r="A57" s="19">
        <v>13</v>
      </c>
      <c r="B57" s="4" t="s">
        <v>116</v>
      </c>
      <c r="C57" s="83">
        <v>24</v>
      </c>
      <c r="D57" s="95">
        <v>28</v>
      </c>
      <c r="E57" s="95">
        <v>26</v>
      </c>
      <c r="F57" s="120"/>
      <c r="G57" s="90">
        <v>3.96</v>
      </c>
      <c r="H57" s="110">
        <v>4.3899999999999997</v>
      </c>
      <c r="I57" s="110">
        <v>3.15</v>
      </c>
      <c r="J57" s="121"/>
      <c r="K57" s="45"/>
      <c r="M57" s="18"/>
      <c r="N57" s="18"/>
      <c r="P57" s="18"/>
    </row>
    <row r="58" spans="1:16" x14ac:dyDescent="0.25">
      <c r="A58" s="19">
        <v>14</v>
      </c>
      <c r="B58" s="4" t="s">
        <v>37</v>
      </c>
      <c r="C58" s="83">
        <v>14</v>
      </c>
      <c r="D58" s="95">
        <v>25</v>
      </c>
      <c r="E58" s="95"/>
      <c r="F58" s="120"/>
      <c r="G58" s="90">
        <v>3.71</v>
      </c>
      <c r="H58" s="110">
        <v>2.88</v>
      </c>
      <c r="I58" s="110"/>
      <c r="J58" s="121"/>
      <c r="K58" s="45"/>
      <c r="M58" s="18"/>
      <c r="N58" s="18"/>
      <c r="P58" s="18"/>
    </row>
    <row r="59" spans="1:16" x14ac:dyDescent="0.25">
      <c r="A59" s="19">
        <v>15</v>
      </c>
      <c r="B59" s="4" t="s">
        <v>88</v>
      </c>
      <c r="C59" s="83">
        <v>23</v>
      </c>
      <c r="D59" s="95">
        <v>17</v>
      </c>
      <c r="E59" s="95"/>
      <c r="F59" s="120"/>
      <c r="G59" s="90">
        <v>3.48</v>
      </c>
      <c r="H59" s="110">
        <v>4.12</v>
      </c>
      <c r="I59" s="110"/>
      <c r="J59" s="121"/>
      <c r="K59" s="45"/>
      <c r="M59" s="18"/>
      <c r="N59" s="18"/>
      <c r="P59" s="18"/>
    </row>
    <row r="60" spans="1:16" x14ac:dyDescent="0.25">
      <c r="A60" s="19">
        <v>16</v>
      </c>
      <c r="B60" s="5" t="s">
        <v>17</v>
      </c>
      <c r="C60" s="86">
        <v>23</v>
      </c>
      <c r="D60" s="91">
        <v>20</v>
      </c>
      <c r="E60" s="91">
        <v>22</v>
      </c>
      <c r="F60" s="138"/>
      <c r="G60" s="97">
        <v>3.65</v>
      </c>
      <c r="H60" s="92">
        <v>3.55</v>
      </c>
      <c r="I60" s="92">
        <v>3.18</v>
      </c>
      <c r="J60" s="139"/>
      <c r="K60" s="58"/>
      <c r="M60" s="18"/>
      <c r="N60" s="18"/>
      <c r="P60" s="18"/>
    </row>
    <row r="61" spans="1:16" x14ac:dyDescent="0.25">
      <c r="A61" s="19">
        <v>17</v>
      </c>
      <c r="B61" s="4" t="s">
        <v>35</v>
      </c>
      <c r="C61" s="83">
        <v>21</v>
      </c>
      <c r="D61" s="95">
        <v>19</v>
      </c>
      <c r="E61" s="95">
        <v>28</v>
      </c>
      <c r="F61" s="120"/>
      <c r="G61" s="90">
        <v>3.48</v>
      </c>
      <c r="H61" s="110">
        <v>2.95</v>
      </c>
      <c r="I61" s="110">
        <v>3.32</v>
      </c>
      <c r="J61" s="121"/>
      <c r="K61" s="45"/>
      <c r="M61" s="18"/>
      <c r="N61" s="18"/>
      <c r="P61" s="18"/>
    </row>
    <row r="62" spans="1:16" x14ac:dyDescent="0.25">
      <c r="A62" s="19">
        <v>18</v>
      </c>
      <c r="B62" s="4" t="s">
        <v>18</v>
      </c>
      <c r="C62" s="83">
        <v>26</v>
      </c>
      <c r="D62" s="95">
        <v>23</v>
      </c>
      <c r="E62" s="95"/>
      <c r="F62" s="120"/>
      <c r="G62" s="90">
        <v>3.65</v>
      </c>
      <c r="H62" s="110">
        <v>3.39</v>
      </c>
      <c r="I62" s="110"/>
      <c r="J62" s="121"/>
      <c r="K62" s="45"/>
      <c r="M62" s="18"/>
      <c r="N62" s="18"/>
      <c r="P62" s="18"/>
    </row>
    <row r="63" spans="1:16" x14ac:dyDescent="0.25">
      <c r="A63" s="21">
        <v>19</v>
      </c>
      <c r="B63" s="4" t="s">
        <v>14</v>
      </c>
      <c r="C63" s="83">
        <v>18</v>
      </c>
      <c r="D63" s="95">
        <v>25</v>
      </c>
      <c r="E63" s="95">
        <v>26</v>
      </c>
      <c r="F63" s="120"/>
      <c r="G63" s="90">
        <v>3.72</v>
      </c>
      <c r="H63" s="110">
        <v>3.61</v>
      </c>
      <c r="I63" s="110">
        <v>3.23</v>
      </c>
      <c r="J63" s="121"/>
      <c r="K63" s="45"/>
      <c r="M63" s="18"/>
      <c r="N63" s="18"/>
      <c r="P63" s="18"/>
    </row>
    <row r="64" spans="1:16" ht="15.75" thickBot="1" x14ac:dyDescent="0.3">
      <c r="A64" s="26">
        <v>20</v>
      </c>
      <c r="B64" s="4" t="s">
        <v>121</v>
      </c>
      <c r="C64" s="83"/>
      <c r="D64" s="95">
        <v>52</v>
      </c>
      <c r="E64" s="95">
        <v>29</v>
      </c>
      <c r="F64" s="120"/>
      <c r="G64" s="98"/>
      <c r="H64" s="87">
        <v>3.92</v>
      </c>
      <c r="I64" s="87">
        <v>3.72</v>
      </c>
      <c r="J64" s="123"/>
      <c r="K64" s="45"/>
      <c r="M64" s="18"/>
      <c r="N64" s="18"/>
      <c r="P64" s="18"/>
    </row>
    <row r="65" spans="1:16" ht="15.75" thickBot="1" x14ac:dyDescent="0.3">
      <c r="A65" s="14"/>
      <c r="B65" s="22" t="s">
        <v>55</v>
      </c>
      <c r="C65" s="23">
        <f>SUM(C66:C79)</f>
        <v>361</v>
      </c>
      <c r="D65" s="9">
        <f>SUM(D66:D79)</f>
        <v>485</v>
      </c>
      <c r="E65" s="9">
        <f t="shared" ref="E65:F65" si="5">SUM(E66:E79)</f>
        <v>403</v>
      </c>
      <c r="F65" s="60">
        <f t="shared" si="5"/>
        <v>0</v>
      </c>
      <c r="G65" s="76">
        <f>AVERAGE(G66:G79)</f>
        <v>3.6384615384615384</v>
      </c>
      <c r="H65" s="77">
        <f>AVERAGE(H66:H79)</f>
        <v>3.6969230769230772</v>
      </c>
      <c r="I65" s="77">
        <f>AVERAGE(I66:I79)</f>
        <v>3.63</v>
      </c>
      <c r="J65" s="78" t="e">
        <f>AVERAGE(J66:J79)</f>
        <v>#DIV/0!</v>
      </c>
      <c r="K65" s="54"/>
      <c r="M65" s="18"/>
      <c r="N65" s="18"/>
      <c r="P65" s="18"/>
    </row>
    <row r="66" spans="1:16" x14ac:dyDescent="0.25">
      <c r="A66" s="27">
        <v>1</v>
      </c>
      <c r="B66" s="4" t="s">
        <v>28</v>
      </c>
      <c r="C66" s="83">
        <v>24</v>
      </c>
      <c r="D66" s="95">
        <v>24</v>
      </c>
      <c r="E66" s="95">
        <v>20</v>
      </c>
      <c r="F66" s="120"/>
      <c r="G66" s="96">
        <v>3.38</v>
      </c>
      <c r="H66" s="109">
        <v>3.58</v>
      </c>
      <c r="I66" s="109">
        <v>3.25</v>
      </c>
      <c r="J66" s="135"/>
      <c r="K66" s="45"/>
      <c r="M66" s="18"/>
      <c r="N66" s="18"/>
      <c r="P66" s="18"/>
    </row>
    <row r="67" spans="1:16" x14ac:dyDescent="0.25">
      <c r="A67" s="19">
        <v>2</v>
      </c>
      <c r="B67" s="4" t="s">
        <v>30</v>
      </c>
      <c r="C67" s="83">
        <v>23</v>
      </c>
      <c r="D67" s="95">
        <v>24</v>
      </c>
      <c r="E67" s="95">
        <v>23</v>
      </c>
      <c r="F67" s="120"/>
      <c r="G67" s="90">
        <v>4.26</v>
      </c>
      <c r="H67" s="110">
        <v>4.17</v>
      </c>
      <c r="I67" s="110">
        <v>3.7</v>
      </c>
      <c r="J67" s="121"/>
      <c r="K67" s="45"/>
      <c r="M67" s="18"/>
      <c r="N67" s="18"/>
      <c r="P67" s="18"/>
    </row>
    <row r="68" spans="1:16" x14ac:dyDescent="0.25">
      <c r="A68" s="19">
        <v>3</v>
      </c>
      <c r="B68" s="4" t="s">
        <v>94</v>
      </c>
      <c r="C68" s="83">
        <v>39</v>
      </c>
      <c r="D68" s="95">
        <v>47</v>
      </c>
      <c r="E68" s="95">
        <v>40</v>
      </c>
      <c r="F68" s="120"/>
      <c r="G68" s="90">
        <v>3.41</v>
      </c>
      <c r="H68" s="110">
        <v>4.1500000000000004</v>
      </c>
      <c r="I68" s="110">
        <v>3.4</v>
      </c>
      <c r="J68" s="121"/>
      <c r="K68" s="45"/>
      <c r="M68" s="18"/>
      <c r="N68" s="18"/>
      <c r="P68" s="18"/>
    </row>
    <row r="69" spans="1:16" x14ac:dyDescent="0.25">
      <c r="A69" s="19">
        <v>4</v>
      </c>
      <c r="B69" s="4" t="s">
        <v>90</v>
      </c>
      <c r="C69" s="83">
        <v>24</v>
      </c>
      <c r="D69" s="95">
        <v>28</v>
      </c>
      <c r="E69" s="95">
        <v>21</v>
      </c>
      <c r="F69" s="120"/>
      <c r="G69" s="90">
        <v>3.88</v>
      </c>
      <c r="H69" s="110">
        <v>3.75</v>
      </c>
      <c r="I69" s="110">
        <v>3.67</v>
      </c>
      <c r="J69" s="121"/>
      <c r="K69" s="45"/>
      <c r="M69" s="18"/>
      <c r="N69" s="18"/>
      <c r="P69" s="18"/>
    </row>
    <row r="70" spans="1:16" x14ac:dyDescent="0.25">
      <c r="A70" s="19">
        <v>5</v>
      </c>
      <c r="B70" s="4" t="s">
        <v>45</v>
      </c>
      <c r="C70" s="83">
        <v>21</v>
      </c>
      <c r="D70" s="95">
        <v>22</v>
      </c>
      <c r="E70" s="95">
        <v>22</v>
      </c>
      <c r="F70" s="120"/>
      <c r="G70" s="90">
        <v>4.05</v>
      </c>
      <c r="H70" s="110">
        <v>3.73</v>
      </c>
      <c r="I70" s="110">
        <v>3.41</v>
      </c>
      <c r="J70" s="121"/>
      <c r="K70" s="45"/>
      <c r="M70" s="18"/>
      <c r="N70" s="18"/>
      <c r="P70" s="18"/>
    </row>
    <row r="71" spans="1:16" x14ac:dyDescent="0.25">
      <c r="A71" s="19">
        <v>6</v>
      </c>
      <c r="B71" s="33" t="s">
        <v>91</v>
      </c>
      <c r="C71" s="105">
        <v>19</v>
      </c>
      <c r="D71" s="106">
        <v>30</v>
      </c>
      <c r="E71" s="106">
        <v>23</v>
      </c>
      <c r="F71" s="129"/>
      <c r="G71" s="102">
        <v>3.21</v>
      </c>
      <c r="H71" s="103">
        <v>3.3</v>
      </c>
      <c r="I71" s="103">
        <v>3.48</v>
      </c>
      <c r="J71" s="130"/>
      <c r="K71" s="56"/>
      <c r="M71" s="18"/>
      <c r="N71" s="18"/>
      <c r="P71" s="18"/>
    </row>
    <row r="72" spans="1:16" x14ac:dyDescent="0.25">
      <c r="A72" s="19">
        <v>7</v>
      </c>
      <c r="B72" s="12" t="s">
        <v>92</v>
      </c>
      <c r="C72" s="82">
        <v>20</v>
      </c>
      <c r="D72" s="94">
        <v>23</v>
      </c>
      <c r="E72" s="94">
        <v>19</v>
      </c>
      <c r="F72" s="124"/>
      <c r="G72" s="88">
        <v>3.45</v>
      </c>
      <c r="H72" s="93">
        <v>3.48</v>
      </c>
      <c r="I72" s="93">
        <v>3.26</v>
      </c>
      <c r="J72" s="128"/>
      <c r="K72" s="55"/>
      <c r="M72" s="18"/>
      <c r="N72" s="18"/>
      <c r="P72" s="18"/>
    </row>
    <row r="73" spans="1:16" x14ac:dyDescent="0.25">
      <c r="A73" s="19">
        <v>8</v>
      </c>
      <c r="B73" s="4" t="s">
        <v>93</v>
      </c>
      <c r="C73" s="83">
        <v>22</v>
      </c>
      <c r="D73" s="95">
        <v>42</v>
      </c>
      <c r="E73" s="95">
        <v>22</v>
      </c>
      <c r="F73" s="120"/>
      <c r="G73" s="90">
        <v>3.55</v>
      </c>
      <c r="H73" s="110">
        <v>3.9</v>
      </c>
      <c r="I73" s="110">
        <v>3.41</v>
      </c>
      <c r="J73" s="121"/>
      <c r="K73" s="45"/>
      <c r="M73" s="18"/>
      <c r="N73" s="18"/>
      <c r="P73" s="18"/>
    </row>
    <row r="74" spans="1:16" x14ac:dyDescent="0.25">
      <c r="A74" s="19">
        <v>9</v>
      </c>
      <c r="B74" s="4" t="s">
        <v>19</v>
      </c>
      <c r="C74" s="83">
        <v>17</v>
      </c>
      <c r="D74" s="95">
        <v>28</v>
      </c>
      <c r="E74" s="95">
        <v>16</v>
      </c>
      <c r="F74" s="120"/>
      <c r="G74" s="90">
        <v>3.24</v>
      </c>
      <c r="H74" s="110">
        <v>3.86</v>
      </c>
      <c r="I74" s="110">
        <v>3.81</v>
      </c>
      <c r="J74" s="121"/>
      <c r="K74" s="45"/>
      <c r="M74" s="18"/>
      <c r="N74" s="18"/>
      <c r="P74" s="18"/>
    </row>
    <row r="75" spans="1:16" x14ac:dyDescent="0.25">
      <c r="A75" s="19">
        <v>10</v>
      </c>
      <c r="B75" s="4" t="s">
        <v>95</v>
      </c>
      <c r="C75" s="83">
        <v>58</v>
      </c>
      <c r="D75" s="95">
        <v>77</v>
      </c>
      <c r="E75" s="95">
        <v>42</v>
      </c>
      <c r="F75" s="120"/>
      <c r="G75" s="90">
        <v>3.64</v>
      </c>
      <c r="H75" s="110">
        <v>3.39</v>
      </c>
      <c r="I75" s="110">
        <v>3.64</v>
      </c>
      <c r="J75" s="121"/>
      <c r="K75" s="45"/>
      <c r="M75" s="18"/>
      <c r="N75" s="18"/>
      <c r="P75" s="18"/>
    </row>
    <row r="76" spans="1:16" x14ac:dyDescent="0.25">
      <c r="A76" s="19">
        <v>11</v>
      </c>
      <c r="B76" s="4" t="s">
        <v>96</v>
      </c>
      <c r="C76" s="83"/>
      <c r="D76" s="95">
        <v>42</v>
      </c>
      <c r="E76" s="95">
        <v>46</v>
      </c>
      <c r="F76" s="120"/>
      <c r="G76" s="90"/>
      <c r="H76" s="110">
        <v>4</v>
      </c>
      <c r="I76" s="110">
        <v>3.76</v>
      </c>
      <c r="J76" s="121"/>
      <c r="K76" s="45"/>
      <c r="M76" s="18"/>
      <c r="N76" s="18"/>
      <c r="P76" s="18"/>
    </row>
    <row r="77" spans="1:16" x14ac:dyDescent="0.25">
      <c r="A77" s="19">
        <v>12</v>
      </c>
      <c r="B77" s="12" t="s">
        <v>112</v>
      </c>
      <c r="C77" s="82">
        <v>28</v>
      </c>
      <c r="D77" s="94"/>
      <c r="E77" s="94">
        <v>33</v>
      </c>
      <c r="F77" s="124"/>
      <c r="G77" s="88">
        <v>3.86</v>
      </c>
      <c r="H77" s="93"/>
      <c r="I77" s="93">
        <v>4.2699999999999996</v>
      </c>
      <c r="J77" s="128"/>
      <c r="K77" s="55"/>
      <c r="M77" s="18"/>
      <c r="N77" s="18"/>
      <c r="P77" s="18"/>
    </row>
    <row r="78" spans="1:16" x14ac:dyDescent="0.25">
      <c r="A78" s="19">
        <v>13</v>
      </c>
      <c r="B78" s="4" t="s">
        <v>46</v>
      </c>
      <c r="C78" s="83">
        <v>21</v>
      </c>
      <c r="D78" s="95">
        <v>45</v>
      </c>
      <c r="E78" s="95">
        <v>28</v>
      </c>
      <c r="F78" s="120"/>
      <c r="G78" s="90">
        <v>3.48</v>
      </c>
      <c r="H78" s="110">
        <v>3.71</v>
      </c>
      <c r="I78" s="110">
        <v>3.82</v>
      </c>
      <c r="J78" s="121"/>
      <c r="K78" s="45"/>
      <c r="M78" s="18"/>
      <c r="N78" s="18"/>
      <c r="P78" s="18"/>
    </row>
    <row r="79" spans="1:16" ht="15.75" thickBot="1" x14ac:dyDescent="0.3">
      <c r="A79" s="19">
        <v>14</v>
      </c>
      <c r="B79" s="4" t="s">
        <v>73</v>
      </c>
      <c r="C79" s="83">
        <v>45</v>
      </c>
      <c r="D79" s="95">
        <v>53</v>
      </c>
      <c r="E79" s="95">
        <v>48</v>
      </c>
      <c r="F79" s="120"/>
      <c r="G79" s="98">
        <v>3.89</v>
      </c>
      <c r="H79" s="87">
        <v>3.04</v>
      </c>
      <c r="I79" s="87">
        <v>3.94</v>
      </c>
      <c r="J79" s="123"/>
      <c r="K79" s="45"/>
      <c r="M79" s="18"/>
      <c r="N79" s="18"/>
      <c r="P79" s="18"/>
    </row>
    <row r="80" spans="1:16" ht="15.75" thickBot="1" x14ac:dyDescent="0.3">
      <c r="A80" s="14"/>
      <c r="B80" s="22" t="s">
        <v>56</v>
      </c>
      <c r="C80" s="23">
        <f t="shared" ref="C80:F80" si="6">SUM(C81:C112)</f>
        <v>1174</v>
      </c>
      <c r="D80" s="9">
        <f t="shared" si="6"/>
        <v>1278</v>
      </c>
      <c r="E80" s="9">
        <f t="shared" si="6"/>
        <v>857</v>
      </c>
      <c r="F80" s="60">
        <f t="shared" si="6"/>
        <v>0</v>
      </c>
      <c r="G80" s="76">
        <f t="shared" ref="G80:J80" si="7">AVERAGE(G81:G112)</f>
        <v>3.7724999999999986</v>
      </c>
      <c r="H80" s="77">
        <f t="shared" si="7"/>
        <v>3.73</v>
      </c>
      <c r="I80" s="77">
        <f t="shared" si="7"/>
        <v>3.5933333333333333</v>
      </c>
      <c r="J80" s="78" t="e">
        <f t="shared" si="7"/>
        <v>#DIV/0!</v>
      </c>
      <c r="K80" s="54"/>
      <c r="M80" s="18"/>
      <c r="N80" s="18"/>
      <c r="P80" s="18"/>
    </row>
    <row r="81" spans="1:16" x14ac:dyDescent="0.25">
      <c r="A81" s="16">
        <v>1</v>
      </c>
      <c r="B81" s="4" t="s">
        <v>107</v>
      </c>
      <c r="C81" s="83">
        <v>25</v>
      </c>
      <c r="D81" s="95">
        <v>27</v>
      </c>
      <c r="E81" s="95">
        <v>27</v>
      </c>
      <c r="F81" s="120"/>
      <c r="G81" s="96">
        <v>3.8</v>
      </c>
      <c r="H81" s="109">
        <v>3.96</v>
      </c>
      <c r="I81" s="109">
        <v>3.81</v>
      </c>
      <c r="J81" s="135"/>
      <c r="K81" s="53"/>
      <c r="M81" s="18"/>
      <c r="N81" s="18"/>
      <c r="P81" s="18"/>
    </row>
    <row r="82" spans="1:16" x14ac:dyDescent="0.25">
      <c r="A82" s="19">
        <v>2</v>
      </c>
      <c r="B82" s="4" t="s">
        <v>20</v>
      </c>
      <c r="C82" s="83">
        <v>16</v>
      </c>
      <c r="D82" s="95">
        <v>24</v>
      </c>
      <c r="E82" s="95">
        <v>23</v>
      </c>
      <c r="F82" s="120"/>
      <c r="G82" s="90">
        <v>3.69</v>
      </c>
      <c r="H82" s="110">
        <v>3.87</v>
      </c>
      <c r="I82" s="110">
        <v>3.09</v>
      </c>
      <c r="J82" s="121"/>
      <c r="K82" s="53"/>
      <c r="M82" s="18"/>
      <c r="N82" s="18"/>
      <c r="P82" s="18"/>
    </row>
    <row r="83" spans="1:16" x14ac:dyDescent="0.25">
      <c r="A83" s="19">
        <v>3</v>
      </c>
      <c r="B83" s="4" t="s">
        <v>101</v>
      </c>
      <c r="C83" s="83">
        <v>21</v>
      </c>
      <c r="D83" s="95">
        <v>20</v>
      </c>
      <c r="E83" s="95">
        <v>28</v>
      </c>
      <c r="F83" s="120"/>
      <c r="G83" s="90">
        <v>3.33</v>
      </c>
      <c r="H83" s="110">
        <v>3.55</v>
      </c>
      <c r="I83" s="110">
        <v>3.11</v>
      </c>
      <c r="J83" s="121"/>
      <c r="K83" s="53"/>
      <c r="M83" s="18"/>
      <c r="N83" s="18"/>
      <c r="P83" s="18"/>
    </row>
    <row r="84" spans="1:16" x14ac:dyDescent="0.25">
      <c r="A84" s="19">
        <v>4</v>
      </c>
      <c r="B84" s="4" t="s">
        <v>98</v>
      </c>
      <c r="C84" s="83">
        <v>44</v>
      </c>
      <c r="D84" s="95">
        <v>51</v>
      </c>
      <c r="E84" s="95">
        <v>23</v>
      </c>
      <c r="F84" s="120"/>
      <c r="G84" s="90">
        <v>3.59</v>
      </c>
      <c r="H84" s="110">
        <v>3.49</v>
      </c>
      <c r="I84" s="110">
        <v>2.91</v>
      </c>
      <c r="J84" s="121"/>
      <c r="K84" s="53"/>
      <c r="M84" s="18"/>
      <c r="N84" s="18"/>
      <c r="P84" s="18"/>
    </row>
    <row r="85" spans="1:16" x14ac:dyDescent="0.25">
      <c r="A85" s="19">
        <v>5</v>
      </c>
      <c r="B85" s="4" t="s">
        <v>103</v>
      </c>
      <c r="C85" s="83">
        <v>57</v>
      </c>
      <c r="D85" s="95">
        <v>45</v>
      </c>
      <c r="E85" s="95">
        <v>24</v>
      </c>
      <c r="F85" s="120"/>
      <c r="G85" s="90">
        <v>3.56</v>
      </c>
      <c r="H85" s="110">
        <v>4.53</v>
      </c>
      <c r="I85" s="110">
        <v>4.08</v>
      </c>
      <c r="J85" s="121"/>
      <c r="K85" s="53"/>
      <c r="M85" s="18"/>
      <c r="N85" s="18"/>
      <c r="P85" s="18"/>
    </row>
    <row r="86" spans="1:16" x14ac:dyDescent="0.25">
      <c r="A86" s="19">
        <v>6</v>
      </c>
      <c r="B86" s="4" t="s">
        <v>102</v>
      </c>
      <c r="C86" s="83">
        <v>45</v>
      </c>
      <c r="D86" s="95">
        <v>60</v>
      </c>
      <c r="E86" s="95"/>
      <c r="F86" s="120"/>
      <c r="G86" s="90">
        <v>3.73</v>
      </c>
      <c r="H86" s="110">
        <v>3.87</v>
      </c>
      <c r="I86" s="110"/>
      <c r="J86" s="121"/>
      <c r="K86" s="53"/>
      <c r="M86" s="18"/>
      <c r="N86" s="18"/>
      <c r="P86" s="18"/>
    </row>
    <row r="87" spans="1:16" x14ac:dyDescent="0.25">
      <c r="A87" s="19">
        <v>7</v>
      </c>
      <c r="B87" s="4" t="s">
        <v>21</v>
      </c>
      <c r="C87" s="83"/>
      <c r="D87" s="95">
        <v>24</v>
      </c>
      <c r="E87" s="95"/>
      <c r="F87" s="120"/>
      <c r="G87" s="90"/>
      <c r="H87" s="110">
        <v>4.17</v>
      </c>
      <c r="I87" s="110"/>
      <c r="J87" s="121"/>
      <c r="K87" s="53"/>
      <c r="M87" s="18"/>
      <c r="N87" s="18"/>
      <c r="P87" s="18"/>
    </row>
    <row r="88" spans="1:16" x14ac:dyDescent="0.25">
      <c r="A88" s="19">
        <v>8</v>
      </c>
      <c r="B88" s="4" t="s">
        <v>100</v>
      </c>
      <c r="C88" s="83"/>
      <c r="D88" s="95">
        <v>20</v>
      </c>
      <c r="E88" s="95">
        <v>26</v>
      </c>
      <c r="F88" s="120"/>
      <c r="G88" s="90"/>
      <c r="H88" s="110">
        <v>3.45</v>
      </c>
      <c r="I88" s="110">
        <v>3.38</v>
      </c>
      <c r="J88" s="121"/>
      <c r="K88" s="53"/>
      <c r="M88" s="18"/>
      <c r="N88" s="18"/>
      <c r="P88" s="18"/>
    </row>
    <row r="89" spans="1:16" x14ac:dyDescent="0.25">
      <c r="A89" s="19">
        <v>9</v>
      </c>
      <c r="B89" s="4" t="s">
        <v>99</v>
      </c>
      <c r="C89" s="83">
        <v>22</v>
      </c>
      <c r="D89" s="95">
        <v>19</v>
      </c>
      <c r="E89" s="95">
        <v>18</v>
      </c>
      <c r="F89" s="120"/>
      <c r="G89" s="90">
        <v>3.73</v>
      </c>
      <c r="H89" s="110">
        <v>3.9</v>
      </c>
      <c r="I89" s="110">
        <v>3.67</v>
      </c>
      <c r="J89" s="121"/>
      <c r="K89" s="53"/>
      <c r="M89" s="18"/>
      <c r="N89" s="18"/>
      <c r="P89" s="18"/>
    </row>
    <row r="90" spans="1:16" x14ac:dyDescent="0.25">
      <c r="A90" s="19">
        <v>10</v>
      </c>
      <c r="B90" s="4" t="s">
        <v>97</v>
      </c>
      <c r="C90" s="83">
        <v>21</v>
      </c>
      <c r="D90" s="95">
        <v>40</v>
      </c>
      <c r="E90" s="95">
        <v>23</v>
      </c>
      <c r="F90" s="120"/>
      <c r="G90" s="90">
        <v>3.43</v>
      </c>
      <c r="H90" s="110">
        <v>3.83</v>
      </c>
      <c r="I90" s="110">
        <v>3.3</v>
      </c>
      <c r="J90" s="121"/>
      <c r="K90" s="53"/>
      <c r="M90" s="18"/>
      <c r="N90" s="18"/>
      <c r="P90" s="18"/>
    </row>
    <row r="91" spans="1:16" x14ac:dyDescent="0.25">
      <c r="A91" s="19">
        <v>11</v>
      </c>
      <c r="B91" s="4" t="s">
        <v>117</v>
      </c>
      <c r="C91" s="83">
        <v>39</v>
      </c>
      <c r="D91" s="95">
        <v>23</v>
      </c>
      <c r="E91" s="95">
        <v>18</v>
      </c>
      <c r="F91" s="120"/>
      <c r="G91" s="90">
        <v>3.54</v>
      </c>
      <c r="H91" s="110">
        <v>3.61</v>
      </c>
      <c r="I91" s="110">
        <v>3.67</v>
      </c>
      <c r="J91" s="121"/>
      <c r="K91" s="53"/>
      <c r="M91" s="18"/>
      <c r="N91" s="18"/>
      <c r="P91" s="18"/>
    </row>
    <row r="92" spans="1:16" x14ac:dyDescent="0.25">
      <c r="A92" s="19">
        <v>12</v>
      </c>
      <c r="B92" s="4" t="s">
        <v>118</v>
      </c>
      <c r="C92" s="83">
        <v>26</v>
      </c>
      <c r="D92" s="95">
        <v>24</v>
      </c>
      <c r="E92" s="95">
        <v>23</v>
      </c>
      <c r="F92" s="120"/>
      <c r="G92" s="90">
        <v>3.73</v>
      </c>
      <c r="H92" s="110">
        <v>3.38</v>
      </c>
      <c r="I92" s="110">
        <v>3.7</v>
      </c>
      <c r="J92" s="121"/>
      <c r="K92" s="53"/>
      <c r="M92" s="18"/>
      <c r="N92" s="18"/>
      <c r="P92" s="18"/>
    </row>
    <row r="93" spans="1:16" x14ac:dyDescent="0.25">
      <c r="A93" s="19">
        <v>13</v>
      </c>
      <c r="B93" s="4" t="s">
        <v>108</v>
      </c>
      <c r="C93" s="83">
        <v>45</v>
      </c>
      <c r="D93" s="95">
        <v>46</v>
      </c>
      <c r="E93" s="95">
        <v>48</v>
      </c>
      <c r="F93" s="120"/>
      <c r="G93" s="90">
        <v>3.8</v>
      </c>
      <c r="H93" s="110">
        <v>3.65</v>
      </c>
      <c r="I93" s="110">
        <v>3.96</v>
      </c>
      <c r="J93" s="121"/>
      <c r="K93" s="53"/>
      <c r="M93" s="18"/>
      <c r="N93" s="18"/>
      <c r="P93" s="18"/>
    </row>
    <row r="94" spans="1:16" x14ac:dyDescent="0.25">
      <c r="A94" s="19">
        <v>14</v>
      </c>
      <c r="B94" s="7" t="s">
        <v>109</v>
      </c>
      <c r="C94" s="108">
        <v>20</v>
      </c>
      <c r="D94" s="104">
        <v>25</v>
      </c>
      <c r="E94" s="104">
        <v>17</v>
      </c>
      <c r="F94" s="122"/>
      <c r="G94" s="107">
        <v>3.95</v>
      </c>
      <c r="H94" s="110">
        <v>3.44</v>
      </c>
      <c r="I94" s="110">
        <v>3.29</v>
      </c>
      <c r="J94" s="121"/>
      <c r="K94" s="53"/>
      <c r="M94" s="18"/>
      <c r="N94" s="18"/>
      <c r="P94" s="18"/>
    </row>
    <row r="95" spans="1:16" x14ac:dyDescent="0.25">
      <c r="A95" s="19">
        <v>15</v>
      </c>
      <c r="B95" s="4" t="s">
        <v>110</v>
      </c>
      <c r="C95" s="83">
        <v>24</v>
      </c>
      <c r="D95" s="95">
        <v>25</v>
      </c>
      <c r="E95" s="95">
        <v>22</v>
      </c>
      <c r="F95" s="120"/>
      <c r="G95" s="90">
        <v>3.63</v>
      </c>
      <c r="H95" s="110">
        <v>2.92</v>
      </c>
      <c r="I95" s="110">
        <v>3.5</v>
      </c>
      <c r="J95" s="121"/>
      <c r="K95" s="53"/>
      <c r="M95" s="18"/>
      <c r="N95" s="18"/>
      <c r="P95" s="18"/>
    </row>
    <row r="96" spans="1:16" x14ac:dyDescent="0.25">
      <c r="A96" s="19">
        <v>16</v>
      </c>
      <c r="B96" s="4" t="s">
        <v>119</v>
      </c>
      <c r="C96" s="83">
        <v>22</v>
      </c>
      <c r="D96" s="95">
        <v>27</v>
      </c>
      <c r="E96" s="95">
        <v>19</v>
      </c>
      <c r="F96" s="120"/>
      <c r="G96" s="90">
        <v>3.73</v>
      </c>
      <c r="H96" s="110">
        <v>3.15</v>
      </c>
      <c r="I96" s="110">
        <v>3.63</v>
      </c>
      <c r="J96" s="121"/>
      <c r="K96" s="53"/>
      <c r="M96" s="18"/>
      <c r="N96" s="18"/>
      <c r="P96" s="18"/>
    </row>
    <row r="97" spans="1:16" x14ac:dyDescent="0.25">
      <c r="A97" s="19">
        <v>17</v>
      </c>
      <c r="B97" s="4" t="s">
        <v>111</v>
      </c>
      <c r="C97" s="83">
        <v>40</v>
      </c>
      <c r="D97" s="95">
        <v>49</v>
      </c>
      <c r="E97" s="95">
        <v>17</v>
      </c>
      <c r="F97" s="120"/>
      <c r="G97" s="90">
        <v>3.53</v>
      </c>
      <c r="H97" s="110">
        <v>3.57</v>
      </c>
      <c r="I97" s="110">
        <v>3.59</v>
      </c>
      <c r="J97" s="121"/>
      <c r="K97" s="53"/>
      <c r="M97" s="18"/>
      <c r="N97" s="18"/>
      <c r="P97" s="18"/>
    </row>
    <row r="98" spans="1:16" x14ac:dyDescent="0.25">
      <c r="A98" s="19">
        <v>18</v>
      </c>
      <c r="B98" s="4" t="s">
        <v>106</v>
      </c>
      <c r="C98" s="83">
        <v>25</v>
      </c>
      <c r="D98" s="95">
        <v>24</v>
      </c>
      <c r="E98" s="95">
        <v>25</v>
      </c>
      <c r="F98" s="120"/>
      <c r="G98" s="90">
        <v>3.6</v>
      </c>
      <c r="H98" s="110">
        <v>3.5</v>
      </c>
      <c r="I98" s="110">
        <v>3.52</v>
      </c>
      <c r="J98" s="121"/>
      <c r="K98" s="53"/>
      <c r="M98" s="18"/>
      <c r="N98" s="18"/>
      <c r="P98" s="18"/>
    </row>
    <row r="99" spans="1:16" x14ac:dyDescent="0.25">
      <c r="A99" s="19">
        <v>19</v>
      </c>
      <c r="B99" s="4" t="s">
        <v>105</v>
      </c>
      <c r="C99" s="83">
        <v>50</v>
      </c>
      <c r="D99" s="95">
        <v>50</v>
      </c>
      <c r="E99" s="95"/>
      <c r="F99" s="120"/>
      <c r="G99" s="90">
        <v>4.0599999999999996</v>
      </c>
      <c r="H99" s="110">
        <v>4.28</v>
      </c>
      <c r="I99" s="110"/>
      <c r="J99" s="121"/>
      <c r="K99" s="53"/>
      <c r="M99" s="18"/>
      <c r="N99" s="18"/>
      <c r="P99" s="18"/>
    </row>
    <row r="100" spans="1:16" x14ac:dyDescent="0.25">
      <c r="A100" s="19">
        <v>20</v>
      </c>
      <c r="B100" s="4" t="s">
        <v>62</v>
      </c>
      <c r="C100" s="83">
        <v>77</v>
      </c>
      <c r="D100" s="95">
        <v>47</v>
      </c>
      <c r="E100" s="95">
        <v>46</v>
      </c>
      <c r="F100" s="120"/>
      <c r="G100" s="90">
        <v>3.53</v>
      </c>
      <c r="H100" s="110">
        <v>3.51</v>
      </c>
      <c r="I100" s="110">
        <v>3.93</v>
      </c>
      <c r="J100" s="121"/>
      <c r="K100" s="53"/>
      <c r="M100" s="18"/>
      <c r="N100" s="18"/>
      <c r="P100" s="18"/>
    </row>
    <row r="101" spans="1:16" x14ac:dyDescent="0.25">
      <c r="A101" s="19">
        <v>21</v>
      </c>
      <c r="B101" s="4" t="s">
        <v>104</v>
      </c>
      <c r="C101" s="83">
        <v>49</v>
      </c>
      <c r="D101" s="95">
        <v>75</v>
      </c>
      <c r="E101" s="95">
        <v>52</v>
      </c>
      <c r="F101" s="120"/>
      <c r="G101" s="90">
        <v>4</v>
      </c>
      <c r="H101" s="110">
        <v>4.21</v>
      </c>
      <c r="I101" s="110">
        <v>3.67</v>
      </c>
      <c r="J101" s="121"/>
      <c r="K101" s="53"/>
      <c r="M101" s="18"/>
      <c r="N101" s="18"/>
      <c r="P101" s="18"/>
    </row>
    <row r="102" spans="1:16" x14ac:dyDescent="0.25">
      <c r="A102" s="19">
        <v>22</v>
      </c>
      <c r="B102" s="4" t="s">
        <v>63</v>
      </c>
      <c r="C102" s="83">
        <v>50</v>
      </c>
      <c r="D102" s="95">
        <v>57</v>
      </c>
      <c r="E102" s="95">
        <v>56</v>
      </c>
      <c r="F102" s="120"/>
      <c r="G102" s="90">
        <v>3.94</v>
      </c>
      <c r="H102" s="110">
        <v>3.82</v>
      </c>
      <c r="I102" s="110">
        <v>3.61</v>
      </c>
      <c r="J102" s="121"/>
      <c r="K102" s="53"/>
      <c r="M102" s="18"/>
      <c r="N102" s="18"/>
      <c r="P102" s="18"/>
    </row>
    <row r="103" spans="1:16" x14ac:dyDescent="0.25">
      <c r="A103" s="19">
        <v>23</v>
      </c>
      <c r="B103" s="4" t="s">
        <v>120</v>
      </c>
      <c r="C103" s="83">
        <v>40</v>
      </c>
      <c r="D103" s="95">
        <v>48</v>
      </c>
      <c r="E103" s="95">
        <v>24</v>
      </c>
      <c r="F103" s="120"/>
      <c r="G103" s="90">
        <v>4.18</v>
      </c>
      <c r="H103" s="110">
        <v>3.92</v>
      </c>
      <c r="I103" s="110">
        <v>3.96</v>
      </c>
      <c r="J103" s="121"/>
      <c r="K103" s="53"/>
      <c r="M103" s="18"/>
      <c r="N103" s="18"/>
      <c r="P103" s="18"/>
    </row>
    <row r="104" spans="1:16" x14ac:dyDescent="0.25">
      <c r="A104" s="19">
        <v>24</v>
      </c>
      <c r="B104" s="4" t="s">
        <v>64</v>
      </c>
      <c r="C104" s="83">
        <v>75</v>
      </c>
      <c r="D104" s="95">
        <v>73</v>
      </c>
      <c r="E104" s="95">
        <v>58</v>
      </c>
      <c r="F104" s="120"/>
      <c r="G104" s="90">
        <v>3.95</v>
      </c>
      <c r="H104" s="110">
        <v>4.0599999999999996</v>
      </c>
      <c r="I104" s="110">
        <v>3.86</v>
      </c>
      <c r="J104" s="121"/>
      <c r="K104" s="53"/>
      <c r="M104" s="18"/>
      <c r="N104" s="18"/>
      <c r="P104" s="18"/>
    </row>
    <row r="105" spans="1:16" x14ac:dyDescent="0.25">
      <c r="A105" s="19">
        <v>25</v>
      </c>
      <c r="B105" s="4" t="s">
        <v>65</v>
      </c>
      <c r="C105" s="83">
        <v>78</v>
      </c>
      <c r="D105" s="95">
        <v>74</v>
      </c>
      <c r="E105" s="95">
        <v>56</v>
      </c>
      <c r="F105" s="120"/>
      <c r="G105" s="90">
        <v>3.85</v>
      </c>
      <c r="H105" s="110">
        <v>3.95</v>
      </c>
      <c r="I105" s="110">
        <v>4.09</v>
      </c>
      <c r="J105" s="121"/>
      <c r="K105" s="53"/>
      <c r="M105" s="18"/>
      <c r="N105" s="18"/>
      <c r="P105" s="18"/>
    </row>
    <row r="106" spans="1:16" x14ac:dyDescent="0.25">
      <c r="A106" s="19">
        <v>26</v>
      </c>
      <c r="B106" s="4" t="s">
        <v>22</v>
      </c>
      <c r="C106" s="83">
        <v>48</v>
      </c>
      <c r="D106" s="95">
        <v>46</v>
      </c>
      <c r="E106" s="95">
        <v>26</v>
      </c>
      <c r="F106" s="120"/>
      <c r="G106" s="90">
        <v>4.08</v>
      </c>
      <c r="H106" s="110">
        <v>3.83</v>
      </c>
      <c r="I106" s="110">
        <v>3.42</v>
      </c>
      <c r="J106" s="121"/>
      <c r="K106" s="53"/>
      <c r="M106" s="18"/>
      <c r="N106" s="18"/>
      <c r="P106" s="18"/>
    </row>
    <row r="107" spans="1:16" x14ac:dyDescent="0.25">
      <c r="A107" s="19">
        <v>27</v>
      </c>
      <c r="B107" s="4" t="s">
        <v>47</v>
      </c>
      <c r="C107" s="83">
        <v>79</v>
      </c>
      <c r="D107" s="95">
        <v>50</v>
      </c>
      <c r="E107" s="95">
        <v>50</v>
      </c>
      <c r="F107" s="120"/>
      <c r="G107" s="90">
        <v>3.91</v>
      </c>
      <c r="H107" s="110">
        <v>3.48</v>
      </c>
      <c r="I107" s="110">
        <v>3.48</v>
      </c>
      <c r="J107" s="121"/>
      <c r="K107" s="53"/>
      <c r="M107" s="18"/>
      <c r="N107" s="18"/>
      <c r="P107" s="18"/>
    </row>
    <row r="108" spans="1:16" x14ac:dyDescent="0.25">
      <c r="A108" s="19">
        <v>28</v>
      </c>
      <c r="B108" s="4" t="s">
        <v>67</v>
      </c>
      <c r="C108" s="83">
        <v>47</v>
      </c>
      <c r="D108" s="95">
        <v>46</v>
      </c>
      <c r="E108" s="95">
        <v>23</v>
      </c>
      <c r="F108" s="120"/>
      <c r="G108" s="90">
        <v>4</v>
      </c>
      <c r="H108" s="110">
        <v>3.48</v>
      </c>
      <c r="I108" s="110">
        <v>3.35</v>
      </c>
      <c r="J108" s="121"/>
      <c r="K108" s="53"/>
      <c r="M108" s="18"/>
      <c r="N108" s="18"/>
      <c r="P108" s="18"/>
    </row>
    <row r="109" spans="1:16" x14ac:dyDescent="0.25">
      <c r="A109" s="19">
        <v>29</v>
      </c>
      <c r="B109" s="4" t="s">
        <v>69</v>
      </c>
      <c r="C109" s="83">
        <v>47</v>
      </c>
      <c r="D109" s="95">
        <v>82</v>
      </c>
      <c r="E109" s="95">
        <v>61</v>
      </c>
      <c r="F109" s="120"/>
      <c r="G109" s="90">
        <v>4.0199999999999996</v>
      </c>
      <c r="H109" s="110">
        <v>3.63</v>
      </c>
      <c r="I109" s="110">
        <v>3.36</v>
      </c>
      <c r="J109" s="121"/>
      <c r="K109" s="53"/>
      <c r="M109" s="18"/>
      <c r="N109" s="18"/>
      <c r="P109" s="18"/>
    </row>
    <row r="110" spans="1:16" x14ac:dyDescent="0.25">
      <c r="A110" s="19">
        <v>30</v>
      </c>
      <c r="B110" s="4" t="s">
        <v>71</v>
      </c>
      <c r="C110" s="83">
        <v>42</v>
      </c>
      <c r="D110" s="95">
        <v>57</v>
      </c>
      <c r="E110" s="95">
        <v>24</v>
      </c>
      <c r="F110" s="120"/>
      <c r="G110" s="90">
        <v>3.74</v>
      </c>
      <c r="H110" s="110">
        <v>3.89</v>
      </c>
      <c r="I110" s="110">
        <v>4.08</v>
      </c>
      <c r="J110" s="121"/>
      <c r="K110" s="53"/>
      <c r="M110" s="18"/>
      <c r="N110" s="18"/>
      <c r="P110" s="18"/>
    </row>
    <row r="111" spans="1:16" x14ac:dyDescent="0.25">
      <c r="A111" s="19">
        <v>31</v>
      </c>
      <c r="B111" s="4" t="s">
        <v>122</v>
      </c>
      <c r="C111" s="83"/>
      <c r="D111" s="95"/>
      <c r="E111" s="95"/>
      <c r="F111" s="120"/>
      <c r="G111" s="90"/>
      <c r="H111" s="110"/>
      <c r="I111" s="110"/>
      <c r="J111" s="121"/>
      <c r="K111" s="53"/>
      <c r="M111" s="18"/>
      <c r="N111" s="18"/>
      <c r="P111" s="18"/>
    </row>
    <row r="112" spans="1:16" ht="15.75" thickBot="1" x14ac:dyDescent="0.3">
      <c r="A112" s="48">
        <v>32</v>
      </c>
      <c r="B112" s="4" t="s">
        <v>123</v>
      </c>
      <c r="C112" s="140"/>
      <c r="D112" s="141"/>
      <c r="E112" s="141"/>
      <c r="F112" s="142"/>
      <c r="G112" s="143"/>
      <c r="H112" s="87"/>
      <c r="I112" s="87"/>
      <c r="J112" s="123"/>
      <c r="K112" s="53"/>
      <c r="M112" s="18"/>
      <c r="N112" s="18"/>
      <c r="P112" s="18"/>
    </row>
    <row r="113" spans="1:16" ht="15.75" thickBot="1" x14ac:dyDescent="0.3">
      <c r="A113" s="145"/>
      <c r="B113" s="146" t="s">
        <v>57</v>
      </c>
      <c r="C113" s="147">
        <f t="shared" ref="C113:F113" si="8">SUM(C114:C122)</f>
        <v>311</v>
      </c>
      <c r="D113" s="148">
        <f t="shared" si="8"/>
        <v>296</v>
      </c>
      <c r="E113" s="148">
        <f t="shared" si="8"/>
        <v>173</v>
      </c>
      <c r="F113" s="149">
        <f t="shared" si="8"/>
        <v>0</v>
      </c>
      <c r="G113" s="76">
        <f>AVERAGE(G114:G122)</f>
        <v>3.8433333333333328</v>
      </c>
      <c r="H113" s="77">
        <f>AVERAGE(H114:H122)</f>
        <v>3.7699999999999996</v>
      </c>
      <c r="I113" s="77">
        <f>AVERAGE(I114:I122)</f>
        <v>3.9150000000000005</v>
      </c>
      <c r="J113" s="78" t="e">
        <f>AVERAGE(J114:J122)</f>
        <v>#DIV/0!</v>
      </c>
      <c r="K113" s="54"/>
      <c r="M113" s="18"/>
      <c r="N113" s="18"/>
      <c r="P113" s="18"/>
    </row>
    <row r="114" spans="1:16" x14ac:dyDescent="0.25">
      <c r="A114" s="16">
        <v>1</v>
      </c>
      <c r="B114" s="42" t="s">
        <v>27</v>
      </c>
      <c r="C114" s="85">
        <v>23</v>
      </c>
      <c r="D114" s="100">
        <v>23</v>
      </c>
      <c r="E114" s="100">
        <v>25</v>
      </c>
      <c r="F114" s="134"/>
      <c r="G114" s="96">
        <v>4.13</v>
      </c>
      <c r="H114" s="109">
        <v>4.22</v>
      </c>
      <c r="I114" s="109">
        <v>4.5999999999999996</v>
      </c>
      <c r="J114" s="135"/>
      <c r="K114" s="53"/>
      <c r="M114" s="18"/>
      <c r="N114" s="18"/>
      <c r="P114" s="18"/>
    </row>
    <row r="115" spans="1:16" ht="15" customHeight="1" x14ac:dyDescent="0.25">
      <c r="A115" s="19">
        <v>2</v>
      </c>
      <c r="B115" s="41" t="s">
        <v>48</v>
      </c>
      <c r="C115" s="83">
        <v>24</v>
      </c>
      <c r="D115" s="95">
        <v>21</v>
      </c>
      <c r="E115" s="95"/>
      <c r="F115" s="120"/>
      <c r="G115" s="90">
        <v>4.5</v>
      </c>
      <c r="H115" s="110">
        <v>3.9</v>
      </c>
      <c r="I115" s="110"/>
      <c r="J115" s="121"/>
      <c r="K115" s="53"/>
      <c r="M115" s="18"/>
      <c r="N115" s="18"/>
      <c r="P115" s="18"/>
    </row>
    <row r="116" spans="1:16" x14ac:dyDescent="0.25">
      <c r="A116" s="27">
        <v>3</v>
      </c>
      <c r="B116" s="41" t="s">
        <v>26</v>
      </c>
      <c r="C116" s="83">
        <v>26</v>
      </c>
      <c r="D116" s="95">
        <v>27</v>
      </c>
      <c r="E116" s="95"/>
      <c r="F116" s="120"/>
      <c r="G116" s="90">
        <v>3.42</v>
      </c>
      <c r="H116" s="110">
        <v>3.68</v>
      </c>
      <c r="I116" s="110"/>
      <c r="J116" s="121"/>
      <c r="K116" s="53"/>
      <c r="M116" s="18"/>
      <c r="N116" s="18"/>
      <c r="P116" s="18"/>
    </row>
    <row r="117" spans="1:16" x14ac:dyDescent="0.25">
      <c r="A117" s="27">
        <v>4</v>
      </c>
      <c r="B117" s="41" t="s">
        <v>38</v>
      </c>
      <c r="C117" s="83">
        <v>26</v>
      </c>
      <c r="D117" s="95">
        <v>20</v>
      </c>
      <c r="E117" s="95">
        <v>22</v>
      </c>
      <c r="F117" s="120"/>
      <c r="G117" s="90">
        <v>3.81</v>
      </c>
      <c r="H117" s="110">
        <v>3.5</v>
      </c>
      <c r="I117" s="110">
        <v>3.36</v>
      </c>
      <c r="J117" s="121"/>
      <c r="K117" s="53"/>
      <c r="M117" s="18"/>
      <c r="N117" s="18"/>
      <c r="P117" s="18"/>
    </row>
    <row r="118" spans="1:16" x14ac:dyDescent="0.25">
      <c r="A118" s="27">
        <v>5</v>
      </c>
      <c r="B118" s="41" t="s">
        <v>60</v>
      </c>
      <c r="C118" s="83">
        <v>23</v>
      </c>
      <c r="D118" s="95">
        <v>29</v>
      </c>
      <c r="E118" s="95">
        <v>20</v>
      </c>
      <c r="F118" s="120"/>
      <c r="G118" s="90">
        <v>4.13</v>
      </c>
      <c r="H118" s="110">
        <v>4.03</v>
      </c>
      <c r="I118" s="110">
        <v>4.7</v>
      </c>
      <c r="J118" s="121"/>
      <c r="K118" s="53"/>
      <c r="M118" s="18"/>
      <c r="N118" s="18"/>
      <c r="P118" s="18"/>
    </row>
    <row r="119" spans="1:16" x14ac:dyDescent="0.25">
      <c r="A119" s="27">
        <v>6</v>
      </c>
      <c r="B119" s="41" t="s">
        <v>36</v>
      </c>
      <c r="C119" s="83">
        <v>21</v>
      </c>
      <c r="D119" s="95">
        <v>24</v>
      </c>
      <c r="E119" s="95"/>
      <c r="F119" s="120"/>
      <c r="G119" s="90">
        <v>3.43</v>
      </c>
      <c r="H119" s="110">
        <v>3.46</v>
      </c>
      <c r="I119" s="110"/>
      <c r="J119" s="121"/>
      <c r="K119" s="53"/>
      <c r="M119" s="18"/>
      <c r="N119" s="18"/>
      <c r="P119" s="18"/>
    </row>
    <row r="120" spans="1:16" x14ac:dyDescent="0.25">
      <c r="A120" s="27">
        <v>7</v>
      </c>
      <c r="B120" s="41" t="s">
        <v>42</v>
      </c>
      <c r="C120" s="83">
        <v>20</v>
      </c>
      <c r="D120" s="95"/>
      <c r="E120" s="95">
        <v>24</v>
      </c>
      <c r="F120" s="120"/>
      <c r="G120" s="90">
        <v>3.9</v>
      </c>
      <c r="H120" s="110"/>
      <c r="I120" s="110">
        <v>3.75</v>
      </c>
      <c r="J120" s="121"/>
      <c r="K120" s="53"/>
      <c r="M120" s="18"/>
      <c r="N120" s="18"/>
      <c r="P120" s="18"/>
    </row>
    <row r="121" spans="1:16" x14ac:dyDescent="0.25">
      <c r="A121" s="27">
        <v>8</v>
      </c>
      <c r="B121" s="41" t="s">
        <v>66</v>
      </c>
      <c r="C121" s="83">
        <v>99</v>
      </c>
      <c r="D121" s="95">
        <v>103</v>
      </c>
      <c r="E121" s="95">
        <v>56</v>
      </c>
      <c r="F121" s="120"/>
      <c r="G121" s="90">
        <v>3.56</v>
      </c>
      <c r="H121" s="110">
        <v>3.86</v>
      </c>
      <c r="I121" s="110">
        <v>4</v>
      </c>
      <c r="J121" s="121"/>
      <c r="K121" s="53"/>
      <c r="N121" s="18"/>
    </row>
    <row r="122" spans="1:16" ht="15.75" thickBot="1" x14ac:dyDescent="0.3">
      <c r="A122" s="26">
        <v>9</v>
      </c>
      <c r="B122" s="150" t="s">
        <v>70</v>
      </c>
      <c r="C122" s="99">
        <v>49</v>
      </c>
      <c r="D122" s="101">
        <v>49</v>
      </c>
      <c r="E122" s="101">
        <v>26</v>
      </c>
      <c r="F122" s="144"/>
      <c r="G122" s="98">
        <v>3.71</v>
      </c>
      <c r="H122" s="87">
        <v>3.51</v>
      </c>
      <c r="I122" s="87">
        <v>3.08</v>
      </c>
      <c r="J122" s="123"/>
      <c r="K122" s="53"/>
      <c r="N122" s="18"/>
    </row>
    <row r="123" spans="1:16" x14ac:dyDescent="0.25">
      <c r="A123" s="28" t="s">
        <v>124</v>
      </c>
      <c r="B123" s="29"/>
      <c r="C123" s="29"/>
      <c r="D123" s="29"/>
      <c r="E123" s="29"/>
      <c r="F123" s="29"/>
      <c r="G123" s="30">
        <f>AVERAGE(G5:G12,G14:G25,G27:G43,G45:G64,G66:G79,G81:G112,G114:G122)</f>
        <v>3.7520192307692306</v>
      </c>
      <c r="H123" s="30">
        <f t="shared" ref="H123:J123" si="9">AVERAGE(H5:H12,H14:H25,H27:H43,H45:H64,H66:H79,H81:H112,H114:H122)</f>
        <v>3.718834951456309</v>
      </c>
      <c r="I123" s="30">
        <f t="shared" si="9"/>
        <v>3.5886021505376338</v>
      </c>
      <c r="J123" s="30" t="e">
        <f t="shared" si="9"/>
        <v>#DIV/0!</v>
      </c>
      <c r="K123" s="30"/>
    </row>
    <row r="124" spans="1:16" x14ac:dyDescent="0.25">
      <c r="A124" s="31"/>
      <c r="G124" s="32"/>
      <c r="H124" s="32"/>
      <c r="I124" s="32"/>
      <c r="J124" s="32"/>
      <c r="K124" s="32"/>
    </row>
  </sheetData>
  <mergeCells count="2">
    <mergeCell ref="A1:A2"/>
    <mergeCell ref="B1:B2"/>
  </mergeCells>
  <conditionalFormatting sqref="G3:K124">
    <cfRule type="containsBlanks" dxfId="19" priority="1">
      <formula>LEN(TRIM(G3))=0</formula>
    </cfRule>
    <cfRule type="cellIs" dxfId="18" priority="2" operator="lessThan">
      <formula>3.5001</formula>
    </cfRule>
    <cfRule type="cellIs" dxfId="17" priority="3" operator="between">
      <formula>3.999</formula>
      <formula>3.5</formula>
    </cfRule>
    <cfRule type="cellIs" dxfId="16" priority="4" operator="between">
      <formula>4.5</formula>
      <formula>4</formula>
    </cfRule>
    <cfRule type="cellIs" dxfId="15" priority="5" operator="greaterThanOrEqual">
      <formula>4.5</formula>
    </cfRule>
  </conditionalFormatting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4"/>
  <sheetViews>
    <sheetView zoomScale="90" zoomScaleNormal="90" workbookViewId="0">
      <selection activeCell="B1" sqref="B1:B2"/>
    </sheetView>
  </sheetViews>
  <sheetFormatPr defaultRowHeight="15" x14ac:dyDescent="0.25"/>
  <cols>
    <col min="1" max="1" width="5.7109375" customWidth="1"/>
    <col min="2" max="2" width="33.5703125" customWidth="1"/>
    <col min="3" max="11" width="7.7109375" customWidth="1"/>
    <col min="12" max="12" width="7.85546875" customWidth="1"/>
  </cols>
  <sheetData>
    <row r="1" spans="1:16" ht="15" customHeight="1" x14ac:dyDescent="0.25">
      <c r="A1" s="151" t="s">
        <v>23</v>
      </c>
      <c r="B1" s="153" t="s">
        <v>68</v>
      </c>
      <c r="C1" s="46">
        <v>2023</v>
      </c>
      <c r="D1" s="63">
        <v>2024</v>
      </c>
      <c r="E1" s="64">
        <v>2025</v>
      </c>
      <c r="F1" s="47">
        <v>2026</v>
      </c>
      <c r="G1" s="46">
        <v>2023</v>
      </c>
      <c r="H1" s="65">
        <v>2024</v>
      </c>
      <c r="I1" s="65">
        <v>2025</v>
      </c>
      <c r="J1" s="66">
        <v>2026</v>
      </c>
      <c r="K1" s="49"/>
    </row>
    <row r="2" spans="1:16" ht="27" customHeight="1" thickBot="1" x14ac:dyDescent="0.3">
      <c r="A2" s="152"/>
      <c r="B2" s="154"/>
      <c r="C2" s="38" t="s">
        <v>50</v>
      </c>
      <c r="D2" s="62" t="s">
        <v>50</v>
      </c>
      <c r="E2" s="62" t="s">
        <v>50</v>
      </c>
      <c r="F2" s="62" t="s">
        <v>50</v>
      </c>
      <c r="G2" s="67" t="s">
        <v>49</v>
      </c>
      <c r="H2" s="68" t="s">
        <v>49</v>
      </c>
      <c r="I2" s="68" t="s">
        <v>49</v>
      </c>
      <c r="J2" s="69" t="s">
        <v>49</v>
      </c>
      <c r="K2" s="44"/>
    </row>
    <row r="3" spans="1:16" ht="15" customHeight="1" thickBot="1" x14ac:dyDescent="0.3">
      <c r="A3" s="13">
        <f>A12+A25+A43+A64+A79+A112+A122</f>
        <v>112</v>
      </c>
      <c r="B3" s="37" t="s">
        <v>58</v>
      </c>
      <c r="C3" s="40">
        <f>C4+C13+C26+C44+C65+C80+C113</f>
        <v>885</v>
      </c>
      <c r="D3" s="39">
        <f t="shared" ref="D3:F3" si="0">D4+D13+D26+D44+D65+D80+D113</f>
        <v>1019</v>
      </c>
      <c r="E3" s="39">
        <f>E4+E13+E26+E44+E65+E80+E113</f>
        <v>1128</v>
      </c>
      <c r="F3" s="37">
        <f t="shared" si="0"/>
        <v>0</v>
      </c>
      <c r="G3" s="70">
        <f>AVERAGE(G4,G13,G26,G44,G65,G80,G113)</f>
        <v>4.167411698012538</v>
      </c>
      <c r="H3" s="71">
        <f>AVERAGE(H4,H13,H26,H44,H65,H80,H113)</f>
        <v>4.0658121263656986</v>
      </c>
      <c r="I3" s="71">
        <f>AVERAGE(I4,I13,I26,I44,I65,I80,I113)</f>
        <v>4.0411050081914741</v>
      </c>
      <c r="J3" s="72" t="e">
        <f>AVERAGE(J4,J13,J26,J44,J65,J80,J113)</f>
        <v>#DIV/0!</v>
      </c>
      <c r="K3" s="50"/>
      <c r="M3" s="11"/>
      <c r="N3" s="1" t="s">
        <v>128</v>
      </c>
    </row>
    <row r="4" spans="1:16" ht="15" customHeight="1" thickBot="1" x14ac:dyDescent="0.3">
      <c r="A4" s="14"/>
      <c r="B4" s="15" t="s">
        <v>51</v>
      </c>
      <c r="C4" s="35">
        <f>SUM(C5:C12)</f>
        <v>61</v>
      </c>
      <c r="D4" s="8">
        <f t="shared" ref="D4:F4" si="1">SUM(D5:D12)</f>
        <v>92</v>
      </c>
      <c r="E4" s="8">
        <f t="shared" si="1"/>
        <v>95</v>
      </c>
      <c r="F4" s="59">
        <f t="shared" si="1"/>
        <v>0</v>
      </c>
      <c r="G4" s="73">
        <f>AVERAGE(G5:G12)</f>
        <v>4.415</v>
      </c>
      <c r="H4" s="74">
        <f>AVERAGE(H5:H12)</f>
        <v>4.0325000000000006</v>
      </c>
      <c r="I4" s="74">
        <f>AVERAGE(I5:I12)</f>
        <v>4.3375000000000004</v>
      </c>
      <c r="J4" s="75" t="e">
        <f>AVERAGE(J5:J12)</f>
        <v>#DIV/0!</v>
      </c>
      <c r="K4" s="51"/>
      <c r="M4" s="10"/>
      <c r="N4" s="1" t="s">
        <v>125</v>
      </c>
    </row>
    <row r="5" spans="1:16" ht="15" customHeight="1" x14ac:dyDescent="0.25">
      <c r="A5" s="16">
        <v>1</v>
      </c>
      <c r="B5" s="17" t="s">
        <v>74</v>
      </c>
      <c r="C5" s="111">
        <v>6</v>
      </c>
      <c r="D5" s="112">
        <v>6</v>
      </c>
      <c r="E5" s="112">
        <v>12</v>
      </c>
      <c r="F5" s="113"/>
      <c r="G5" s="114">
        <v>3.83</v>
      </c>
      <c r="H5" s="115">
        <v>4.17</v>
      </c>
      <c r="I5" s="115">
        <v>4</v>
      </c>
      <c r="J5" s="116"/>
      <c r="K5" s="52"/>
      <c r="M5" s="43"/>
      <c r="N5" s="1" t="s">
        <v>126</v>
      </c>
    </row>
    <row r="6" spans="1:16" x14ac:dyDescent="0.25">
      <c r="A6" s="19">
        <v>2</v>
      </c>
      <c r="B6" s="17" t="s">
        <v>31</v>
      </c>
      <c r="C6" s="111">
        <v>4</v>
      </c>
      <c r="D6" s="112">
        <v>18</v>
      </c>
      <c r="E6" s="112">
        <v>22</v>
      </c>
      <c r="F6" s="113"/>
      <c r="G6" s="117">
        <v>4.5</v>
      </c>
      <c r="H6" s="118">
        <v>3.94</v>
      </c>
      <c r="I6" s="118">
        <v>4.05</v>
      </c>
      <c r="J6" s="119"/>
      <c r="K6" s="52"/>
      <c r="M6" s="2"/>
      <c r="N6" s="1" t="s">
        <v>127</v>
      </c>
      <c r="P6" s="18"/>
    </row>
    <row r="7" spans="1:16" x14ac:dyDescent="0.25">
      <c r="A7" s="19">
        <v>3</v>
      </c>
      <c r="B7" s="17" t="s">
        <v>24</v>
      </c>
      <c r="C7" s="111">
        <v>27</v>
      </c>
      <c r="D7" s="112">
        <v>4</v>
      </c>
      <c r="E7" s="112">
        <v>39</v>
      </c>
      <c r="F7" s="113"/>
      <c r="G7" s="117">
        <v>4.4400000000000004</v>
      </c>
      <c r="H7" s="118">
        <v>3.25</v>
      </c>
      <c r="I7" s="118">
        <v>4.26</v>
      </c>
      <c r="J7" s="119"/>
      <c r="K7" s="52"/>
      <c r="P7" s="18"/>
    </row>
    <row r="8" spans="1:16" x14ac:dyDescent="0.25">
      <c r="A8" s="19">
        <v>4</v>
      </c>
      <c r="B8" s="17" t="s">
        <v>113</v>
      </c>
      <c r="C8" s="111">
        <v>2</v>
      </c>
      <c r="D8" s="112">
        <v>6</v>
      </c>
      <c r="E8" s="112">
        <v>3</v>
      </c>
      <c r="F8" s="113"/>
      <c r="G8" s="117">
        <v>5</v>
      </c>
      <c r="H8" s="118">
        <v>3.33</v>
      </c>
      <c r="I8" s="118">
        <v>4.33</v>
      </c>
      <c r="J8" s="119"/>
      <c r="K8" s="52"/>
      <c r="M8" s="20"/>
      <c r="N8" s="18"/>
      <c r="P8" s="18"/>
    </row>
    <row r="9" spans="1:16" x14ac:dyDescent="0.25">
      <c r="A9" s="19">
        <v>5</v>
      </c>
      <c r="B9" s="4" t="s">
        <v>75</v>
      </c>
      <c r="C9" s="83">
        <v>4</v>
      </c>
      <c r="D9" s="95">
        <v>42</v>
      </c>
      <c r="E9" s="95">
        <v>3</v>
      </c>
      <c r="F9" s="120"/>
      <c r="G9" s="90">
        <v>4.25</v>
      </c>
      <c r="H9" s="110">
        <v>4.3600000000000003</v>
      </c>
      <c r="I9" s="110">
        <v>5</v>
      </c>
      <c r="J9" s="121"/>
      <c r="K9" s="53"/>
      <c r="M9" s="20"/>
      <c r="N9" s="18"/>
      <c r="P9" s="18"/>
    </row>
    <row r="10" spans="1:16" x14ac:dyDescent="0.25">
      <c r="A10" s="19">
        <v>6</v>
      </c>
      <c r="B10" s="4" t="s">
        <v>76</v>
      </c>
      <c r="C10" s="83">
        <v>7</v>
      </c>
      <c r="D10" s="95">
        <v>2</v>
      </c>
      <c r="E10" s="95">
        <v>3</v>
      </c>
      <c r="F10" s="120"/>
      <c r="G10" s="90">
        <v>4.57</v>
      </c>
      <c r="H10" s="110">
        <v>4.5</v>
      </c>
      <c r="I10" s="110">
        <v>4.33</v>
      </c>
      <c r="J10" s="121"/>
      <c r="K10" s="53"/>
      <c r="M10" s="20"/>
      <c r="N10" s="18"/>
      <c r="P10" s="18"/>
    </row>
    <row r="11" spans="1:16" x14ac:dyDescent="0.25">
      <c r="A11" s="19">
        <v>7</v>
      </c>
      <c r="B11" s="4" t="s">
        <v>33</v>
      </c>
      <c r="C11" s="83">
        <v>6</v>
      </c>
      <c r="D11" s="95">
        <v>6</v>
      </c>
      <c r="E11" s="95">
        <v>5</v>
      </c>
      <c r="F11" s="120"/>
      <c r="G11" s="90">
        <v>4.33</v>
      </c>
      <c r="H11" s="110">
        <v>4.33</v>
      </c>
      <c r="I11" s="110">
        <v>4.5999999999999996</v>
      </c>
      <c r="J11" s="121"/>
      <c r="K11" s="53"/>
      <c r="M11" s="20"/>
      <c r="N11" s="18"/>
      <c r="P11" s="18"/>
    </row>
    <row r="12" spans="1:16" ht="15.75" thickBot="1" x14ac:dyDescent="0.3">
      <c r="A12" s="21">
        <v>8</v>
      </c>
      <c r="B12" s="7" t="s">
        <v>59</v>
      </c>
      <c r="C12" s="108">
        <v>5</v>
      </c>
      <c r="D12" s="104">
        <v>8</v>
      </c>
      <c r="E12" s="104">
        <v>8</v>
      </c>
      <c r="F12" s="122"/>
      <c r="G12" s="98">
        <v>4.4000000000000004</v>
      </c>
      <c r="H12" s="87">
        <v>4.38</v>
      </c>
      <c r="I12" s="87">
        <v>4.13</v>
      </c>
      <c r="J12" s="123"/>
      <c r="K12" s="53"/>
      <c r="M12" s="20"/>
      <c r="N12" s="18"/>
      <c r="P12" s="18"/>
    </row>
    <row r="13" spans="1:16" ht="15.75" thickBot="1" x14ac:dyDescent="0.3">
      <c r="A13" s="14"/>
      <c r="B13" s="22" t="s">
        <v>52</v>
      </c>
      <c r="C13" s="23">
        <f t="shared" ref="C13:F13" si="2">SUM(C14:C25)</f>
        <v>52</v>
      </c>
      <c r="D13" s="9">
        <f t="shared" si="2"/>
        <v>60</v>
      </c>
      <c r="E13" s="9">
        <f t="shared" si="2"/>
        <v>91</v>
      </c>
      <c r="F13" s="60">
        <f t="shared" si="2"/>
        <v>0</v>
      </c>
      <c r="G13" s="76">
        <f t="shared" ref="G13:I13" si="3">AVERAGE(G14:G25)</f>
        <v>4.3491666666666662</v>
      </c>
      <c r="H13" s="77">
        <f t="shared" si="3"/>
        <v>4.3409090909090908</v>
      </c>
      <c r="I13" s="77">
        <f t="shared" si="3"/>
        <v>3.771818181818182</v>
      </c>
      <c r="J13" s="78" t="e">
        <f>AVERAGE(J14:J25)</f>
        <v>#DIV/0!</v>
      </c>
      <c r="K13" s="54"/>
      <c r="M13" s="20"/>
      <c r="N13" s="18"/>
      <c r="P13" s="18"/>
    </row>
    <row r="14" spans="1:16" x14ac:dyDescent="0.25">
      <c r="A14" s="16">
        <v>1</v>
      </c>
      <c r="B14" s="12" t="s">
        <v>0</v>
      </c>
      <c r="C14" s="82">
        <v>9</v>
      </c>
      <c r="D14" s="94">
        <v>11</v>
      </c>
      <c r="E14" s="94">
        <v>10</v>
      </c>
      <c r="F14" s="124"/>
      <c r="G14" s="125">
        <v>4.22</v>
      </c>
      <c r="H14" s="126">
        <v>4.55</v>
      </c>
      <c r="I14" s="126">
        <v>4.2</v>
      </c>
      <c r="J14" s="127"/>
      <c r="K14" s="55"/>
      <c r="M14" s="18"/>
      <c r="N14" s="18"/>
      <c r="P14" s="18"/>
    </row>
    <row r="15" spans="1:16" x14ac:dyDescent="0.25">
      <c r="A15" s="19">
        <v>2</v>
      </c>
      <c r="B15" s="12" t="s">
        <v>2</v>
      </c>
      <c r="C15" s="82">
        <v>6</v>
      </c>
      <c r="D15" s="94">
        <v>3</v>
      </c>
      <c r="E15" s="94">
        <v>8</v>
      </c>
      <c r="F15" s="124"/>
      <c r="G15" s="88">
        <v>4.5</v>
      </c>
      <c r="H15" s="93">
        <v>4.33</v>
      </c>
      <c r="I15" s="93">
        <v>3.75</v>
      </c>
      <c r="J15" s="128"/>
      <c r="K15" s="55"/>
      <c r="M15" s="18"/>
      <c r="N15" s="18"/>
      <c r="P15" s="18"/>
    </row>
    <row r="16" spans="1:16" x14ac:dyDescent="0.25">
      <c r="A16" s="19">
        <v>3</v>
      </c>
      <c r="B16" s="12" t="s">
        <v>5</v>
      </c>
      <c r="C16" s="82">
        <v>3</v>
      </c>
      <c r="D16" s="94">
        <v>8</v>
      </c>
      <c r="E16" s="94">
        <v>4</v>
      </c>
      <c r="F16" s="124"/>
      <c r="G16" s="88">
        <v>4.67</v>
      </c>
      <c r="H16" s="93">
        <v>3.75</v>
      </c>
      <c r="I16" s="93">
        <v>3.75</v>
      </c>
      <c r="J16" s="128"/>
      <c r="K16" s="55"/>
      <c r="M16" s="18"/>
      <c r="N16" s="18"/>
      <c r="P16" s="18"/>
    </row>
    <row r="17" spans="1:16" x14ac:dyDescent="0.25">
      <c r="A17" s="19">
        <v>4</v>
      </c>
      <c r="B17" s="12" t="s">
        <v>1</v>
      </c>
      <c r="C17" s="82">
        <v>6</v>
      </c>
      <c r="D17" s="94">
        <v>5</v>
      </c>
      <c r="E17" s="94">
        <v>13</v>
      </c>
      <c r="F17" s="124"/>
      <c r="G17" s="88">
        <v>4.83</v>
      </c>
      <c r="H17" s="93">
        <v>4.2</v>
      </c>
      <c r="I17" s="93">
        <v>4.46</v>
      </c>
      <c r="J17" s="128"/>
      <c r="K17" s="55"/>
      <c r="M17" s="18"/>
      <c r="N17" s="18"/>
      <c r="P17" s="18"/>
    </row>
    <row r="18" spans="1:16" x14ac:dyDescent="0.25">
      <c r="A18" s="19">
        <v>5</v>
      </c>
      <c r="B18" s="12" t="s">
        <v>3</v>
      </c>
      <c r="C18" s="82">
        <v>10</v>
      </c>
      <c r="D18" s="94">
        <v>11</v>
      </c>
      <c r="E18" s="94">
        <v>10</v>
      </c>
      <c r="F18" s="124"/>
      <c r="G18" s="88">
        <v>4.3</v>
      </c>
      <c r="H18" s="93">
        <v>4.55</v>
      </c>
      <c r="I18" s="93">
        <v>4.0999999999999996</v>
      </c>
      <c r="J18" s="128"/>
      <c r="K18" s="55"/>
      <c r="M18" s="18"/>
      <c r="N18" s="18"/>
      <c r="P18" s="18"/>
    </row>
    <row r="19" spans="1:16" x14ac:dyDescent="0.25">
      <c r="A19" s="19">
        <v>6</v>
      </c>
      <c r="B19" s="4" t="s">
        <v>79</v>
      </c>
      <c r="C19" s="83">
        <v>3</v>
      </c>
      <c r="D19" s="95">
        <v>6</v>
      </c>
      <c r="E19" s="95">
        <v>4</v>
      </c>
      <c r="F19" s="120"/>
      <c r="G19" s="90">
        <v>3.67</v>
      </c>
      <c r="H19" s="110">
        <v>4</v>
      </c>
      <c r="I19" s="110">
        <v>3.25</v>
      </c>
      <c r="J19" s="121"/>
      <c r="K19" s="45"/>
      <c r="M19" s="18"/>
      <c r="N19" s="18"/>
      <c r="P19" s="18"/>
    </row>
    <row r="20" spans="1:16" x14ac:dyDescent="0.25">
      <c r="A20" s="19">
        <v>7</v>
      </c>
      <c r="B20" s="12" t="s">
        <v>78</v>
      </c>
      <c r="C20" s="82">
        <v>3</v>
      </c>
      <c r="D20" s="94">
        <v>7</v>
      </c>
      <c r="E20" s="94">
        <v>22</v>
      </c>
      <c r="F20" s="124"/>
      <c r="G20" s="88">
        <v>4.67</v>
      </c>
      <c r="H20" s="93">
        <v>4.29</v>
      </c>
      <c r="I20" s="93">
        <v>3.86</v>
      </c>
      <c r="J20" s="128"/>
      <c r="K20" s="55"/>
      <c r="M20" s="18"/>
      <c r="N20" s="18"/>
      <c r="P20" s="18"/>
    </row>
    <row r="21" spans="1:16" x14ac:dyDescent="0.25">
      <c r="A21" s="19">
        <v>8</v>
      </c>
      <c r="B21" s="12" t="s">
        <v>4</v>
      </c>
      <c r="C21" s="82">
        <v>5</v>
      </c>
      <c r="D21" s="94">
        <v>1</v>
      </c>
      <c r="E21" s="94">
        <v>2</v>
      </c>
      <c r="F21" s="124"/>
      <c r="G21" s="88">
        <v>4</v>
      </c>
      <c r="H21" s="93">
        <v>5</v>
      </c>
      <c r="I21" s="93">
        <v>3.5</v>
      </c>
      <c r="J21" s="128"/>
      <c r="K21" s="55"/>
      <c r="M21" s="18"/>
      <c r="N21" s="18"/>
      <c r="P21" s="18"/>
    </row>
    <row r="22" spans="1:16" x14ac:dyDescent="0.25">
      <c r="A22" s="19">
        <v>9</v>
      </c>
      <c r="B22" s="12" t="s">
        <v>114</v>
      </c>
      <c r="C22" s="82">
        <v>2</v>
      </c>
      <c r="D22" s="94">
        <v>3</v>
      </c>
      <c r="E22" s="94">
        <v>5</v>
      </c>
      <c r="F22" s="124"/>
      <c r="G22" s="88">
        <v>4</v>
      </c>
      <c r="H22" s="93">
        <v>4.33</v>
      </c>
      <c r="I22" s="93">
        <v>3.2</v>
      </c>
      <c r="J22" s="128"/>
      <c r="K22" s="55"/>
      <c r="M22" s="18"/>
      <c r="N22" s="18"/>
      <c r="P22" s="18"/>
    </row>
    <row r="23" spans="1:16" x14ac:dyDescent="0.25">
      <c r="A23" s="19">
        <v>10</v>
      </c>
      <c r="B23" s="12" t="s">
        <v>80</v>
      </c>
      <c r="C23" s="82">
        <v>1</v>
      </c>
      <c r="D23" s="94"/>
      <c r="E23" s="94"/>
      <c r="F23" s="124"/>
      <c r="G23" s="88">
        <v>4</v>
      </c>
      <c r="H23" s="93"/>
      <c r="I23" s="93"/>
      <c r="J23" s="128"/>
      <c r="K23" s="55"/>
      <c r="M23" s="18"/>
      <c r="N23" s="18"/>
      <c r="P23" s="18"/>
    </row>
    <row r="24" spans="1:16" x14ac:dyDescent="0.25">
      <c r="A24" s="19">
        <v>11</v>
      </c>
      <c r="B24" s="33" t="s">
        <v>81</v>
      </c>
      <c r="C24" s="105">
        <v>3</v>
      </c>
      <c r="D24" s="106">
        <v>4</v>
      </c>
      <c r="E24" s="106">
        <v>12</v>
      </c>
      <c r="F24" s="129"/>
      <c r="G24" s="102">
        <v>4.33</v>
      </c>
      <c r="H24" s="103">
        <v>3.75</v>
      </c>
      <c r="I24" s="103">
        <v>3.42</v>
      </c>
      <c r="J24" s="130"/>
      <c r="K24" s="56"/>
      <c r="M24" s="18"/>
      <c r="N24" s="18"/>
      <c r="P24" s="18"/>
    </row>
    <row r="25" spans="1:16" ht="15.75" thickBot="1" x14ac:dyDescent="0.3">
      <c r="A25" s="19">
        <v>12</v>
      </c>
      <c r="B25" s="12" t="s">
        <v>77</v>
      </c>
      <c r="C25" s="82">
        <v>1</v>
      </c>
      <c r="D25" s="94">
        <v>1</v>
      </c>
      <c r="E25" s="94">
        <v>1</v>
      </c>
      <c r="F25" s="124"/>
      <c r="G25" s="131">
        <v>5</v>
      </c>
      <c r="H25" s="132">
        <v>5</v>
      </c>
      <c r="I25" s="132">
        <v>4</v>
      </c>
      <c r="J25" s="133"/>
      <c r="K25" s="55"/>
      <c r="M25" s="18"/>
      <c r="N25" s="18"/>
      <c r="P25" s="18"/>
    </row>
    <row r="26" spans="1:16" ht="15.75" thickBot="1" x14ac:dyDescent="0.3">
      <c r="A26" s="14"/>
      <c r="B26" s="24" t="s">
        <v>53</v>
      </c>
      <c r="C26" s="25">
        <f t="shared" ref="C26:F26" si="4">SUM(C27:C43)</f>
        <v>125</v>
      </c>
      <c r="D26" s="36">
        <f t="shared" si="4"/>
        <v>106</v>
      </c>
      <c r="E26" s="36">
        <f t="shared" si="4"/>
        <v>109</v>
      </c>
      <c r="F26" s="61">
        <f t="shared" si="4"/>
        <v>0</v>
      </c>
      <c r="G26" s="79">
        <f t="shared" ref="G26:I26" si="5">AVERAGE(G27:G43)</f>
        <v>3.9805882352941175</v>
      </c>
      <c r="H26" s="80">
        <f t="shared" si="5"/>
        <v>3.890625</v>
      </c>
      <c r="I26" s="80">
        <f t="shared" si="5"/>
        <v>3.788666666666666</v>
      </c>
      <c r="J26" s="81" t="e">
        <f>AVERAGE(J27:J43)</f>
        <v>#DIV/0!</v>
      </c>
      <c r="K26" s="57"/>
      <c r="M26" s="18"/>
      <c r="N26" s="18"/>
      <c r="P26" s="18"/>
    </row>
    <row r="27" spans="1:16" x14ac:dyDescent="0.25">
      <c r="A27" s="16">
        <v>1</v>
      </c>
      <c r="B27" s="3" t="s">
        <v>29</v>
      </c>
      <c r="C27" s="85">
        <v>29</v>
      </c>
      <c r="D27" s="100">
        <v>28</v>
      </c>
      <c r="E27" s="100">
        <v>22</v>
      </c>
      <c r="F27" s="134"/>
      <c r="G27" s="96">
        <v>4.59</v>
      </c>
      <c r="H27" s="109">
        <v>4.29</v>
      </c>
      <c r="I27" s="109">
        <v>4.18</v>
      </c>
      <c r="J27" s="135"/>
      <c r="K27" s="45"/>
      <c r="M27" s="18"/>
      <c r="N27" s="18"/>
      <c r="P27" s="18"/>
    </row>
    <row r="28" spans="1:16" x14ac:dyDescent="0.25">
      <c r="A28" s="19">
        <v>2</v>
      </c>
      <c r="B28" s="6" t="s">
        <v>61</v>
      </c>
      <c r="C28" s="84">
        <v>7</v>
      </c>
      <c r="D28" s="136">
        <v>11</v>
      </c>
      <c r="E28" s="136">
        <v>10</v>
      </c>
      <c r="F28" s="137"/>
      <c r="G28" s="89">
        <v>3.86</v>
      </c>
      <c r="H28" s="110">
        <v>4.2699999999999996</v>
      </c>
      <c r="I28" s="110">
        <v>3.7</v>
      </c>
      <c r="J28" s="121"/>
      <c r="K28" s="45"/>
      <c r="M28" s="18"/>
      <c r="N28" s="18"/>
      <c r="P28" s="18"/>
    </row>
    <row r="29" spans="1:16" x14ac:dyDescent="0.25">
      <c r="A29" s="34">
        <v>3</v>
      </c>
      <c r="B29" s="4" t="s">
        <v>41</v>
      </c>
      <c r="C29" s="83">
        <v>5</v>
      </c>
      <c r="D29" s="95">
        <v>9</v>
      </c>
      <c r="E29" s="95">
        <v>12</v>
      </c>
      <c r="F29" s="120"/>
      <c r="G29" s="90">
        <v>4</v>
      </c>
      <c r="H29" s="110">
        <v>4.22</v>
      </c>
      <c r="I29" s="110">
        <v>4</v>
      </c>
      <c r="J29" s="121"/>
      <c r="K29" s="45"/>
      <c r="M29" s="18"/>
      <c r="N29" s="18"/>
      <c r="P29" s="18"/>
    </row>
    <row r="30" spans="1:16" x14ac:dyDescent="0.25">
      <c r="A30" s="19">
        <v>4</v>
      </c>
      <c r="B30" s="4" t="s">
        <v>82</v>
      </c>
      <c r="C30" s="84">
        <v>6</v>
      </c>
      <c r="D30" s="136">
        <v>5</v>
      </c>
      <c r="E30" s="136">
        <v>5</v>
      </c>
      <c r="F30" s="137"/>
      <c r="G30" s="89">
        <v>4.33</v>
      </c>
      <c r="H30" s="110">
        <v>4.4000000000000004</v>
      </c>
      <c r="I30" s="110">
        <v>2.6</v>
      </c>
      <c r="J30" s="121"/>
      <c r="K30" s="45"/>
      <c r="M30" s="18"/>
      <c r="N30" s="18"/>
      <c r="P30" s="18"/>
    </row>
    <row r="31" spans="1:16" x14ac:dyDescent="0.25">
      <c r="A31" s="19">
        <v>5</v>
      </c>
      <c r="B31" s="12" t="s">
        <v>34</v>
      </c>
      <c r="C31" s="82">
        <v>12</v>
      </c>
      <c r="D31" s="94">
        <v>3</v>
      </c>
      <c r="E31" s="94">
        <v>8</v>
      </c>
      <c r="F31" s="124"/>
      <c r="G31" s="88">
        <v>4.25</v>
      </c>
      <c r="H31" s="93">
        <v>4</v>
      </c>
      <c r="I31" s="93">
        <v>3.75</v>
      </c>
      <c r="J31" s="128"/>
      <c r="K31" s="55"/>
      <c r="M31" s="18"/>
      <c r="N31" s="18"/>
      <c r="P31" s="18"/>
    </row>
    <row r="32" spans="1:16" x14ac:dyDescent="0.25">
      <c r="A32" s="19">
        <v>6</v>
      </c>
      <c r="B32" s="4" t="s">
        <v>6</v>
      </c>
      <c r="C32" s="83">
        <v>1</v>
      </c>
      <c r="D32" s="95">
        <v>1</v>
      </c>
      <c r="E32" s="95">
        <v>8</v>
      </c>
      <c r="F32" s="120"/>
      <c r="G32" s="90">
        <v>4</v>
      </c>
      <c r="H32" s="110">
        <v>4</v>
      </c>
      <c r="I32" s="110">
        <v>3.75</v>
      </c>
      <c r="J32" s="121"/>
      <c r="K32" s="45"/>
      <c r="M32" s="18"/>
      <c r="N32" s="18"/>
      <c r="P32" s="18"/>
    </row>
    <row r="33" spans="1:16" x14ac:dyDescent="0.25">
      <c r="A33" s="19">
        <v>7</v>
      </c>
      <c r="B33" s="4" t="s">
        <v>83</v>
      </c>
      <c r="C33" s="83">
        <v>5</v>
      </c>
      <c r="D33" s="95"/>
      <c r="E33" s="95">
        <v>4</v>
      </c>
      <c r="F33" s="120"/>
      <c r="G33" s="90">
        <v>4.2</v>
      </c>
      <c r="H33" s="110"/>
      <c r="I33" s="110">
        <v>4</v>
      </c>
      <c r="J33" s="121"/>
      <c r="K33" s="45"/>
      <c r="M33" s="18"/>
      <c r="N33" s="18"/>
      <c r="P33" s="18"/>
    </row>
    <row r="34" spans="1:16" x14ac:dyDescent="0.25">
      <c r="A34" s="19">
        <v>8</v>
      </c>
      <c r="B34" s="4" t="s">
        <v>7</v>
      </c>
      <c r="C34" s="83">
        <v>5</v>
      </c>
      <c r="D34" s="95">
        <v>3</v>
      </c>
      <c r="E34" s="95">
        <v>1</v>
      </c>
      <c r="F34" s="120"/>
      <c r="G34" s="90">
        <v>3.8</v>
      </c>
      <c r="H34" s="110">
        <v>4</v>
      </c>
      <c r="I34" s="110">
        <v>3</v>
      </c>
      <c r="J34" s="121"/>
      <c r="K34" s="45"/>
      <c r="M34" s="18"/>
      <c r="N34" s="18"/>
      <c r="P34" s="18"/>
    </row>
    <row r="35" spans="1:16" x14ac:dyDescent="0.25">
      <c r="A35" s="19">
        <v>9</v>
      </c>
      <c r="B35" s="4" t="s">
        <v>8</v>
      </c>
      <c r="C35" s="83">
        <v>5</v>
      </c>
      <c r="D35" s="95">
        <v>4</v>
      </c>
      <c r="E35" s="95"/>
      <c r="F35" s="120"/>
      <c r="G35" s="90">
        <v>3.8</v>
      </c>
      <c r="H35" s="110">
        <v>3</v>
      </c>
      <c r="I35" s="110"/>
      <c r="J35" s="121"/>
      <c r="K35" s="45"/>
      <c r="M35" s="18"/>
      <c r="N35" s="18"/>
      <c r="P35" s="18"/>
    </row>
    <row r="36" spans="1:16" x14ac:dyDescent="0.25">
      <c r="A36" s="19">
        <v>10</v>
      </c>
      <c r="B36" s="4" t="s">
        <v>84</v>
      </c>
      <c r="C36" s="83">
        <v>2</v>
      </c>
      <c r="D36" s="95">
        <v>4</v>
      </c>
      <c r="E36" s="95"/>
      <c r="F36" s="120"/>
      <c r="G36" s="90">
        <v>3.5</v>
      </c>
      <c r="H36" s="110">
        <v>3</v>
      </c>
      <c r="I36" s="110"/>
      <c r="J36" s="121"/>
      <c r="K36" s="45"/>
      <c r="M36" s="18"/>
      <c r="N36" s="18"/>
      <c r="P36" s="18"/>
    </row>
    <row r="37" spans="1:16" x14ac:dyDescent="0.25">
      <c r="A37" s="19">
        <v>11</v>
      </c>
      <c r="B37" s="12" t="s">
        <v>85</v>
      </c>
      <c r="C37" s="82">
        <v>13</v>
      </c>
      <c r="D37" s="94">
        <v>11</v>
      </c>
      <c r="E37" s="94">
        <v>11</v>
      </c>
      <c r="F37" s="124"/>
      <c r="G37" s="88">
        <v>4</v>
      </c>
      <c r="H37" s="93">
        <v>3.36</v>
      </c>
      <c r="I37" s="93">
        <v>4.09</v>
      </c>
      <c r="J37" s="128"/>
      <c r="K37" s="55"/>
      <c r="M37" s="18"/>
      <c r="N37" s="18"/>
      <c r="P37" s="18"/>
    </row>
    <row r="38" spans="1:16" x14ac:dyDescent="0.25">
      <c r="A38" s="19">
        <v>12</v>
      </c>
      <c r="B38" s="12" t="s">
        <v>9</v>
      </c>
      <c r="C38" s="82">
        <v>5</v>
      </c>
      <c r="D38" s="94">
        <v>3</v>
      </c>
      <c r="E38" s="94">
        <v>3</v>
      </c>
      <c r="F38" s="124"/>
      <c r="G38" s="88">
        <v>4.2</v>
      </c>
      <c r="H38" s="93">
        <v>4.33</v>
      </c>
      <c r="I38" s="93">
        <v>4</v>
      </c>
      <c r="J38" s="128"/>
      <c r="K38" s="55"/>
      <c r="M38" s="18"/>
      <c r="N38" s="18"/>
      <c r="P38" s="18"/>
    </row>
    <row r="39" spans="1:16" x14ac:dyDescent="0.25">
      <c r="A39" s="19">
        <v>13</v>
      </c>
      <c r="B39" s="12" t="s">
        <v>86</v>
      </c>
      <c r="C39" s="82">
        <v>3</v>
      </c>
      <c r="D39" s="94">
        <v>6</v>
      </c>
      <c r="E39" s="94">
        <v>5</v>
      </c>
      <c r="F39" s="124"/>
      <c r="G39" s="88">
        <v>3.33</v>
      </c>
      <c r="H39" s="93">
        <v>3.5</v>
      </c>
      <c r="I39" s="93">
        <v>3.6</v>
      </c>
      <c r="J39" s="128"/>
      <c r="K39" s="55"/>
      <c r="M39" s="18"/>
      <c r="N39" s="18"/>
      <c r="P39" s="18"/>
    </row>
    <row r="40" spans="1:16" x14ac:dyDescent="0.25">
      <c r="A40" s="19">
        <v>14</v>
      </c>
      <c r="B40" s="12" t="s">
        <v>43</v>
      </c>
      <c r="C40" s="82">
        <v>3</v>
      </c>
      <c r="D40" s="94">
        <v>2</v>
      </c>
      <c r="E40" s="94">
        <v>2</v>
      </c>
      <c r="F40" s="124"/>
      <c r="G40" s="88">
        <v>3.67</v>
      </c>
      <c r="H40" s="93">
        <v>4</v>
      </c>
      <c r="I40" s="93">
        <v>4.5</v>
      </c>
      <c r="J40" s="128"/>
      <c r="K40" s="55"/>
      <c r="M40" s="18"/>
      <c r="N40" s="18"/>
      <c r="P40" s="18"/>
    </row>
    <row r="41" spans="1:16" x14ac:dyDescent="0.25">
      <c r="A41" s="19">
        <v>15</v>
      </c>
      <c r="B41" s="12" t="s">
        <v>87</v>
      </c>
      <c r="C41" s="82">
        <v>8</v>
      </c>
      <c r="D41" s="94">
        <v>4</v>
      </c>
      <c r="E41" s="94">
        <v>6</v>
      </c>
      <c r="F41" s="124"/>
      <c r="G41" s="88">
        <v>3.63</v>
      </c>
      <c r="H41" s="93">
        <v>4</v>
      </c>
      <c r="I41" s="93">
        <v>3.83</v>
      </c>
      <c r="J41" s="128"/>
      <c r="K41" s="55"/>
      <c r="M41" s="18"/>
      <c r="N41" s="18"/>
      <c r="P41" s="18"/>
    </row>
    <row r="42" spans="1:16" x14ac:dyDescent="0.25">
      <c r="A42" s="19">
        <v>16</v>
      </c>
      <c r="B42" s="12" t="s">
        <v>10</v>
      </c>
      <c r="C42" s="82">
        <v>8</v>
      </c>
      <c r="D42" s="94">
        <v>8</v>
      </c>
      <c r="E42" s="94">
        <v>5</v>
      </c>
      <c r="F42" s="124"/>
      <c r="G42" s="88">
        <v>4.38</v>
      </c>
      <c r="H42" s="93">
        <v>3.63</v>
      </c>
      <c r="I42" s="93">
        <v>4.4000000000000004</v>
      </c>
      <c r="J42" s="128"/>
      <c r="K42" s="55"/>
      <c r="M42" s="18"/>
      <c r="N42" s="18"/>
      <c r="P42" s="18"/>
    </row>
    <row r="43" spans="1:16" ht="15.75" thickBot="1" x14ac:dyDescent="0.3">
      <c r="A43" s="19">
        <v>17</v>
      </c>
      <c r="B43" s="12" t="s">
        <v>11</v>
      </c>
      <c r="C43" s="82">
        <v>8</v>
      </c>
      <c r="D43" s="94">
        <v>4</v>
      </c>
      <c r="E43" s="94">
        <v>7</v>
      </c>
      <c r="F43" s="124"/>
      <c r="G43" s="131">
        <v>4.13</v>
      </c>
      <c r="H43" s="132">
        <v>4.25</v>
      </c>
      <c r="I43" s="132">
        <v>3.43</v>
      </c>
      <c r="J43" s="133"/>
      <c r="K43" s="55"/>
      <c r="M43" s="18"/>
      <c r="N43" s="18"/>
      <c r="P43" s="18"/>
    </row>
    <row r="44" spans="1:16" ht="15.75" thickBot="1" x14ac:dyDescent="0.3">
      <c r="A44" s="14"/>
      <c r="B44" s="24" t="s">
        <v>54</v>
      </c>
      <c r="C44" s="25">
        <f t="shared" ref="C44:F44" si="6">SUM(C45:C64)</f>
        <v>132</v>
      </c>
      <c r="D44" s="36">
        <f t="shared" si="6"/>
        <v>165</v>
      </c>
      <c r="E44" s="36">
        <f t="shared" si="6"/>
        <v>150</v>
      </c>
      <c r="F44" s="61">
        <f t="shared" si="6"/>
        <v>0</v>
      </c>
      <c r="G44" s="79">
        <f t="shared" ref="G44:I44" si="7">AVERAGE(G45:G64)</f>
        <v>3.9649999999999999</v>
      </c>
      <c r="H44" s="80">
        <f t="shared" si="7"/>
        <v>3.8599999999999994</v>
      </c>
      <c r="I44" s="80">
        <f t="shared" si="7"/>
        <v>4.0442105263157888</v>
      </c>
      <c r="J44" s="81" t="e">
        <f>AVERAGE(J45:J64)</f>
        <v>#DIV/0!</v>
      </c>
      <c r="K44" s="57"/>
      <c r="M44" s="18"/>
      <c r="N44" s="18"/>
      <c r="P44" s="18"/>
    </row>
    <row r="45" spans="1:16" x14ac:dyDescent="0.25">
      <c r="A45" s="16">
        <v>1</v>
      </c>
      <c r="B45" s="4" t="s">
        <v>32</v>
      </c>
      <c r="C45" s="83">
        <v>14</v>
      </c>
      <c r="D45" s="95">
        <v>15</v>
      </c>
      <c r="E45" s="95">
        <v>22</v>
      </c>
      <c r="F45" s="120"/>
      <c r="G45" s="96">
        <v>4.5</v>
      </c>
      <c r="H45" s="109">
        <v>4.33</v>
      </c>
      <c r="I45" s="109">
        <v>4.2699999999999996</v>
      </c>
      <c r="J45" s="135"/>
      <c r="K45" s="45"/>
      <c r="M45" s="18"/>
      <c r="N45" s="18"/>
      <c r="P45" s="18"/>
    </row>
    <row r="46" spans="1:16" x14ac:dyDescent="0.25">
      <c r="A46" s="19">
        <v>2</v>
      </c>
      <c r="B46" s="4" t="s">
        <v>72</v>
      </c>
      <c r="C46" s="83">
        <v>4</v>
      </c>
      <c r="D46" s="95">
        <v>5</v>
      </c>
      <c r="E46" s="95">
        <v>6</v>
      </c>
      <c r="F46" s="120"/>
      <c r="G46" s="90">
        <v>4</v>
      </c>
      <c r="H46" s="110">
        <v>4.4000000000000004</v>
      </c>
      <c r="I46" s="110">
        <v>4.17</v>
      </c>
      <c r="J46" s="121"/>
      <c r="K46" s="45"/>
      <c r="M46" s="18"/>
      <c r="N46" s="18"/>
      <c r="P46" s="18"/>
    </row>
    <row r="47" spans="1:16" x14ac:dyDescent="0.25">
      <c r="A47" s="19">
        <v>3</v>
      </c>
      <c r="B47" s="4" t="s">
        <v>25</v>
      </c>
      <c r="C47" s="83">
        <v>16</v>
      </c>
      <c r="D47" s="95">
        <v>12</v>
      </c>
      <c r="E47" s="95">
        <v>17</v>
      </c>
      <c r="F47" s="120"/>
      <c r="G47" s="90">
        <v>4.3099999999999996</v>
      </c>
      <c r="H47" s="110">
        <v>3.83</v>
      </c>
      <c r="I47" s="110">
        <v>4</v>
      </c>
      <c r="J47" s="121"/>
      <c r="K47" s="45"/>
      <c r="M47" s="18"/>
      <c r="N47" s="18"/>
      <c r="P47" s="18"/>
    </row>
    <row r="48" spans="1:16" x14ac:dyDescent="0.25">
      <c r="A48" s="19">
        <v>4</v>
      </c>
      <c r="B48" s="4" t="s">
        <v>44</v>
      </c>
      <c r="C48" s="83">
        <v>26</v>
      </c>
      <c r="D48" s="95">
        <v>36</v>
      </c>
      <c r="E48" s="95">
        <v>28</v>
      </c>
      <c r="F48" s="120"/>
      <c r="G48" s="90">
        <v>4.2699999999999996</v>
      </c>
      <c r="H48" s="110">
        <v>3.97</v>
      </c>
      <c r="I48" s="110">
        <v>4.43</v>
      </c>
      <c r="J48" s="121"/>
      <c r="K48" s="45"/>
      <c r="M48" s="18"/>
      <c r="N48" s="18"/>
      <c r="P48" s="18"/>
    </row>
    <row r="49" spans="1:16" x14ac:dyDescent="0.25">
      <c r="A49" s="19">
        <v>5</v>
      </c>
      <c r="B49" s="4" t="s">
        <v>12</v>
      </c>
      <c r="C49" s="83">
        <v>5</v>
      </c>
      <c r="D49" s="95">
        <v>8</v>
      </c>
      <c r="E49" s="95">
        <v>9</v>
      </c>
      <c r="F49" s="120"/>
      <c r="G49" s="90">
        <v>4.5999999999999996</v>
      </c>
      <c r="H49" s="110">
        <v>3.63</v>
      </c>
      <c r="I49" s="110">
        <v>4.33</v>
      </c>
      <c r="J49" s="121"/>
      <c r="K49" s="45"/>
      <c r="M49" s="18"/>
      <c r="N49" s="18"/>
      <c r="P49" s="18"/>
    </row>
    <row r="50" spans="1:16" ht="15" customHeight="1" x14ac:dyDescent="0.25">
      <c r="A50" s="19">
        <v>6</v>
      </c>
      <c r="B50" s="4" t="s">
        <v>13</v>
      </c>
      <c r="C50" s="83">
        <v>3</v>
      </c>
      <c r="D50" s="95">
        <v>5</v>
      </c>
      <c r="E50" s="95">
        <v>13</v>
      </c>
      <c r="F50" s="120"/>
      <c r="G50" s="90">
        <v>4.33</v>
      </c>
      <c r="H50" s="110">
        <v>4.2</v>
      </c>
      <c r="I50" s="110">
        <v>4.3099999999999996</v>
      </c>
      <c r="J50" s="121"/>
      <c r="K50" s="45"/>
      <c r="M50" s="18"/>
      <c r="N50" s="18"/>
      <c r="P50" s="18"/>
    </row>
    <row r="51" spans="1:16" x14ac:dyDescent="0.25">
      <c r="A51" s="19">
        <v>7</v>
      </c>
      <c r="B51" s="4" t="s">
        <v>89</v>
      </c>
      <c r="C51" s="83">
        <v>3</v>
      </c>
      <c r="D51" s="95">
        <v>1</v>
      </c>
      <c r="E51" s="95">
        <v>3</v>
      </c>
      <c r="F51" s="120"/>
      <c r="G51" s="90">
        <v>4.33</v>
      </c>
      <c r="H51" s="110">
        <v>3</v>
      </c>
      <c r="I51" s="110">
        <v>4.67</v>
      </c>
      <c r="J51" s="121"/>
      <c r="K51" s="45"/>
      <c r="M51" s="18"/>
      <c r="N51" s="18"/>
      <c r="P51" s="18"/>
    </row>
    <row r="52" spans="1:16" x14ac:dyDescent="0.25">
      <c r="A52" s="19">
        <v>8</v>
      </c>
      <c r="B52" s="4" t="s">
        <v>115</v>
      </c>
      <c r="C52" s="83">
        <v>8</v>
      </c>
      <c r="D52" s="95">
        <v>17</v>
      </c>
      <c r="E52" s="95">
        <v>10</v>
      </c>
      <c r="F52" s="120"/>
      <c r="G52" s="90">
        <v>4.5</v>
      </c>
      <c r="H52" s="110">
        <v>4.41</v>
      </c>
      <c r="I52" s="110">
        <v>4.4000000000000004</v>
      </c>
      <c r="J52" s="121"/>
      <c r="K52" s="45"/>
      <c r="M52" s="18"/>
      <c r="N52" s="18"/>
      <c r="P52" s="18"/>
    </row>
    <row r="53" spans="1:16" x14ac:dyDescent="0.25">
      <c r="A53" s="19">
        <v>9</v>
      </c>
      <c r="B53" s="4" t="s">
        <v>39</v>
      </c>
      <c r="C53" s="83">
        <v>6</v>
      </c>
      <c r="D53" s="95">
        <v>6</v>
      </c>
      <c r="E53" s="95">
        <v>3</v>
      </c>
      <c r="F53" s="120"/>
      <c r="G53" s="90">
        <v>3</v>
      </c>
      <c r="H53" s="110">
        <v>3.67</v>
      </c>
      <c r="I53" s="110">
        <v>3</v>
      </c>
      <c r="J53" s="121"/>
      <c r="K53" s="45"/>
      <c r="M53" s="18"/>
      <c r="N53" s="18"/>
      <c r="P53" s="18"/>
    </row>
    <row r="54" spans="1:16" x14ac:dyDescent="0.25">
      <c r="A54" s="19">
        <v>10</v>
      </c>
      <c r="B54" s="4" t="s">
        <v>40</v>
      </c>
      <c r="C54" s="83">
        <v>1</v>
      </c>
      <c r="D54" s="95">
        <v>4</v>
      </c>
      <c r="E54" s="95">
        <v>2</v>
      </c>
      <c r="F54" s="120"/>
      <c r="G54" s="90">
        <v>4</v>
      </c>
      <c r="H54" s="110">
        <v>4.25</v>
      </c>
      <c r="I54" s="110">
        <v>3</v>
      </c>
      <c r="J54" s="121"/>
      <c r="K54" s="45"/>
      <c r="M54" s="18"/>
      <c r="N54" s="18"/>
      <c r="P54" s="18"/>
    </row>
    <row r="55" spans="1:16" x14ac:dyDescent="0.25">
      <c r="A55" s="19">
        <v>11</v>
      </c>
      <c r="B55" s="4" t="s">
        <v>15</v>
      </c>
      <c r="C55" s="83">
        <v>1</v>
      </c>
      <c r="D55" s="95">
        <v>3</v>
      </c>
      <c r="E55" s="95"/>
      <c r="F55" s="120"/>
      <c r="G55" s="90">
        <v>3</v>
      </c>
      <c r="H55" s="110">
        <v>4</v>
      </c>
      <c r="I55" s="110"/>
      <c r="J55" s="121"/>
      <c r="K55" s="45"/>
      <c r="M55" s="18"/>
      <c r="N55" s="18"/>
      <c r="P55" s="18"/>
    </row>
    <row r="56" spans="1:16" x14ac:dyDescent="0.25">
      <c r="A56" s="19">
        <v>12</v>
      </c>
      <c r="B56" s="12" t="s">
        <v>16</v>
      </c>
      <c r="C56" s="82"/>
      <c r="D56" s="94">
        <v>1</v>
      </c>
      <c r="E56" s="94">
        <v>1</v>
      </c>
      <c r="F56" s="124"/>
      <c r="G56" s="88"/>
      <c r="H56" s="93">
        <v>4</v>
      </c>
      <c r="I56" s="93">
        <v>4</v>
      </c>
      <c r="J56" s="128"/>
      <c r="K56" s="55"/>
      <c r="M56" s="18"/>
      <c r="N56" s="18"/>
      <c r="P56" s="18"/>
    </row>
    <row r="57" spans="1:16" x14ac:dyDescent="0.25">
      <c r="A57" s="19">
        <v>13</v>
      </c>
      <c r="B57" s="4" t="s">
        <v>116</v>
      </c>
      <c r="C57" s="83">
        <v>5</v>
      </c>
      <c r="D57" s="95">
        <v>16</v>
      </c>
      <c r="E57" s="95">
        <v>4</v>
      </c>
      <c r="F57" s="120"/>
      <c r="G57" s="90">
        <v>4</v>
      </c>
      <c r="H57" s="110">
        <v>4.1900000000000004</v>
      </c>
      <c r="I57" s="110">
        <v>4.25</v>
      </c>
      <c r="J57" s="121"/>
      <c r="K57" s="45"/>
      <c r="M57" s="18"/>
      <c r="N57" s="18"/>
      <c r="P57" s="18"/>
    </row>
    <row r="58" spans="1:16" x14ac:dyDescent="0.25">
      <c r="A58" s="19">
        <v>14</v>
      </c>
      <c r="B58" s="4" t="s">
        <v>37</v>
      </c>
      <c r="C58" s="83"/>
      <c r="D58" s="95">
        <v>2</v>
      </c>
      <c r="E58" s="95">
        <v>1</v>
      </c>
      <c r="F58" s="120"/>
      <c r="G58" s="90"/>
      <c r="H58" s="110">
        <v>4</v>
      </c>
      <c r="I58" s="110">
        <v>4</v>
      </c>
      <c r="J58" s="121"/>
      <c r="K58" s="45"/>
      <c r="M58" s="18"/>
      <c r="N58" s="18"/>
      <c r="P58" s="18"/>
    </row>
    <row r="59" spans="1:16" x14ac:dyDescent="0.25">
      <c r="A59" s="19">
        <v>15</v>
      </c>
      <c r="B59" s="4" t="s">
        <v>88</v>
      </c>
      <c r="C59" s="83">
        <v>18</v>
      </c>
      <c r="D59" s="95">
        <v>7</v>
      </c>
      <c r="E59" s="95">
        <v>5</v>
      </c>
      <c r="F59" s="120"/>
      <c r="G59" s="90">
        <v>3.72</v>
      </c>
      <c r="H59" s="110">
        <v>3.57</v>
      </c>
      <c r="I59" s="110">
        <v>3.8</v>
      </c>
      <c r="J59" s="121"/>
      <c r="K59" s="45"/>
      <c r="M59" s="18"/>
      <c r="N59" s="18"/>
      <c r="P59" s="18"/>
    </row>
    <row r="60" spans="1:16" x14ac:dyDescent="0.25">
      <c r="A60" s="19">
        <v>16</v>
      </c>
      <c r="B60" s="5" t="s">
        <v>17</v>
      </c>
      <c r="C60" s="86">
        <v>6</v>
      </c>
      <c r="D60" s="91">
        <v>1</v>
      </c>
      <c r="E60" s="91">
        <v>6</v>
      </c>
      <c r="F60" s="138"/>
      <c r="G60" s="97">
        <v>3.67</v>
      </c>
      <c r="H60" s="92">
        <v>2</v>
      </c>
      <c r="I60" s="92">
        <v>4</v>
      </c>
      <c r="J60" s="139"/>
      <c r="K60" s="58"/>
      <c r="M60" s="18"/>
      <c r="N60" s="18"/>
      <c r="P60" s="18"/>
    </row>
    <row r="61" spans="1:16" x14ac:dyDescent="0.25">
      <c r="A61" s="19">
        <v>17</v>
      </c>
      <c r="B61" s="4" t="s">
        <v>35</v>
      </c>
      <c r="C61" s="83">
        <v>2</v>
      </c>
      <c r="D61" s="95">
        <v>2</v>
      </c>
      <c r="E61" s="95">
        <v>1</v>
      </c>
      <c r="F61" s="120"/>
      <c r="G61" s="90">
        <v>3.5</v>
      </c>
      <c r="H61" s="110">
        <v>3.5</v>
      </c>
      <c r="I61" s="110">
        <v>5</v>
      </c>
      <c r="J61" s="121"/>
      <c r="K61" s="45"/>
      <c r="M61" s="18"/>
      <c r="N61" s="18"/>
      <c r="P61" s="18"/>
    </row>
    <row r="62" spans="1:16" x14ac:dyDescent="0.25">
      <c r="A62" s="19">
        <v>18</v>
      </c>
      <c r="B62" s="4" t="s">
        <v>18</v>
      </c>
      <c r="C62" s="83">
        <v>14</v>
      </c>
      <c r="D62" s="95">
        <v>11</v>
      </c>
      <c r="E62" s="95">
        <v>8</v>
      </c>
      <c r="F62" s="120"/>
      <c r="G62" s="90">
        <v>3.71</v>
      </c>
      <c r="H62" s="110">
        <v>4.55</v>
      </c>
      <c r="I62" s="110">
        <v>3.75</v>
      </c>
      <c r="J62" s="121"/>
      <c r="K62" s="45"/>
      <c r="M62" s="18"/>
      <c r="N62" s="18"/>
      <c r="P62" s="18"/>
    </row>
    <row r="63" spans="1:16" x14ac:dyDescent="0.25">
      <c r="A63" s="21">
        <v>19</v>
      </c>
      <c r="B63" s="4" t="s">
        <v>14</v>
      </c>
      <c r="C63" s="83"/>
      <c r="D63" s="95">
        <v>5</v>
      </c>
      <c r="E63" s="95">
        <v>3</v>
      </c>
      <c r="F63" s="120"/>
      <c r="G63" s="90"/>
      <c r="H63" s="110">
        <v>4.2</v>
      </c>
      <c r="I63" s="110">
        <v>3.33</v>
      </c>
      <c r="J63" s="121"/>
      <c r="K63" s="45"/>
      <c r="M63" s="18"/>
      <c r="N63" s="18"/>
      <c r="P63" s="18"/>
    </row>
    <row r="64" spans="1:16" ht="15.75" thickBot="1" x14ac:dyDescent="0.3">
      <c r="A64" s="26">
        <v>20</v>
      </c>
      <c r="B64" s="4" t="s">
        <v>121</v>
      </c>
      <c r="C64" s="83"/>
      <c r="D64" s="95">
        <v>8</v>
      </c>
      <c r="E64" s="95">
        <v>8</v>
      </c>
      <c r="F64" s="120"/>
      <c r="G64" s="98"/>
      <c r="H64" s="87">
        <v>3.5</v>
      </c>
      <c r="I64" s="87">
        <v>4.13</v>
      </c>
      <c r="J64" s="123"/>
      <c r="K64" s="45"/>
      <c r="M64" s="18"/>
      <c r="N64" s="18"/>
      <c r="P64" s="18"/>
    </row>
    <row r="65" spans="1:16" ht="15.75" thickBot="1" x14ac:dyDescent="0.3">
      <c r="A65" s="14"/>
      <c r="B65" s="22" t="s">
        <v>55</v>
      </c>
      <c r="C65" s="23">
        <f t="shared" ref="C65:F65" si="8">SUM(C66:C79)</f>
        <v>86</v>
      </c>
      <c r="D65" s="9">
        <f t="shared" si="8"/>
        <v>111</v>
      </c>
      <c r="E65" s="9">
        <f t="shared" si="8"/>
        <v>166</v>
      </c>
      <c r="F65" s="60">
        <f t="shared" si="8"/>
        <v>0</v>
      </c>
      <c r="G65" s="76">
        <f t="shared" ref="G65:I65" si="9">AVERAGE(G66:G79)</f>
        <v>4.213571428571429</v>
      </c>
      <c r="H65" s="77">
        <f t="shared" si="9"/>
        <v>4.1264285714285718</v>
      </c>
      <c r="I65" s="77">
        <f t="shared" si="9"/>
        <v>4.1164285714285711</v>
      </c>
      <c r="J65" s="78" t="e">
        <f>AVERAGE(J66:J79)</f>
        <v>#DIV/0!</v>
      </c>
      <c r="K65" s="54"/>
      <c r="M65" s="18"/>
      <c r="N65" s="18"/>
      <c r="P65" s="18"/>
    </row>
    <row r="66" spans="1:16" x14ac:dyDescent="0.25">
      <c r="A66" s="27">
        <v>1</v>
      </c>
      <c r="B66" s="4" t="s">
        <v>28</v>
      </c>
      <c r="C66" s="83">
        <v>8</v>
      </c>
      <c r="D66" s="95">
        <v>7</v>
      </c>
      <c r="E66" s="95">
        <v>9</v>
      </c>
      <c r="F66" s="120"/>
      <c r="G66" s="96">
        <v>4.38</v>
      </c>
      <c r="H66" s="109">
        <v>4.57</v>
      </c>
      <c r="I66" s="109">
        <v>4.22</v>
      </c>
      <c r="J66" s="135"/>
      <c r="K66" s="45"/>
      <c r="M66" s="18"/>
      <c r="N66" s="18"/>
      <c r="P66" s="18"/>
    </row>
    <row r="67" spans="1:16" x14ac:dyDescent="0.25">
      <c r="A67" s="19">
        <v>2</v>
      </c>
      <c r="B67" s="4" t="s">
        <v>30</v>
      </c>
      <c r="C67" s="83">
        <v>9</v>
      </c>
      <c r="D67" s="95">
        <v>11</v>
      </c>
      <c r="E67" s="95">
        <v>13</v>
      </c>
      <c r="F67" s="120"/>
      <c r="G67" s="90">
        <v>4.4400000000000004</v>
      </c>
      <c r="H67" s="110">
        <v>4.55</v>
      </c>
      <c r="I67" s="110">
        <v>4.46</v>
      </c>
      <c r="J67" s="121"/>
      <c r="K67" s="45"/>
      <c r="M67" s="18"/>
      <c r="N67" s="18"/>
      <c r="P67" s="18"/>
    </row>
    <row r="68" spans="1:16" x14ac:dyDescent="0.25">
      <c r="A68" s="19">
        <v>3</v>
      </c>
      <c r="B68" s="4" t="s">
        <v>94</v>
      </c>
      <c r="C68" s="83">
        <v>7</v>
      </c>
      <c r="D68" s="95">
        <v>14</v>
      </c>
      <c r="E68" s="95">
        <v>17</v>
      </c>
      <c r="F68" s="120"/>
      <c r="G68" s="90">
        <v>4.57</v>
      </c>
      <c r="H68" s="110">
        <v>4.3600000000000003</v>
      </c>
      <c r="I68" s="110">
        <v>4.18</v>
      </c>
      <c r="J68" s="121"/>
      <c r="K68" s="45"/>
      <c r="M68" s="18"/>
      <c r="N68" s="18"/>
      <c r="P68" s="18"/>
    </row>
    <row r="69" spans="1:16" x14ac:dyDescent="0.25">
      <c r="A69" s="19">
        <v>4</v>
      </c>
      <c r="B69" s="4" t="s">
        <v>90</v>
      </c>
      <c r="C69" s="83">
        <v>3</v>
      </c>
      <c r="D69" s="95">
        <v>4</v>
      </c>
      <c r="E69" s="95">
        <v>7</v>
      </c>
      <c r="F69" s="120"/>
      <c r="G69" s="90">
        <v>4.67</v>
      </c>
      <c r="H69" s="110">
        <v>4.5</v>
      </c>
      <c r="I69" s="110">
        <v>4.43</v>
      </c>
      <c r="J69" s="121"/>
      <c r="K69" s="45"/>
      <c r="M69" s="18"/>
      <c r="N69" s="18"/>
      <c r="P69" s="18"/>
    </row>
    <row r="70" spans="1:16" x14ac:dyDescent="0.25">
      <c r="A70" s="19">
        <v>5</v>
      </c>
      <c r="B70" s="4" t="s">
        <v>45</v>
      </c>
      <c r="C70" s="83">
        <v>7</v>
      </c>
      <c r="D70" s="95">
        <v>5</v>
      </c>
      <c r="E70" s="95">
        <v>10</v>
      </c>
      <c r="F70" s="120"/>
      <c r="G70" s="90">
        <v>3.86</v>
      </c>
      <c r="H70" s="110">
        <v>5</v>
      </c>
      <c r="I70" s="110">
        <v>4.0999999999999996</v>
      </c>
      <c r="J70" s="121"/>
      <c r="K70" s="45"/>
      <c r="M70" s="18"/>
      <c r="N70" s="18"/>
      <c r="P70" s="18"/>
    </row>
    <row r="71" spans="1:16" x14ac:dyDescent="0.25">
      <c r="A71" s="19">
        <v>6</v>
      </c>
      <c r="B71" s="33" t="s">
        <v>91</v>
      </c>
      <c r="C71" s="105">
        <v>2</v>
      </c>
      <c r="D71" s="106">
        <v>2</v>
      </c>
      <c r="E71" s="106">
        <v>4</v>
      </c>
      <c r="F71" s="129"/>
      <c r="G71" s="102">
        <v>4.5</v>
      </c>
      <c r="H71" s="103">
        <v>4.5</v>
      </c>
      <c r="I71" s="103">
        <v>4.25</v>
      </c>
      <c r="J71" s="130"/>
      <c r="K71" s="56"/>
      <c r="M71" s="18"/>
      <c r="N71" s="18"/>
      <c r="P71" s="18"/>
    </row>
    <row r="72" spans="1:16" x14ac:dyDescent="0.25">
      <c r="A72" s="19">
        <v>7</v>
      </c>
      <c r="B72" s="12" t="s">
        <v>92</v>
      </c>
      <c r="C72" s="82">
        <v>5</v>
      </c>
      <c r="D72" s="94">
        <v>6</v>
      </c>
      <c r="E72" s="94">
        <v>9</v>
      </c>
      <c r="F72" s="124"/>
      <c r="G72" s="88">
        <v>4</v>
      </c>
      <c r="H72" s="93">
        <v>4</v>
      </c>
      <c r="I72" s="93">
        <v>4.33</v>
      </c>
      <c r="J72" s="128"/>
      <c r="K72" s="55"/>
      <c r="M72" s="18"/>
      <c r="N72" s="18"/>
      <c r="P72" s="18"/>
    </row>
    <row r="73" spans="1:16" x14ac:dyDescent="0.25">
      <c r="A73" s="19">
        <v>8</v>
      </c>
      <c r="B73" s="4" t="s">
        <v>93</v>
      </c>
      <c r="C73" s="83">
        <v>12</v>
      </c>
      <c r="D73" s="95">
        <v>9</v>
      </c>
      <c r="E73" s="95">
        <v>20</v>
      </c>
      <c r="F73" s="120"/>
      <c r="G73" s="90">
        <v>4.5</v>
      </c>
      <c r="H73" s="110">
        <v>4.33</v>
      </c>
      <c r="I73" s="110">
        <v>3.9</v>
      </c>
      <c r="J73" s="121"/>
      <c r="K73" s="45"/>
      <c r="M73" s="18"/>
      <c r="N73" s="18"/>
      <c r="P73" s="18"/>
    </row>
    <row r="74" spans="1:16" x14ac:dyDescent="0.25">
      <c r="A74" s="19">
        <v>9</v>
      </c>
      <c r="B74" s="4" t="s">
        <v>19</v>
      </c>
      <c r="C74" s="83">
        <v>7</v>
      </c>
      <c r="D74" s="95">
        <v>7</v>
      </c>
      <c r="E74" s="95">
        <v>9</v>
      </c>
      <c r="F74" s="120"/>
      <c r="G74" s="90">
        <v>3.71</v>
      </c>
      <c r="H74" s="110">
        <v>4</v>
      </c>
      <c r="I74" s="110">
        <v>4</v>
      </c>
      <c r="J74" s="121"/>
      <c r="K74" s="45"/>
      <c r="M74" s="18"/>
      <c r="N74" s="18"/>
      <c r="P74" s="18"/>
    </row>
    <row r="75" spans="1:16" x14ac:dyDescent="0.25">
      <c r="A75" s="19">
        <v>10</v>
      </c>
      <c r="B75" s="4" t="s">
        <v>95</v>
      </c>
      <c r="C75" s="83">
        <v>6</v>
      </c>
      <c r="D75" s="95">
        <v>7</v>
      </c>
      <c r="E75" s="95">
        <v>20</v>
      </c>
      <c r="F75" s="120"/>
      <c r="G75" s="90">
        <v>4</v>
      </c>
      <c r="H75" s="110">
        <v>3.43</v>
      </c>
      <c r="I75" s="110">
        <v>3.6</v>
      </c>
      <c r="J75" s="121"/>
      <c r="K75" s="45"/>
      <c r="M75" s="18"/>
      <c r="N75" s="18"/>
      <c r="P75" s="18"/>
    </row>
    <row r="76" spans="1:16" x14ac:dyDescent="0.25">
      <c r="A76" s="19">
        <v>11</v>
      </c>
      <c r="B76" s="4" t="s">
        <v>96</v>
      </c>
      <c r="C76" s="83">
        <v>2</v>
      </c>
      <c r="D76" s="95">
        <v>4</v>
      </c>
      <c r="E76" s="95">
        <v>1</v>
      </c>
      <c r="F76" s="120"/>
      <c r="G76" s="90">
        <v>4</v>
      </c>
      <c r="H76" s="110">
        <v>3</v>
      </c>
      <c r="I76" s="110">
        <v>4</v>
      </c>
      <c r="J76" s="121"/>
      <c r="K76" s="45"/>
      <c r="M76" s="18"/>
      <c r="N76" s="18"/>
      <c r="P76" s="18"/>
    </row>
    <row r="77" spans="1:16" x14ac:dyDescent="0.25">
      <c r="A77" s="19">
        <v>12</v>
      </c>
      <c r="B77" s="12" t="s">
        <v>112</v>
      </c>
      <c r="C77" s="82">
        <v>2</v>
      </c>
      <c r="D77" s="94">
        <v>2</v>
      </c>
      <c r="E77" s="94">
        <v>5</v>
      </c>
      <c r="F77" s="124"/>
      <c r="G77" s="88">
        <v>4</v>
      </c>
      <c r="H77" s="93">
        <v>3.5</v>
      </c>
      <c r="I77" s="93">
        <v>3.8</v>
      </c>
      <c r="J77" s="128"/>
      <c r="K77" s="55"/>
      <c r="M77" s="18"/>
      <c r="N77" s="18"/>
      <c r="P77" s="18"/>
    </row>
    <row r="78" spans="1:16" x14ac:dyDescent="0.25">
      <c r="A78" s="19">
        <v>13</v>
      </c>
      <c r="B78" s="4" t="s">
        <v>46</v>
      </c>
      <c r="C78" s="83">
        <v>7</v>
      </c>
      <c r="D78" s="95">
        <v>10</v>
      </c>
      <c r="E78" s="95">
        <v>12</v>
      </c>
      <c r="F78" s="120"/>
      <c r="G78" s="90">
        <v>4.1399999999999997</v>
      </c>
      <c r="H78" s="110">
        <v>3.9</v>
      </c>
      <c r="I78" s="110">
        <v>4.33</v>
      </c>
      <c r="J78" s="121"/>
      <c r="K78" s="45"/>
      <c r="M78" s="18"/>
      <c r="N78" s="18"/>
      <c r="P78" s="18"/>
    </row>
    <row r="79" spans="1:16" ht="15.75" thickBot="1" x14ac:dyDescent="0.3">
      <c r="A79" s="19">
        <v>14</v>
      </c>
      <c r="B79" s="4" t="s">
        <v>73</v>
      </c>
      <c r="C79" s="83">
        <v>9</v>
      </c>
      <c r="D79" s="95">
        <v>23</v>
      </c>
      <c r="E79" s="95">
        <v>30</v>
      </c>
      <c r="F79" s="120"/>
      <c r="G79" s="98">
        <v>4.22</v>
      </c>
      <c r="H79" s="87">
        <v>4.13</v>
      </c>
      <c r="I79" s="87">
        <v>4.03</v>
      </c>
      <c r="J79" s="123"/>
      <c r="K79" s="45"/>
      <c r="M79" s="18"/>
      <c r="N79" s="18"/>
      <c r="P79" s="18"/>
    </row>
    <row r="80" spans="1:16" ht="15.75" thickBot="1" x14ac:dyDescent="0.3">
      <c r="A80" s="14"/>
      <c r="B80" s="22" t="s">
        <v>56</v>
      </c>
      <c r="C80" s="23">
        <f t="shared" ref="C80:F80" si="10">SUM(C81:C112)</f>
        <v>349</v>
      </c>
      <c r="D80" s="9">
        <f t="shared" si="10"/>
        <v>376</v>
      </c>
      <c r="E80" s="9">
        <f t="shared" si="10"/>
        <v>415</v>
      </c>
      <c r="F80" s="60">
        <f t="shared" si="10"/>
        <v>0</v>
      </c>
      <c r="G80" s="76">
        <f t="shared" ref="G80:J80" si="11">AVERAGE(G81:G112)</f>
        <v>4.1663333333333332</v>
      </c>
      <c r="H80" s="77">
        <f t="shared" si="11"/>
        <v>4.1313333333333331</v>
      </c>
      <c r="I80" s="77">
        <f t="shared" si="11"/>
        <v>3.9913333333333338</v>
      </c>
      <c r="J80" s="78" t="e">
        <f t="shared" si="11"/>
        <v>#DIV/0!</v>
      </c>
      <c r="K80" s="54"/>
      <c r="M80" s="18"/>
      <c r="N80" s="18"/>
      <c r="P80" s="18"/>
    </row>
    <row r="81" spans="1:16" x14ac:dyDescent="0.25">
      <c r="A81" s="16">
        <v>1</v>
      </c>
      <c r="B81" s="4" t="s">
        <v>107</v>
      </c>
      <c r="C81" s="83">
        <v>3</v>
      </c>
      <c r="D81" s="95">
        <v>6</v>
      </c>
      <c r="E81" s="95">
        <v>6</v>
      </c>
      <c r="F81" s="120"/>
      <c r="G81" s="96">
        <v>4</v>
      </c>
      <c r="H81" s="109">
        <v>4.33</v>
      </c>
      <c r="I81" s="109">
        <v>4.67</v>
      </c>
      <c r="J81" s="135"/>
      <c r="K81" s="53"/>
      <c r="M81" s="18"/>
      <c r="N81" s="18"/>
      <c r="P81" s="18"/>
    </row>
    <row r="82" spans="1:16" x14ac:dyDescent="0.25">
      <c r="A82" s="19">
        <v>2</v>
      </c>
      <c r="B82" s="4" t="s">
        <v>20</v>
      </c>
      <c r="C82" s="83">
        <v>2</v>
      </c>
      <c r="D82" s="95">
        <v>3</v>
      </c>
      <c r="E82" s="95">
        <v>11</v>
      </c>
      <c r="F82" s="120"/>
      <c r="G82" s="90">
        <v>4</v>
      </c>
      <c r="H82" s="110">
        <v>3.67</v>
      </c>
      <c r="I82" s="110">
        <v>3.45</v>
      </c>
      <c r="J82" s="121"/>
      <c r="K82" s="53"/>
      <c r="M82" s="18"/>
      <c r="N82" s="18"/>
      <c r="P82" s="18"/>
    </row>
    <row r="83" spans="1:16" x14ac:dyDescent="0.25">
      <c r="A83" s="19">
        <v>3</v>
      </c>
      <c r="B83" s="4" t="s">
        <v>101</v>
      </c>
      <c r="C83" s="83">
        <v>6</v>
      </c>
      <c r="D83" s="95">
        <v>11</v>
      </c>
      <c r="E83" s="95">
        <v>12</v>
      </c>
      <c r="F83" s="120"/>
      <c r="G83" s="90">
        <v>4.67</v>
      </c>
      <c r="H83" s="110">
        <v>3.82</v>
      </c>
      <c r="I83" s="110">
        <v>4.08</v>
      </c>
      <c r="J83" s="121"/>
      <c r="K83" s="53"/>
      <c r="M83" s="18"/>
      <c r="N83" s="18"/>
      <c r="P83" s="18"/>
    </row>
    <row r="84" spans="1:16" x14ac:dyDescent="0.25">
      <c r="A84" s="19">
        <v>4</v>
      </c>
      <c r="B84" s="4" t="s">
        <v>98</v>
      </c>
      <c r="C84" s="83">
        <v>11</v>
      </c>
      <c r="D84" s="95">
        <v>6</v>
      </c>
      <c r="E84" s="95">
        <v>10</v>
      </c>
      <c r="F84" s="120"/>
      <c r="G84" s="90">
        <v>3.91</v>
      </c>
      <c r="H84" s="110">
        <v>3.83</v>
      </c>
      <c r="I84" s="110">
        <v>4.2</v>
      </c>
      <c r="J84" s="121"/>
      <c r="K84" s="53"/>
      <c r="M84" s="18"/>
      <c r="N84" s="18"/>
      <c r="P84" s="18"/>
    </row>
    <row r="85" spans="1:16" x14ac:dyDescent="0.25">
      <c r="A85" s="19">
        <v>5</v>
      </c>
      <c r="B85" s="4" t="s">
        <v>103</v>
      </c>
      <c r="C85" s="83">
        <v>31</v>
      </c>
      <c r="D85" s="95">
        <v>16</v>
      </c>
      <c r="E85" s="95">
        <v>25</v>
      </c>
      <c r="F85" s="120"/>
      <c r="G85" s="90">
        <v>4.29</v>
      </c>
      <c r="H85" s="110">
        <v>4.6900000000000004</v>
      </c>
      <c r="I85" s="110">
        <v>4.32</v>
      </c>
      <c r="J85" s="121"/>
      <c r="K85" s="53"/>
      <c r="M85" s="18"/>
      <c r="N85" s="18"/>
      <c r="P85" s="18"/>
    </row>
    <row r="86" spans="1:16" x14ac:dyDescent="0.25">
      <c r="A86" s="19">
        <v>6</v>
      </c>
      <c r="B86" s="4" t="s">
        <v>102</v>
      </c>
      <c r="C86" s="83">
        <v>11</v>
      </c>
      <c r="D86" s="95">
        <v>18</v>
      </c>
      <c r="E86" s="95">
        <v>14</v>
      </c>
      <c r="F86" s="120"/>
      <c r="G86" s="90">
        <v>4.3600000000000003</v>
      </c>
      <c r="H86" s="110">
        <v>4.6100000000000003</v>
      </c>
      <c r="I86" s="110">
        <v>4</v>
      </c>
      <c r="J86" s="121"/>
      <c r="K86" s="53"/>
      <c r="M86" s="18"/>
      <c r="N86" s="18"/>
      <c r="P86" s="18"/>
    </row>
    <row r="87" spans="1:16" x14ac:dyDescent="0.25">
      <c r="A87" s="19">
        <v>7</v>
      </c>
      <c r="B87" s="4" t="s">
        <v>21</v>
      </c>
      <c r="C87" s="83">
        <v>5</v>
      </c>
      <c r="D87" s="95">
        <v>5</v>
      </c>
      <c r="E87" s="95">
        <v>3</v>
      </c>
      <c r="F87" s="120"/>
      <c r="G87" s="90">
        <v>4.5999999999999996</v>
      </c>
      <c r="H87" s="110">
        <v>3.6</v>
      </c>
      <c r="I87" s="110">
        <v>3.67</v>
      </c>
      <c r="J87" s="121"/>
      <c r="K87" s="53"/>
      <c r="M87" s="18"/>
      <c r="N87" s="18"/>
      <c r="P87" s="18"/>
    </row>
    <row r="88" spans="1:16" x14ac:dyDescent="0.25">
      <c r="A88" s="19">
        <v>8</v>
      </c>
      <c r="B88" s="4" t="s">
        <v>100</v>
      </c>
      <c r="C88" s="83">
        <v>7</v>
      </c>
      <c r="D88" s="95">
        <v>2</v>
      </c>
      <c r="E88" s="95">
        <v>8</v>
      </c>
      <c r="F88" s="120"/>
      <c r="G88" s="90">
        <v>4.43</v>
      </c>
      <c r="H88" s="110">
        <v>4</v>
      </c>
      <c r="I88" s="110">
        <v>3.75</v>
      </c>
      <c r="J88" s="121"/>
      <c r="K88" s="53"/>
      <c r="M88" s="18"/>
      <c r="N88" s="18"/>
      <c r="P88" s="18"/>
    </row>
    <row r="89" spans="1:16" x14ac:dyDescent="0.25">
      <c r="A89" s="19">
        <v>9</v>
      </c>
      <c r="B89" s="4" t="s">
        <v>99</v>
      </c>
      <c r="C89" s="83">
        <v>6</v>
      </c>
      <c r="D89" s="95">
        <v>10</v>
      </c>
      <c r="E89" s="95">
        <v>5</v>
      </c>
      <c r="F89" s="120"/>
      <c r="G89" s="90">
        <v>4.5</v>
      </c>
      <c r="H89" s="110">
        <v>4.2</v>
      </c>
      <c r="I89" s="110">
        <v>3.8</v>
      </c>
      <c r="J89" s="121"/>
      <c r="K89" s="53"/>
      <c r="M89" s="18"/>
      <c r="N89" s="18"/>
      <c r="P89" s="18"/>
    </row>
    <row r="90" spans="1:16" x14ac:dyDescent="0.25">
      <c r="A90" s="19">
        <v>10</v>
      </c>
      <c r="B90" s="4" t="s">
        <v>97</v>
      </c>
      <c r="C90" s="83">
        <v>9</v>
      </c>
      <c r="D90" s="95">
        <v>16</v>
      </c>
      <c r="E90" s="95">
        <v>16</v>
      </c>
      <c r="F90" s="120"/>
      <c r="G90" s="90">
        <v>4.78</v>
      </c>
      <c r="H90" s="110">
        <v>4.25</v>
      </c>
      <c r="I90" s="110">
        <v>4.3099999999999996</v>
      </c>
      <c r="J90" s="121"/>
      <c r="K90" s="53"/>
      <c r="M90" s="18"/>
      <c r="N90" s="18"/>
      <c r="P90" s="18"/>
    </row>
    <row r="91" spans="1:16" x14ac:dyDescent="0.25">
      <c r="A91" s="19">
        <v>11</v>
      </c>
      <c r="B91" s="4" t="s">
        <v>117</v>
      </c>
      <c r="C91" s="83">
        <v>6</v>
      </c>
      <c r="D91" s="95">
        <v>5</v>
      </c>
      <c r="E91" s="95">
        <v>4</v>
      </c>
      <c r="F91" s="120"/>
      <c r="G91" s="90">
        <v>4</v>
      </c>
      <c r="H91" s="110">
        <v>4</v>
      </c>
      <c r="I91" s="110">
        <v>4</v>
      </c>
      <c r="J91" s="121"/>
      <c r="K91" s="53"/>
      <c r="M91" s="18"/>
      <c r="N91" s="18"/>
      <c r="P91" s="18"/>
    </row>
    <row r="92" spans="1:16" x14ac:dyDescent="0.25">
      <c r="A92" s="19">
        <v>12</v>
      </c>
      <c r="B92" s="4" t="s">
        <v>118</v>
      </c>
      <c r="C92" s="83">
        <v>7</v>
      </c>
      <c r="D92" s="95">
        <v>10</v>
      </c>
      <c r="E92" s="95">
        <v>7</v>
      </c>
      <c r="F92" s="120"/>
      <c r="G92" s="90">
        <v>5</v>
      </c>
      <c r="H92" s="110">
        <v>4.3</v>
      </c>
      <c r="I92" s="110">
        <v>4</v>
      </c>
      <c r="J92" s="121"/>
      <c r="K92" s="53"/>
      <c r="M92" s="18"/>
      <c r="N92" s="18"/>
      <c r="P92" s="18"/>
    </row>
    <row r="93" spans="1:16" x14ac:dyDescent="0.25">
      <c r="A93" s="19">
        <v>13</v>
      </c>
      <c r="B93" s="4" t="s">
        <v>108</v>
      </c>
      <c r="C93" s="83">
        <v>7</v>
      </c>
      <c r="D93" s="95">
        <v>9</v>
      </c>
      <c r="E93" s="95">
        <v>10</v>
      </c>
      <c r="F93" s="120"/>
      <c r="G93" s="90">
        <v>3.57</v>
      </c>
      <c r="H93" s="110">
        <v>3.56</v>
      </c>
      <c r="I93" s="110">
        <v>3.4</v>
      </c>
      <c r="J93" s="121"/>
      <c r="K93" s="53"/>
      <c r="M93" s="18"/>
      <c r="N93" s="18"/>
      <c r="P93" s="18"/>
    </row>
    <row r="94" spans="1:16" x14ac:dyDescent="0.25">
      <c r="A94" s="19">
        <v>14</v>
      </c>
      <c r="B94" s="7" t="s">
        <v>109</v>
      </c>
      <c r="C94" s="108">
        <v>4</v>
      </c>
      <c r="D94" s="104">
        <v>7</v>
      </c>
      <c r="E94" s="104">
        <v>8</v>
      </c>
      <c r="F94" s="122"/>
      <c r="G94" s="107">
        <v>3</v>
      </c>
      <c r="H94" s="110">
        <v>3.57</v>
      </c>
      <c r="I94" s="110">
        <v>4.25</v>
      </c>
      <c r="J94" s="121"/>
      <c r="K94" s="53"/>
      <c r="M94" s="18"/>
      <c r="N94" s="18"/>
      <c r="P94" s="18"/>
    </row>
    <row r="95" spans="1:16" x14ac:dyDescent="0.25">
      <c r="A95" s="19">
        <v>15</v>
      </c>
      <c r="B95" s="4" t="s">
        <v>110</v>
      </c>
      <c r="C95" s="83">
        <v>11</v>
      </c>
      <c r="D95" s="95">
        <v>11</v>
      </c>
      <c r="E95" s="95">
        <v>9</v>
      </c>
      <c r="F95" s="120"/>
      <c r="G95" s="90">
        <v>3.91</v>
      </c>
      <c r="H95" s="110">
        <v>3.82</v>
      </c>
      <c r="I95" s="110">
        <v>3.44</v>
      </c>
      <c r="J95" s="121"/>
      <c r="K95" s="53"/>
      <c r="M95" s="18"/>
      <c r="N95" s="18"/>
      <c r="P95" s="18"/>
    </row>
    <row r="96" spans="1:16" x14ac:dyDescent="0.25">
      <c r="A96" s="19">
        <v>16</v>
      </c>
      <c r="B96" s="4" t="s">
        <v>119</v>
      </c>
      <c r="C96" s="83">
        <v>3</v>
      </c>
      <c r="D96" s="95">
        <v>4</v>
      </c>
      <c r="E96" s="95">
        <v>3</v>
      </c>
      <c r="F96" s="120"/>
      <c r="G96" s="90">
        <v>3.67</v>
      </c>
      <c r="H96" s="110">
        <v>3</v>
      </c>
      <c r="I96" s="110">
        <v>3.67</v>
      </c>
      <c r="J96" s="121"/>
      <c r="K96" s="53"/>
      <c r="M96" s="18"/>
      <c r="N96" s="18"/>
      <c r="P96" s="18"/>
    </row>
    <row r="97" spans="1:16" x14ac:dyDescent="0.25">
      <c r="A97" s="19">
        <v>17</v>
      </c>
      <c r="B97" s="4" t="s">
        <v>111</v>
      </c>
      <c r="C97" s="83">
        <v>16</v>
      </c>
      <c r="D97" s="95">
        <v>8</v>
      </c>
      <c r="E97" s="95">
        <v>9</v>
      </c>
      <c r="F97" s="120"/>
      <c r="G97" s="90">
        <v>3.63</v>
      </c>
      <c r="H97" s="110">
        <v>3.5</v>
      </c>
      <c r="I97" s="110">
        <v>3.56</v>
      </c>
      <c r="J97" s="121"/>
      <c r="K97" s="53"/>
      <c r="M97" s="18"/>
      <c r="N97" s="18"/>
      <c r="P97" s="18"/>
    </row>
    <row r="98" spans="1:16" x14ac:dyDescent="0.25">
      <c r="A98" s="19">
        <v>18</v>
      </c>
      <c r="B98" s="4" t="s">
        <v>106</v>
      </c>
      <c r="C98" s="83">
        <v>2</v>
      </c>
      <c r="D98" s="95">
        <v>4</v>
      </c>
      <c r="E98" s="95"/>
      <c r="F98" s="120"/>
      <c r="G98" s="90">
        <v>3.5</v>
      </c>
      <c r="H98" s="110">
        <v>4.75</v>
      </c>
      <c r="I98" s="110"/>
      <c r="J98" s="121"/>
      <c r="K98" s="53"/>
      <c r="M98" s="18"/>
      <c r="N98" s="18"/>
      <c r="P98" s="18"/>
    </row>
    <row r="99" spans="1:16" x14ac:dyDescent="0.25">
      <c r="A99" s="19">
        <v>19</v>
      </c>
      <c r="B99" s="4" t="s">
        <v>105</v>
      </c>
      <c r="C99" s="83">
        <v>12</v>
      </c>
      <c r="D99" s="95">
        <v>9</v>
      </c>
      <c r="E99" s="95">
        <v>14</v>
      </c>
      <c r="F99" s="120"/>
      <c r="G99" s="90">
        <v>4.25</v>
      </c>
      <c r="H99" s="110">
        <v>4.78</v>
      </c>
      <c r="I99" s="110">
        <v>4.29</v>
      </c>
      <c r="J99" s="121"/>
      <c r="K99" s="53"/>
      <c r="M99" s="18"/>
      <c r="N99" s="18"/>
      <c r="P99" s="18"/>
    </row>
    <row r="100" spans="1:16" x14ac:dyDescent="0.25">
      <c r="A100" s="19">
        <v>20</v>
      </c>
      <c r="B100" s="4" t="s">
        <v>62</v>
      </c>
      <c r="C100" s="83">
        <v>14</v>
      </c>
      <c r="D100" s="95">
        <v>22</v>
      </c>
      <c r="E100" s="95">
        <v>29</v>
      </c>
      <c r="F100" s="120"/>
      <c r="G100" s="90">
        <v>4.07</v>
      </c>
      <c r="H100" s="110">
        <v>4</v>
      </c>
      <c r="I100" s="110">
        <v>3.93</v>
      </c>
      <c r="J100" s="121"/>
      <c r="K100" s="53"/>
      <c r="M100" s="18"/>
      <c r="N100" s="18"/>
      <c r="P100" s="18"/>
    </row>
    <row r="101" spans="1:16" x14ac:dyDescent="0.25">
      <c r="A101" s="19">
        <v>21</v>
      </c>
      <c r="B101" s="4" t="s">
        <v>104</v>
      </c>
      <c r="C101" s="83">
        <v>27</v>
      </c>
      <c r="D101" s="95">
        <v>31</v>
      </c>
      <c r="E101" s="95">
        <v>40</v>
      </c>
      <c r="F101" s="120"/>
      <c r="G101" s="90">
        <v>4.7</v>
      </c>
      <c r="H101" s="110">
        <v>4.55</v>
      </c>
      <c r="I101" s="110">
        <v>4.7</v>
      </c>
      <c r="J101" s="121"/>
      <c r="K101" s="53"/>
      <c r="M101" s="18"/>
      <c r="N101" s="18"/>
      <c r="P101" s="18"/>
    </row>
    <row r="102" spans="1:16" x14ac:dyDescent="0.25">
      <c r="A102" s="19">
        <v>22</v>
      </c>
      <c r="B102" s="4" t="s">
        <v>63</v>
      </c>
      <c r="C102" s="83">
        <v>4</v>
      </c>
      <c r="D102" s="95">
        <v>6</v>
      </c>
      <c r="E102" s="95">
        <v>11</v>
      </c>
      <c r="F102" s="120"/>
      <c r="G102" s="90">
        <v>4.25</v>
      </c>
      <c r="H102" s="110">
        <v>4.33</v>
      </c>
      <c r="I102" s="110">
        <v>4</v>
      </c>
      <c r="J102" s="121"/>
      <c r="K102" s="53"/>
      <c r="M102" s="18"/>
      <c r="N102" s="18"/>
      <c r="P102" s="18"/>
    </row>
    <row r="103" spans="1:16" x14ac:dyDescent="0.25">
      <c r="A103" s="19">
        <v>23</v>
      </c>
      <c r="B103" s="4" t="s">
        <v>120</v>
      </c>
      <c r="C103" s="83">
        <v>10</v>
      </c>
      <c r="D103" s="95">
        <v>8</v>
      </c>
      <c r="E103" s="95">
        <v>4</v>
      </c>
      <c r="F103" s="120"/>
      <c r="G103" s="90">
        <v>4</v>
      </c>
      <c r="H103" s="110">
        <v>4.13</v>
      </c>
      <c r="I103" s="110">
        <v>3.5</v>
      </c>
      <c r="J103" s="121"/>
      <c r="K103" s="53"/>
      <c r="M103" s="18"/>
      <c r="N103" s="18"/>
      <c r="P103" s="18"/>
    </row>
    <row r="104" spans="1:16" x14ac:dyDescent="0.25">
      <c r="A104" s="19">
        <v>24</v>
      </c>
      <c r="B104" s="4" t="s">
        <v>64</v>
      </c>
      <c r="C104" s="83">
        <v>35</v>
      </c>
      <c r="D104" s="95">
        <v>24</v>
      </c>
      <c r="E104" s="95">
        <v>27</v>
      </c>
      <c r="F104" s="120"/>
      <c r="G104" s="90">
        <v>4.4000000000000004</v>
      </c>
      <c r="H104" s="110">
        <v>4.08</v>
      </c>
      <c r="I104" s="110">
        <v>3.96</v>
      </c>
      <c r="J104" s="121"/>
      <c r="K104" s="53"/>
      <c r="M104" s="18"/>
      <c r="N104" s="18"/>
      <c r="P104" s="18"/>
    </row>
    <row r="105" spans="1:16" x14ac:dyDescent="0.25">
      <c r="A105" s="19">
        <v>25</v>
      </c>
      <c r="B105" s="4" t="s">
        <v>65</v>
      </c>
      <c r="C105" s="83">
        <v>32</v>
      </c>
      <c r="D105" s="95">
        <v>27</v>
      </c>
      <c r="E105" s="95">
        <v>23</v>
      </c>
      <c r="F105" s="120"/>
      <c r="G105" s="90">
        <v>4.09</v>
      </c>
      <c r="H105" s="110">
        <v>4.33</v>
      </c>
      <c r="I105" s="110">
        <v>4.17</v>
      </c>
      <c r="J105" s="121"/>
      <c r="K105" s="53"/>
      <c r="M105" s="18"/>
      <c r="N105" s="18"/>
      <c r="P105" s="18"/>
    </row>
    <row r="106" spans="1:16" x14ac:dyDescent="0.25">
      <c r="A106" s="19">
        <v>26</v>
      </c>
      <c r="B106" s="4" t="s">
        <v>22</v>
      </c>
      <c r="C106" s="83">
        <v>17</v>
      </c>
      <c r="D106" s="95">
        <v>19</v>
      </c>
      <c r="E106" s="95">
        <v>26</v>
      </c>
      <c r="F106" s="120"/>
      <c r="G106" s="90">
        <v>4.59</v>
      </c>
      <c r="H106" s="110">
        <v>4.63</v>
      </c>
      <c r="I106" s="110">
        <v>4.2300000000000004</v>
      </c>
      <c r="J106" s="121"/>
      <c r="K106" s="53"/>
      <c r="M106" s="18"/>
      <c r="N106" s="18"/>
      <c r="P106" s="18"/>
    </row>
    <row r="107" spans="1:16" x14ac:dyDescent="0.25">
      <c r="A107" s="19">
        <v>27</v>
      </c>
      <c r="B107" s="4" t="s">
        <v>47</v>
      </c>
      <c r="C107" s="83">
        <v>24</v>
      </c>
      <c r="D107" s="95">
        <v>21</v>
      </c>
      <c r="E107" s="95">
        <v>19</v>
      </c>
      <c r="F107" s="120"/>
      <c r="G107" s="90">
        <v>4.25</v>
      </c>
      <c r="H107" s="110">
        <v>4.4800000000000004</v>
      </c>
      <c r="I107" s="110">
        <v>4.47</v>
      </c>
      <c r="J107" s="121"/>
      <c r="K107" s="53"/>
      <c r="M107" s="18"/>
      <c r="N107" s="18"/>
      <c r="P107" s="18"/>
    </row>
    <row r="108" spans="1:16" x14ac:dyDescent="0.25">
      <c r="A108" s="19">
        <v>28</v>
      </c>
      <c r="B108" s="4" t="s">
        <v>67</v>
      </c>
      <c r="C108" s="83">
        <v>12</v>
      </c>
      <c r="D108" s="95">
        <v>14</v>
      </c>
      <c r="E108" s="95">
        <v>11</v>
      </c>
      <c r="F108" s="120"/>
      <c r="G108" s="90">
        <v>4.5</v>
      </c>
      <c r="H108" s="110">
        <v>4.3600000000000003</v>
      </c>
      <c r="I108" s="110">
        <v>4</v>
      </c>
      <c r="J108" s="121"/>
      <c r="K108" s="53"/>
      <c r="M108" s="18"/>
      <c r="N108" s="18"/>
      <c r="P108" s="18"/>
    </row>
    <row r="109" spans="1:16" x14ac:dyDescent="0.25">
      <c r="A109" s="19">
        <v>29</v>
      </c>
      <c r="B109" s="4" t="s">
        <v>69</v>
      </c>
      <c r="C109" s="83">
        <v>14</v>
      </c>
      <c r="D109" s="95">
        <v>22</v>
      </c>
      <c r="E109" s="95">
        <v>18</v>
      </c>
      <c r="F109" s="120"/>
      <c r="G109" s="90">
        <v>4.07</v>
      </c>
      <c r="H109" s="110">
        <v>4.3600000000000003</v>
      </c>
      <c r="I109" s="110">
        <v>4.22</v>
      </c>
      <c r="J109" s="121"/>
      <c r="K109" s="53"/>
      <c r="M109" s="18"/>
      <c r="N109" s="18"/>
      <c r="P109" s="18"/>
    </row>
    <row r="110" spans="1:16" x14ac:dyDescent="0.25">
      <c r="A110" s="19">
        <v>30</v>
      </c>
      <c r="B110" s="4" t="s">
        <v>71</v>
      </c>
      <c r="C110" s="83">
        <v>1</v>
      </c>
      <c r="D110" s="95">
        <v>22</v>
      </c>
      <c r="E110" s="95">
        <v>30</v>
      </c>
      <c r="F110" s="120"/>
      <c r="G110" s="90">
        <v>4</v>
      </c>
      <c r="H110" s="110">
        <v>4.41</v>
      </c>
      <c r="I110" s="110">
        <v>4.03</v>
      </c>
      <c r="J110" s="121"/>
      <c r="K110" s="53"/>
      <c r="M110" s="18"/>
      <c r="N110" s="18"/>
      <c r="P110" s="18"/>
    </row>
    <row r="111" spans="1:16" x14ac:dyDescent="0.25">
      <c r="A111" s="19">
        <v>31</v>
      </c>
      <c r="B111" s="4" t="s">
        <v>122</v>
      </c>
      <c r="C111" s="83"/>
      <c r="D111" s="95"/>
      <c r="E111" s="95">
        <v>3</v>
      </c>
      <c r="F111" s="120"/>
      <c r="G111" s="90"/>
      <c r="H111" s="110"/>
      <c r="I111" s="110">
        <v>3.67</v>
      </c>
      <c r="J111" s="121"/>
      <c r="K111" s="53"/>
      <c r="M111" s="18"/>
      <c r="N111" s="18"/>
      <c r="P111" s="18"/>
    </row>
    <row r="112" spans="1:16" ht="15.75" thickBot="1" x14ac:dyDescent="0.3">
      <c r="A112" s="48">
        <v>32</v>
      </c>
      <c r="B112" s="4" t="s">
        <v>123</v>
      </c>
      <c r="C112" s="140"/>
      <c r="D112" s="141"/>
      <c r="E112" s="141"/>
      <c r="F112" s="142"/>
      <c r="G112" s="143"/>
      <c r="H112" s="87"/>
      <c r="I112" s="87"/>
      <c r="J112" s="123"/>
      <c r="K112" s="53"/>
      <c r="M112" s="18"/>
      <c r="N112" s="18"/>
      <c r="P112" s="18"/>
    </row>
    <row r="113" spans="1:16" ht="15.75" thickBot="1" x14ac:dyDescent="0.3">
      <c r="A113" s="145"/>
      <c r="B113" s="146" t="s">
        <v>57</v>
      </c>
      <c r="C113" s="147">
        <f>SUM(C114:C122)</f>
        <v>80</v>
      </c>
      <c r="D113" s="148">
        <f t="shared" ref="D113:F113" si="12">SUM(D114:D122)</f>
        <v>109</v>
      </c>
      <c r="E113" s="148">
        <f t="shared" si="12"/>
        <v>102</v>
      </c>
      <c r="F113" s="149">
        <f t="shared" si="12"/>
        <v>0</v>
      </c>
      <c r="G113" s="76">
        <f>AVERAGE(G114:G122)</f>
        <v>4.0822222222222226</v>
      </c>
      <c r="H113" s="77">
        <f>AVERAGE(H114:H122)</f>
        <v>4.0788888888888888</v>
      </c>
      <c r="I113" s="77">
        <f>AVERAGE(I114:I122)</f>
        <v>4.2377777777777776</v>
      </c>
      <c r="J113" s="78" t="e">
        <f>AVERAGE(J114:J122)</f>
        <v>#DIV/0!</v>
      </c>
      <c r="K113" s="54"/>
      <c r="M113" s="18"/>
      <c r="N113" s="18"/>
      <c r="P113" s="18"/>
    </row>
    <row r="114" spans="1:16" x14ac:dyDescent="0.25">
      <c r="A114" s="16">
        <v>1</v>
      </c>
      <c r="B114" s="42" t="s">
        <v>27</v>
      </c>
      <c r="C114" s="85">
        <v>7</v>
      </c>
      <c r="D114" s="100">
        <v>14</v>
      </c>
      <c r="E114" s="100">
        <v>10</v>
      </c>
      <c r="F114" s="134"/>
      <c r="G114" s="96">
        <v>4.43</v>
      </c>
      <c r="H114" s="109">
        <v>4.29</v>
      </c>
      <c r="I114" s="109">
        <v>4.9000000000000004</v>
      </c>
      <c r="J114" s="135"/>
      <c r="K114" s="53"/>
      <c r="M114" s="18"/>
      <c r="N114" s="18"/>
      <c r="P114" s="18"/>
    </row>
    <row r="115" spans="1:16" ht="15" customHeight="1" x14ac:dyDescent="0.25">
      <c r="A115" s="19">
        <v>2</v>
      </c>
      <c r="B115" s="41" t="s">
        <v>48</v>
      </c>
      <c r="C115" s="83">
        <v>10</v>
      </c>
      <c r="D115" s="95">
        <v>11</v>
      </c>
      <c r="E115" s="95">
        <v>5</v>
      </c>
      <c r="F115" s="120"/>
      <c r="G115" s="90">
        <v>4.3</v>
      </c>
      <c r="H115" s="110">
        <v>3.91</v>
      </c>
      <c r="I115" s="110">
        <v>4.8</v>
      </c>
      <c r="J115" s="121"/>
      <c r="K115" s="53"/>
      <c r="M115" s="18"/>
      <c r="N115" s="18"/>
      <c r="P115" s="18"/>
    </row>
    <row r="116" spans="1:16" x14ac:dyDescent="0.25">
      <c r="A116" s="27">
        <v>3</v>
      </c>
      <c r="B116" s="41" t="s">
        <v>26</v>
      </c>
      <c r="C116" s="83">
        <v>12</v>
      </c>
      <c r="D116" s="95">
        <v>10</v>
      </c>
      <c r="E116" s="95">
        <v>11</v>
      </c>
      <c r="F116" s="120"/>
      <c r="G116" s="90">
        <v>4.42</v>
      </c>
      <c r="H116" s="110">
        <v>4</v>
      </c>
      <c r="I116" s="110">
        <v>4.18</v>
      </c>
      <c r="J116" s="121"/>
      <c r="K116" s="53"/>
      <c r="M116" s="18"/>
      <c r="N116" s="18"/>
      <c r="P116" s="18"/>
    </row>
    <row r="117" spans="1:16" x14ac:dyDescent="0.25">
      <c r="A117" s="27">
        <v>4</v>
      </c>
      <c r="B117" s="41" t="s">
        <v>38</v>
      </c>
      <c r="C117" s="83">
        <v>1</v>
      </c>
      <c r="D117" s="95">
        <v>7</v>
      </c>
      <c r="E117" s="95">
        <v>5</v>
      </c>
      <c r="F117" s="120"/>
      <c r="G117" s="90">
        <v>4</v>
      </c>
      <c r="H117" s="110">
        <v>4.1399999999999997</v>
      </c>
      <c r="I117" s="110">
        <v>3.6</v>
      </c>
      <c r="J117" s="121"/>
      <c r="K117" s="53"/>
      <c r="M117" s="18"/>
      <c r="N117" s="18"/>
      <c r="P117" s="18"/>
    </row>
    <row r="118" spans="1:16" x14ac:dyDescent="0.25">
      <c r="A118" s="27">
        <v>5</v>
      </c>
      <c r="B118" s="41" t="s">
        <v>60</v>
      </c>
      <c r="C118" s="83">
        <v>19</v>
      </c>
      <c r="D118" s="95">
        <v>16</v>
      </c>
      <c r="E118" s="95">
        <v>8</v>
      </c>
      <c r="F118" s="120"/>
      <c r="G118" s="90">
        <v>4.42</v>
      </c>
      <c r="H118" s="110">
        <v>4.6900000000000004</v>
      </c>
      <c r="I118" s="110">
        <v>4.75</v>
      </c>
      <c r="J118" s="121"/>
      <c r="K118" s="53"/>
      <c r="M118" s="18"/>
      <c r="N118" s="18"/>
      <c r="P118" s="18"/>
    </row>
    <row r="119" spans="1:16" x14ac:dyDescent="0.25">
      <c r="A119" s="27">
        <v>6</v>
      </c>
      <c r="B119" s="41" t="s">
        <v>36</v>
      </c>
      <c r="C119" s="83">
        <v>2</v>
      </c>
      <c r="D119" s="95">
        <v>8</v>
      </c>
      <c r="E119" s="95">
        <v>8</v>
      </c>
      <c r="F119" s="120"/>
      <c r="G119" s="90">
        <v>4.5</v>
      </c>
      <c r="H119" s="110">
        <v>3.75</v>
      </c>
      <c r="I119" s="110">
        <v>4.25</v>
      </c>
      <c r="J119" s="121"/>
      <c r="K119" s="53"/>
      <c r="M119" s="18"/>
      <c r="N119" s="18"/>
      <c r="P119" s="18"/>
    </row>
    <row r="120" spans="1:16" x14ac:dyDescent="0.25">
      <c r="A120" s="27">
        <v>7</v>
      </c>
      <c r="B120" s="41" t="s">
        <v>42</v>
      </c>
      <c r="C120" s="83">
        <v>2</v>
      </c>
      <c r="D120" s="95">
        <v>5</v>
      </c>
      <c r="E120" s="95">
        <v>2</v>
      </c>
      <c r="F120" s="120"/>
      <c r="G120" s="90">
        <v>3</v>
      </c>
      <c r="H120" s="110">
        <v>4</v>
      </c>
      <c r="I120" s="110">
        <v>3.5</v>
      </c>
      <c r="J120" s="121"/>
      <c r="K120" s="53"/>
      <c r="M120" s="18"/>
      <c r="N120" s="18"/>
      <c r="P120" s="18"/>
    </row>
    <row r="121" spans="1:16" x14ac:dyDescent="0.25">
      <c r="A121" s="27">
        <v>8</v>
      </c>
      <c r="B121" s="41" t="s">
        <v>66</v>
      </c>
      <c r="C121" s="83">
        <v>24</v>
      </c>
      <c r="D121" s="95">
        <v>8</v>
      </c>
      <c r="E121" s="95">
        <v>48</v>
      </c>
      <c r="F121" s="120"/>
      <c r="G121" s="90">
        <v>4</v>
      </c>
      <c r="H121" s="110">
        <v>4</v>
      </c>
      <c r="I121" s="110">
        <v>3.96</v>
      </c>
      <c r="J121" s="121"/>
      <c r="K121" s="53"/>
      <c r="N121" s="18"/>
    </row>
    <row r="122" spans="1:16" ht="15.75" thickBot="1" x14ac:dyDescent="0.3">
      <c r="A122" s="26">
        <v>9</v>
      </c>
      <c r="B122" s="150" t="s">
        <v>70</v>
      </c>
      <c r="C122" s="99">
        <v>3</v>
      </c>
      <c r="D122" s="101">
        <v>30</v>
      </c>
      <c r="E122" s="101">
        <v>5</v>
      </c>
      <c r="F122" s="144"/>
      <c r="G122" s="98">
        <v>3.67</v>
      </c>
      <c r="H122" s="87">
        <v>3.93</v>
      </c>
      <c r="I122" s="87">
        <v>4.2</v>
      </c>
      <c r="J122" s="123"/>
      <c r="K122" s="53"/>
      <c r="N122" s="18"/>
    </row>
    <row r="123" spans="1:16" x14ac:dyDescent="0.25">
      <c r="A123" s="28" t="s">
        <v>124</v>
      </c>
      <c r="B123" s="29"/>
      <c r="C123" s="29"/>
      <c r="D123" s="29"/>
      <c r="E123" s="29"/>
      <c r="F123" s="29"/>
      <c r="G123" s="30">
        <f>AVERAGE(G5:G12,G14:G25,G27:G43,G45:G64,G66:G79,G81:G112,G114:G122)</f>
        <v>4.1447169811320759</v>
      </c>
      <c r="H123" s="30">
        <f t="shared" ref="H123:J123" si="13">AVERAGE(H5:H12,H14:H25,H27:H43,H45:H64,H66:H79,H81:H112,H114:H122)</f>
        <v>4.0544444444444441</v>
      </c>
      <c r="I123" s="30">
        <f t="shared" si="13"/>
        <v>4.0129245283018875</v>
      </c>
      <c r="J123" s="30" t="e">
        <f t="shared" si="13"/>
        <v>#DIV/0!</v>
      </c>
      <c r="K123" s="30"/>
    </row>
    <row r="124" spans="1:16" x14ac:dyDescent="0.25">
      <c r="A124" s="31"/>
      <c r="G124" s="32"/>
      <c r="H124" s="32"/>
      <c r="I124" s="32"/>
      <c r="J124" s="32"/>
      <c r="K124" s="32"/>
    </row>
  </sheetData>
  <mergeCells count="2">
    <mergeCell ref="A1:A2"/>
    <mergeCell ref="B1:B2"/>
  </mergeCells>
  <conditionalFormatting sqref="G3:K124">
    <cfRule type="containsBlanks" dxfId="14" priority="1">
      <formula>LEN(TRIM(G3))=0</formula>
    </cfRule>
    <cfRule type="cellIs" dxfId="13" priority="2" operator="lessThan">
      <formula>3.5001</formula>
    </cfRule>
    <cfRule type="cellIs" dxfId="12" priority="3" operator="between">
      <formula>3.999</formula>
      <formula>3.5</formula>
    </cfRule>
    <cfRule type="cellIs" dxfId="11" priority="4" operator="between">
      <formula>4.5</formula>
      <formula>4</formula>
    </cfRule>
    <cfRule type="cellIs" dxfId="10" priority="5" operator="greaterThanOrEqual">
      <formula>4.5</formula>
    </cfRule>
  </conditionalFormatting>
  <pageMargins left="0.25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4"/>
  <sheetViews>
    <sheetView zoomScale="90" zoomScaleNormal="90" workbookViewId="0">
      <selection activeCell="B1" sqref="B1:B2"/>
    </sheetView>
  </sheetViews>
  <sheetFormatPr defaultRowHeight="15" x14ac:dyDescent="0.25"/>
  <cols>
    <col min="1" max="1" width="5.7109375" customWidth="1"/>
    <col min="2" max="2" width="33.5703125" customWidth="1"/>
    <col min="3" max="11" width="7.7109375" customWidth="1"/>
    <col min="12" max="12" width="7.85546875" customWidth="1"/>
  </cols>
  <sheetData>
    <row r="1" spans="1:16" ht="15" customHeight="1" x14ac:dyDescent="0.25">
      <c r="A1" s="151" t="s">
        <v>23</v>
      </c>
      <c r="B1" s="153" t="s">
        <v>68</v>
      </c>
      <c r="C1" s="46">
        <v>2023</v>
      </c>
      <c r="D1" s="63">
        <v>2024</v>
      </c>
      <c r="E1" s="64">
        <v>2025</v>
      </c>
      <c r="F1" s="47">
        <v>2026</v>
      </c>
      <c r="G1" s="46">
        <v>2023</v>
      </c>
      <c r="H1" s="65">
        <v>2024</v>
      </c>
      <c r="I1" s="65">
        <v>2025</v>
      </c>
      <c r="J1" s="66">
        <v>2026</v>
      </c>
      <c r="K1" s="49"/>
    </row>
    <row r="2" spans="1:16" ht="27" customHeight="1" thickBot="1" x14ac:dyDescent="0.3">
      <c r="A2" s="152"/>
      <c r="B2" s="154"/>
      <c r="C2" s="38" t="s">
        <v>50</v>
      </c>
      <c r="D2" s="62" t="s">
        <v>50</v>
      </c>
      <c r="E2" s="62" t="s">
        <v>50</v>
      </c>
      <c r="F2" s="62" t="s">
        <v>50</v>
      </c>
      <c r="G2" s="67" t="s">
        <v>49</v>
      </c>
      <c r="H2" s="68" t="s">
        <v>49</v>
      </c>
      <c r="I2" s="68" t="s">
        <v>49</v>
      </c>
      <c r="J2" s="69" t="s">
        <v>49</v>
      </c>
      <c r="K2" s="44"/>
    </row>
    <row r="3" spans="1:16" ht="15" customHeight="1" thickBot="1" x14ac:dyDescent="0.3">
      <c r="A3" s="13">
        <f>A12+A25+A43+A64+A79+A112+A122</f>
        <v>112</v>
      </c>
      <c r="B3" s="37" t="s">
        <v>58</v>
      </c>
      <c r="C3" s="40">
        <f>C4+C13+C26+C44+C65+C80+C113</f>
        <v>0</v>
      </c>
      <c r="D3" s="39">
        <f t="shared" ref="D3:F3" si="0">D4+D13+D26+D44+D65+D80+D113</f>
        <v>0</v>
      </c>
      <c r="E3" s="39">
        <f>E4+E13+E26+E44+E65+E80+E113</f>
        <v>1756</v>
      </c>
      <c r="F3" s="37">
        <f t="shared" si="0"/>
        <v>0</v>
      </c>
      <c r="G3" s="70" t="e">
        <f>AVERAGE(G4,G13,G26,G44,G65,G80,G113)</f>
        <v>#DIV/0!</v>
      </c>
      <c r="H3" s="71" t="e">
        <f>AVERAGE(H4,H13,H26,H44,H65,H80,H113)</f>
        <v>#DIV/0!</v>
      </c>
      <c r="I3" s="71">
        <f>AVERAGE(I4,I13,I26,I44,I65,I80,I113)</f>
        <v>3.809587301587301</v>
      </c>
      <c r="J3" s="72" t="e">
        <f>AVERAGE(J4,J13,J26,J44,J65,J80,J113)</f>
        <v>#DIV/0!</v>
      </c>
      <c r="K3" s="50"/>
      <c r="M3" s="11"/>
      <c r="N3" s="1" t="s">
        <v>128</v>
      </c>
    </row>
    <row r="4" spans="1:16" ht="15" customHeight="1" thickBot="1" x14ac:dyDescent="0.3">
      <c r="A4" s="14"/>
      <c r="B4" s="15" t="s">
        <v>51</v>
      </c>
      <c r="C4" s="35">
        <f>SUM(C5:C12)</f>
        <v>0</v>
      </c>
      <c r="D4" s="8">
        <f t="shared" ref="D4:F4" si="1">SUM(D5:D12)</f>
        <v>0</v>
      </c>
      <c r="E4" s="8">
        <f t="shared" si="1"/>
        <v>196</v>
      </c>
      <c r="F4" s="59">
        <f t="shared" si="1"/>
        <v>0</v>
      </c>
      <c r="G4" s="73" t="e">
        <f>AVERAGE(G5:G12)</f>
        <v>#DIV/0!</v>
      </c>
      <c r="H4" s="74" t="e">
        <f>AVERAGE(H5:H12)</f>
        <v>#DIV/0!</v>
      </c>
      <c r="I4" s="74">
        <f>AVERAGE(I5:I12)</f>
        <v>3.6928571428571431</v>
      </c>
      <c r="J4" s="75" t="e">
        <f>AVERAGE(J5:J12)</f>
        <v>#DIV/0!</v>
      </c>
      <c r="K4" s="51"/>
      <c r="M4" s="10"/>
      <c r="N4" s="1" t="s">
        <v>125</v>
      </c>
    </row>
    <row r="5" spans="1:16" ht="15" customHeight="1" x14ac:dyDescent="0.25">
      <c r="A5" s="16">
        <v>1</v>
      </c>
      <c r="B5" s="17" t="s">
        <v>74</v>
      </c>
      <c r="C5" s="111"/>
      <c r="D5" s="112"/>
      <c r="E5" s="112">
        <v>24</v>
      </c>
      <c r="F5" s="113"/>
      <c r="G5" s="114"/>
      <c r="H5" s="115"/>
      <c r="I5" s="115">
        <v>4.33</v>
      </c>
      <c r="J5" s="116"/>
      <c r="K5" s="52"/>
      <c r="M5" s="43"/>
      <c r="N5" s="1" t="s">
        <v>126</v>
      </c>
    </row>
    <row r="6" spans="1:16" x14ac:dyDescent="0.25">
      <c r="A6" s="19">
        <v>2</v>
      </c>
      <c r="B6" s="17" t="s">
        <v>31</v>
      </c>
      <c r="C6" s="111"/>
      <c r="D6" s="112"/>
      <c r="E6" s="112">
        <v>25</v>
      </c>
      <c r="F6" s="113"/>
      <c r="G6" s="117"/>
      <c r="H6" s="118"/>
      <c r="I6" s="118">
        <v>3.88</v>
      </c>
      <c r="J6" s="119"/>
      <c r="K6" s="52"/>
      <c r="M6" s="2"/>
      <c r="N6" s="1" t="s">
        <v>127</v>
      </c>
      <c r="P6" s="18"/>
    </row>
    <row r="7" spans="1:16" x14ac:dyDescent="0.25">
      <c r="A7" s="19">
        <v>3</v>
      </c>
      <c r="B7" s="17" t="s">
        <v>24</v>
      </c>
      <c r="C7" s="111"/>
      <c r="D7" s="112"/>
      <c r="E7" s="112">
        <v>47</v>
      </c>
      <c r="F7" s="113"/>
      <c r="G7" s="117"/>
      <c r="H7" s="118"/>
      <c r="I7" s="118">
        <v>4.0599999999999996</v>
      </c>
      <c r="J7" s="119"/>
      <c r="K7" s="52"/>
      <c r="P7" s="18"/>
    </row>
    <row r="8" spans="1:16" x14ac:dyDescent="0.25">
      <c r="A8" s="19">
        <v>4</v>
      </c>
      <c r="B8" s="17" t="s">
        <v>113</v>
      </c>
      <c r="C8" s="111"/>
      <c r="D8" s="112"/>
      <c r="E8" s="112">
        <v>34</v>
      </c>
      <c r="F8" s="113"/>
      <c r="G8" s="117"/>
      <c r="H8" s="118"/>
      <c r="I8" s="118">
        <v>3.94</v>
      </c>
      <c r="J8" s="119"/>
      <c r="K8" s="52"/>
      <c r="M8" s="20"/>
      <c r="N8" s="18"/>
      <c r="P8" s="18"/>
    </row>
    <row r="9" spans="1:16" x14ac:dyDescent="0.25">
      <c r="A9" s="19">
        <v>5</v>
      </c>
      <c r="B9" s="4" t="s">
        <v>75</v>
      </c>
      <c r="C9" s="83"/>
      <c r="D9" s="95"/>
      <c r="E9" s="95"/>
      <c r="F9" s="120"/>
      <c r="G9" s="90"/>
      <c r="H9" s="110"/>
      <c r="I9" s="110"/>
      <c r="J9" s="121"/>
      <c r="K9" s="53"/>
      <c r="M9" s="20"/>
      <c r="N9" s="18"/>
      <c r="P9" s="18"/>
    </row>
    <row r="10" spans="1:16" x14ac:dyDescent="0.25">
      <c r="A10" s="19">
        <v>6</v>
      </c>
      <c r="B10" s="4" t="s">
        <v>76</v>
      </c>
      <c r="C10" s="83"/>
      <c r="D10" s="95"/>
      <c r="E10" s="95">
        <v>15</v>
      </c>
      <c r="F10" s="120"/>
      <c r="G10" s="90"/>
      <c r="H10" s="110"/>
      <c r="I10" s="110">
        <v>2.8</v>
      </c>
      <c r="J10" s="121"/>
      <c r="K10" s="53"/>
      <c r="M10" s="20"/>
      <c r="N10" s="18"/>
      <c r="P10" s="18"/>
    </row>
    <row r="11" spans="1:16" x14ac:dyDescent="0.25">
      <c r="A11" s="19">
        <v>7</v>
      </c>
      <c r="B11" s="4" t="s">
        <v>33</v>
      </c>
      <c r="C11" s="83"/>
      <c r="D11" s="95"/>
      <c r="E11" s="95">
        <v>29</v>
      </c>
      <c r="F11" s="120"/>
      <c r="G11" s="90"/>
      <c r="H11" s="110"/>
      <c r="I11" s="110">
        <v>3.52</v>
      </c>
      <c r="J11" s="121"/>
      <c r="K11" s="53"/>
      <c r="M11" s="20"/>
      <c r="N11" s="18"/>
      <c r="P11" s="18"/>
    </row>
    <row r="12" spans="1:16" ht="15.75" thickBot="1" x14ac:dyDescent="0.3">
      <c r="A12" s="21">
        <v>8</v>
      </c>
      <c r="B12" s="7" t="s">
        <v>59</v>
      </c>
      <c r="C12" s="108"/>
      <c r="D12" s="104"/>
      <c r="E12" s="104">
        <v>22</v>
      </c>
      <c r="F12" s="122"/>
      <c r="G12" s="98"/>
      <c r="H12" s="87"/>
      <c r="I12" s="87">
        <v>3.32</v>
      </c>
      <c r="J12" s="123"/>
      <c r="K12" s="53"/>
      <c r="M12" s="20"/>
      <c r="N12" s="18"/>
      <c r="P12" s="18"/>
    </row>
    <row r="13" spans="1:16" ht="15.75" thickBot="1" x14ac:dyDescent="0.3">
      <c r="A13" s="14"/>
      <c r="B13" s="22" t="s">
        <v>52</v>
      </c>
      <c r="C13" s="23">
        <f>SUM(C14:C25)</f>
        <v>0</v>
      </c>
      <c r="D13" s="9">
        <f t="shared" ref="D13:F13" si="2">SUM(D14:D25)</f>
        <v>0</v>
      </c>
      <c r="E13" s="9">
        <f t="shared" si="2"/>
        <v>155</v>
      </c>
      <c r="F13" s="60">
        <f t="shared" si="2"/>
        <v>0</v>
      </c>
      <c r="G13" s="76" t="e">
        <f>AVERAGE(G14:G25)</f>
        <v>#DIV/0!</v>
      </c>
      <c r="H13" s="77" t="e">
        <f>AVERAGE(H14:H25)</f>
        <v>#DIV/0!</v>
      </c>
      <c r="I13" s="77">
        <f>AVERAGE(I14:I25)</f>
        <v>3.8057142857142852</v>
      </c>
      <c r="J13" s="78" t="e">
        <f>AVERAGE(J14:J25)</f>
        <v>#DIV/0!</v>
      </c>
      <c r="K13" s="54"/>
      <c r="M13" s="20"/>
      <c r="N13" s="18"/>
      <c r="P13" s="18"/>
    </row>
    <row r="14" spans="1:16" x14ac:dyDescent="0.25">
      <c r="A14" s="16">
        <v>1</v>
      </c>
      <c r="B14" s="12" t="s">
        <v>0</v>
      </c>
      <c r="C14" s="82"/>
      <c r="D14" s="94"/>
      <c r="E14" s="94">
        <v>26</v>
      </c>
      <c r="F14" s="124"/>
      <c r="G14" s="125"/>
      <c r="H14" s="126"/>
      <c r="I14" s="126">
        <v>4.08</v>
      </c>
      <c r="J14" s="127"/>
      <c r="K14" s="55"/>
      <c r="M14" s="18"/>
      <c r="N14" s="18"/>
      <c r="P14" s="18"/>
    </row>
    <row r="15" spans="1:16" x14ac:dyDescent="0.25">
      <c r="A15" s="19">
        <v>2</v>
      </c>
      <c r="B15" s="12" t="s">
        <v>2</v>
      </c>
      <c r="C15" s="82"/>
      <c r="D15" s="94"/>
      <c r="E15" s="94">
        <v>26</v>
      </c>
      <c r="F15" s="124"/>
      <c r="G15" s="88"/>
      <c r="H15" s="93"/>
      <c r="I15" s="93">
        <v>3.85</v>
      </c>
      <c r="J15" s="128"/>
      <c r="K15" s="55"/>
      <c r="M15" s="18"/>
      <c r="N15" s="18"/>
      <c r="P15" s="18"/>
    </row>
    <row r="16" spans="1:16" x14ac:dyDescent="0.25">
      <c r="A16" s="19">
        <v>3</v>
      </c>
      <c r="B16" s="12" t="s">
        <v>5</v>
      </c>
      <c r="C16" s="82"/>
      <c r="D16" s="94"/>
      <c r="E16" s="94">
        <v>27</v>
      </c>
      <c r="F16" s="124"/>
      <c r="G16" s="88"/>
      <c r="H16" s="93"/>
      <c r="I16" s="93">
        <v>4.37</v>
      </c>
      <c r="J16" s="128"/>
      <c r="K16" s="55"/>
      <c r="M16" s="18"/>
      <c r="N16" s="18"/>
      <c r="P16" s="18"/>
    </row>
    <row r="17" spans="1:16" x14ac:dyDescent="0.25">
      <c r="A17" s="19">
        <v>4</v>
      </c>
      <c r="B17" s="12" t="s">
        <v>1</v>
      </c>
      <c r="C17" s="82"/>
      <c r="D17" s="94"/>
      <c r="E17" s="94"/>
      <c r="F17" s="124"/>
      <c r="G17" s="88"/>
      <c r="H17" s="93"/>
      <c r="I17" s="93"/>
      <c r="J17" s="128"/>
      <c r="K17" s="55"/>
      <c r="M17" s="18"/>
      <c r="N17" s="18"/>
      <c r="P17" s="18"/>
    </row>
    <row r="18" spans="1:16" x14ac:dyDescent="0.25">
      <c r="A18" s="19">
        <v>5</v>
      </c>
      <c r="B18" s="12" t="s">
        <v>3</v>
      </c>
      <c r="C18" s="82"/>
      <c r="D18" s="94"/>
      <c r="E18" s="94"/>
      <c r="F18" s="124"/>
      <c r="G18" s="88"/>
      <c r="H18" s="93"/>
      <c r="I18" s="93"/>
      <c r="J18" s="128"/>
      <c r="K18" s="55"/>
      <c r="M18" s="18"/>
      <c r="N18" s="18"/>
      <c r="P18" s="18"/>
    </row>
    <row r="19" spans="1:16" x14ac:dyDescent="0.25">
      <c r="A19" s="19">
        <v>6</v>
      </c>
      <c r="B19" s="4" t="s">
        <v>79</v>
      </c>
      <c r="C19" s="83"/>
      <c r="D19" s="95"/>
      <c r="E19" s="95">
        <v>19</v>
      </c>
      <c r="F19" s="120"/>
      <c r="G19" s="90"/>
      <c r="H19" s="110"/>
      <c r="I19" s="110">
        <v>4</v>
      </c>
      <c r="J19" s="121"/>
      <c r="K19" s="45"/>
      <c r="M19" s="18"/>
      <c r="N19" s="18"/>
      <c r="P19" s="18"/>
    </row>
    <row r="20" spans="1:16" x14ac:dyDescent="0.25">
      <c r="A20" s="19">
        <v>7</v>
      </c>
      <c r="B20" s="12" t="s">
        <v>78</v>
      </c>
      <c r="C20" s="82"/>
      <c r="D20" s="94"/>
      <c r="E20" s="94">
        <v>20</v>
      </c>
      <c r="F20" s="124"/>
      <c r="G20" s="88"/>
      <c r="H20" s="93"/>
      <c r="I20" s="93">
        <v>3.65</v>
      </c>
      <c r="J20" s="128"/>
      <c r="K20" s="55"/>
      <c r="M20" s="18"/>
      <c r="N20" s="18"/>
      <c r="P20" s="18"/>
    </row>
    <row r="21" spans="1:16" x14ac:dyDescent="0.25">
      <c r="A21" s="19">
        <v>8</v>
      </c>
      <c r="B21" s="12" t="s">
        <v>4</v>
      </c>
      <c r="C21" s="82"/>
      <c r="D21" s="94"/>
      <c r="E21" s="94"/>
      <c r="F21" s="124"/>
      <c r="G21" s="88"/>
      <c r="H21" s="93"/>
      <c r="I21" s="93"/>
      <c r="J21" s="128"/>
      <c r="K21" s="55"/>
      <c r="M21" s="18"/>
      <c r="N21" s="18"/>
      <c r="P21" s="18"/>
    </row>
    <row r="22" spans="1:16" x14ac:dyDescent="0.25">
      <c r="A22" s="19">
        <v>9</v>
      </c>
      <c r="B22" s="12" t="s">
        <v>114</v>
      </c>
      <c r="C22" s="82"/>
      <c r="D22" s="94"/>
      <c r="E22" s="94"/>
      <c r="F22" s="124"/>
      <c r="G22" s="88"/>
      <c r="H22" s="93"/>
      <c r="I22" s="93"/>
      <c r="J22" s="128"/>
      <c r="K22" s="55"/>
      <c r="M22" s="18"/>
      <c r="N22" s="18"/>
      <c r="P22" s="18"/>
    </row>
    <row r="23" spans="1:16" x14ac:dyDescent="0.25">
      <c r="A23" s="19">
        <v>10</v>
      </c>
      <c r="B23" s="12" t="s">
        <v>80</v>
      </c>
      <c r="C23" s="82"/>
      <c r="D23" s="94"/>
      <c r="E23" s="94">
        <v>17</v>
      </c>
      <c r="F23" s="124"/>
      <c r="G23" s="88"/>
      <c r="H23" s="93"/>
      <c r="I23" s="93">
        <v>3.29</v>
      </c>
      <c r="J23" s="128"/>
      <c r="K23" s="55"/>
      <c r="M23" s="18"/>
      <c r="N23" s="18"/>
      <c r="P23" s="18"/>
    </row>
    <row r="24" spans="1:16" x14ac:dyDescent="0.25">
      <c r="A24" s="19">
        <v>11</v>
      </c>
      <c r="B24" s="33" t="s">
        <v>81</v>
      </c>
      <c r="C24" s="105"/>
      <c r="D24" s="106"/>
      <c r="E24" s="106">
        <v>20</v>
      </c>
      <c r="F24" s="129"/>
      <c r="G24" s="102"/>
      <c r="H24" s="103"/>
      <c r="I24" s="103">
        <v>3.4</v>
      </c>
      <c r="J24" s="130"/>
      <c r="K24" s="56"/>
      <c r="M24" s="18"/>
      <c r="N24" s="18"/>
      <c r="P24" s="18"/>
    </row>
    <row r="25" spans="1:16" ht="15.75" thickBot="1" x14ac:dyDescent="0.3">
      <c r="A25" s="19">
        <v>12</v>
      </c>
      <c r="B25" s="12" t="s">
        <v>77</v>
      </c>
      <c r="C25" s="82"/>
      <c r="D25" s="94"/>
      <c r="E25" s="94"/>
      <c r="F25" s="124"/>
      <c r="G25" s="131"/>
      <c r="H25" s="132"/>
      <c r="I25" s="132"/>
      <c r="J25" s="133"/>
      <c r="K25" s="55"/>
      <c r="M25" s="18"/>
      <c r="N25" s="18"/>
      <c r="P25" s="18"/>
    </row>
    <row r="26" spans="1:16" ht="15.75" thickBot="1" x14ac:dyDescent="0.3">
      <c r="A26" s="14"/>
      <c r="B26" s="24" t="s">
        <v>53</v>
      </c>
      <c r="C26" s="25">
        <f>SUM(C27:C43)</f>
        <v>0</v>
      </c>
      <c r="D26" s="36">
        <f>SUM(D27:D43)</f>
        <v>0</v>
      </c>
      <c r="E26" s="36">
        <f t="shared" ref="E26:F26" si="3">SUM(E27:E43)</f>
        <v>233</v>
      </c>
      <c r="F26" s="61">
        <f t="shared" si="3"/>
        <v>0</v>
      </c>
      <c r="G26" s="79" t="e">
        <f>AVERAGE(G27:G43)</f>
        <v>#DIV/0!</v>
      </c>
      <c r="H26" s="80" t="e">
        <f>AVERAGE(H27:H43)</f>
        <v>#DIV/0!</v>
      </c>
      <c r="I26" s="80">
        <f>AVERAGE(I27:I43)</f>
        <v>3.5150000000000006</v>
      </c>
      <c r="J26" s="81" t="e">
        <f>AVERAGE(J27:J43)</f>
        <v>#DIV/0!</v>
      </c>
      <c r="K26" s="57"/>
      <c r="M26" s="18"/>
      <c r="N26" s="18"/>
      <c r="P26" s="18"/>
    </row>
    <row r="27" spans="1:16" x14ac:dyDescent="0.25">
      <c r="A27" s="16">
        <v>1</v>
      </c>
      <c r="B27" s="3" t="s">
        <v>29</v>
      </c>
      <c r="C27" s="85"/>
      <c r="D27" s="100"/>
      <c r="E27" s="100">
        <v>25</v>
      </c>
      <c r="F27" s="134"/>
      <c r="G27" s="96"/>
      <c r="H27" s="109"/>
      <c r="I27" s="109">
        <v>4.16</v>
      </c>
      <c r="J27" s="135"/>
      <c r="K27" s="45"/>
      <c r="M27" s="18"/>
      <c r="N27" s="18"/>
      <c r="P27" s="18"/>
    </row>
    <row r="28" spans="1:16" x14ac:dyDescent="0.25">
      <c r="A28" s="19">
        <v>2</v>
      </c>
      <c r="B28" s="6" t="s">
        <v>61</v>
      </c>
      <c r="C28" s="84"/>
      <c r="D28" s="136"/>
      <c r="E28" s="136">
        <v>22</v>
      </c>
      <c r="F28" s="137"/>
      <c r="G28" s="89"/>
      <c r="H28" s="110"/>
      <c r="I28" s="110">
        <v>3.32</v>
      </c>
      <c r="J28" s="121"/>
      <c r="K28" s="45"/>
      <c r="M28" s="18"/>
      <c r="N28" s="18"/>
      <c r="P28" s="18"/>
    </row>
    <row r="29" spans="1:16" x14ac:dyDescent="0.25">
      <c r="A29" s="34">
        <v>3</v>
      </c>
      <c r="B29" s="4" t="s">
        <v>41</v>
      </c>
      <c r="C29" s="83"/>
      <c r="D29" s="95"/>
      <c r="E29" s="95">
        <v>21</v>
      </c>
      <c r="F29" s="120"/>
      <c r="G29" s="90"/>
      <c r="H29" s="110"/>
      <c r="I29" s="110">
        <v>4.05</v>
      </c>
      <c r="J29" s="121"/>
      <c r="K29" s="45"/>
      <c r="M29" s="18"/>
      <c r="N29" s="18"/>
      <c r="P29" s="18"/>
    </row>
    <row r="30" spans="1:16" x14ac:dyDescent="0.25">
      <c r="A30" s="19">
        <v>4</v>
      </c>
      <c r="B30" s="4" t="s">
        <v>82</v>
      </c>
      <c r="C30" s="84"/>
      <c r="D30" s="136"/>
      <c r="E30" s="136">
        <v>23</v>
      </c>
      <c r="F30" s="137"/>
      <c r="G30" s="89"/>
      <c r="H30" s="110"/>
      <c r="I30" s="110">
        <v>3.13</v>
      </c>
      <c r="J30" s="121"/>
      <c r="K30" s="45"/>
      <c r="M30" s="18"/>
      <c r="N30" s="18"/>
      <c r="P30" s="18"/>
    </row>
    <row r="31" spans="1:16" x14ac:dyDescent="0.25">
      <c r="A31" s="19">
        <v>5</v>
      </c>
      <c r="B31" s="12" t="s">
        <v>34</v>
      </c>
      <c r="C31" s="82"/>
      <c r="D31" s="94"/>
      <c r="E31" s="94">
        <v>25</v>
      </c>
      <c r="F31" s="124"/>
      <c r="G31" s="88"/>
      <c r="H31" s="93"/>
      <c r="I31" s="93">
        <v>4.12</v>
      </c>
      <c r="J31" s="128"/>
      <c r="K31" s="55"/>
      <c r="M31" s="18"/>
      <c r="N31" s="18"/>
      <c r="P31" s="18"/>
    </row>
    <row r="32" spans="1:16" x14ac:dyDescent="0.25">
      <c r="A32" s="19">
        <v>6</v>
      </c>
      <c r="B32" s="4" t="s">
        <v>6</v>
      </c>
      <c r="C32" s="83"/>
      <c r="D32" s="95"/>
      <c r="E32" s="95"/>
      <c r="F32" s="120"/>
      <c r="G32" s="90"/>
      <c r="H32" s="110"/>
      <c r="I32" s="110"/>
      <c r="J32" s="121"/>
      <c r="K32" s="45"/>
      <c r="M32" s="18"/>
      <c r="N32" s="18"/>
      <c r="P32" s="18"/>
    </row>
    <row r="33" spans="1:16" x14ac:dyDescent="0.25">
      <c r="A33" s="19">
        <v>7</v>
      </c>
      <c r="B33" s="4" t="s">
        <v>83</v>
      </c>
      <c r="C33" s="83"/>
      <c r="D33" s="95"/>
      <c r="E33" s="95">
        <v>24</v>
      </c>
      <c r="F33" s="120"/>
      <c r="G33" s="90"/>
      <c r="H33" s="110"/>
      <c r="I33" s="110">
        <v>3.42</v>
      </c>
      <c r="J33" s="121"/>
      <c r="K33" s="45"/>
      <c r="M33" s="18"/>
      <c r="N33" s="18"/>
      <c r="P33" s="18"/>
    </row>
    <row r="34" spans="1:16" x14ac:dyDescent="0.25">
      <c r="A34" s="19">
        <v>8</v>
      </c>
      <c r="B34" s="4" t="s">
        <v>7</v>
      </c>
      <c r="C34" s="83"/>
      <c r="D34" s="95"/>
      <c r="E34" s="95"/>
      <c r="F34" s="120"/>
      <c r="G34" s="90"/>
      <c r="H34" s="110"/>
      <c r="I34" s="110"/>
      <c r="J34" s="121"/>
      <c r="K34" s="45"/>
      <c r="M34" s="18"/>
      <c r="N34" s="18"/>
      <c r="P34" s="18"/>
    </row>
    <row r="35" spans="1:16" x14ac:dyDescent="0.25">
      <c r="A35" s="19">
        <v>9</v>
      </c>
      <c r="B35" s="4" t="s">
        <v>8</v>
      </c>
      <c r="C35" s="83"/>
      <c r="D35" s="95"/>
      <c r="E35" s="95">
        <v>23</v>
      </c>
      <c r="F35" s="120"/>
      <c r="G35" s="90"/>
      <c r="H35" s="110"/>
      <c r="I35" s="110">
        <v>4.43</v>
      </c>
      <c r="J35" s="121"/>
      <c r="K35" s="45"/>
      <c r="M35" s="18"/>
      <c r="N35" s="18"/>
      <c r="P35" s="18"/>
    </row>
    <row r="36" spans="1:16" x14ac:dyDescent="0.25">
      <c r="A36" s="19">
        <v>10</v>
      </c>
      <c r="B36" s="4" t="s">
        <v>84</v>
      </c>
      <c r="C36" s="83"/>
      <c r="D36" s="95"/>
      <c r="E36" s="95"/>
      <c r="F36" s="120"/>
      <c r="G36" s="90"/>
      <c r="H36" s="110"/>
      <c r="I36" s="110"/>
      <c r="J36" s="121"/>
      <c r="K36" s="45"/>
      <c r="M36" s="18"/>
      <c r="N36" s="18"/>
      <c r="P36" s="18"/>
    </row>
    <row r="37" spans="1:16" x14ac:dyDescent="0.25">
      <c r="A37" s="19">
        <v>11</v>
      </c>
      <c r="B37" s="12" t="s">
        <v>85</v>
      </c>
      <c r="C37" s="82"/>
      <c r="D37" s="94"/>
      <c r="E37" s="94"/>
      <c r="F37" s="124"/>
      <c r="G37" s="88"/>
      <c r="H37" s="93"/>
      <c r="I37" s="93"/>
      <c r="J37" s="128"/>
      <c r="K37" s="55"/>
      <c r="M37" s="18"/>
      <c r="N37" s="18"/>
      <c r="P37" s="18"/>
    </row>
    <row r="38" spans="1:16" x14ac:dyDescent="0.25">
      <c r="A38" s="19">
        <v>12</v>
      </c>
      <c r="B38" s="12" t="s">
        <v>9</v>
      </c>
      <c r="C38" s="82"/>
      <c r="D38" s="94"/>
      <c r="E38" s="94">
        <v>24</v>
      </c>
      <c r="F38" s="124"/>
      <c r="G38" s="88"/>
      <c r="H38" s="93"/>
      <c r="I38" s="93">
        <v>0</v>
      </c>
      <c r="J38" s="128"/>
      <c r="K38" s="55"/>
      <c r="M38" s="18"/>
      <c r="N38" s="18"/>
      <c r="P38" s="18"/>
    </row>
    <row r="39" spans="1:16" x14ac:dyDescent="0.25">
      <c r="A39" s="19">
        <v>13</v>
      </c>
      <c r="B39" s="12" t="s">
        <v>86</v>
      </c>
      <c r="C39" s="82"/>
      <c r="D39" s="94"/>
      <c r="E39" s="94"/>
      <c r="F39" s="124"/>
      <c r="G39" s="88"/>
      <c r="H39" s="93"/>
      <c r="I39" s="93"/>
      <c r="J39" s="128"/>
      <c r="K39" s="55"/>
      <c r="M39" s="18"/>
      <c r="N39" s="18"/>
      <c r="P39" s="18"/>
    </row>
    <row r="40" spans="1:16" x14ac:dyDescent="0.25">
      <c r="A40" s="19">
        <v>14</v>
      </c>
      <c r="B40" s="12" t="s">
        <v>43</v>
      </c>
      <c r="C40" s="82"/>
      <c r="D40" s="94"/>
      <c r="E40" s="94"/>
      <c r="F40" s="124"/>
      <c r="G40" s="88"/>
      <c r="H40" s="93"/>
      <c r="I40" s="93"/>
      <c r="J40" s="128"/>
      <c r="K40" s="55"/>
      <c r="M40" s="18"/>
      <c r="N40" s="18"/>
      <c r="P40" s="18"/>
    </row>
    <row r="41" spans="1:16" x14ac:dyDescent="0.25">
      <c r="A41" s="19">
        <v>15</v>
      </c>
      <c r="B41" s="12" t="s">
        <v>87</v>
      </c>
      <c r="C41" s="82"/>
      <c r="D41" s="94"/>
      <c r="E41" s="94"/>
      <c r="F41" s="124"/>
      <c r="G41" s="88"/>
      <c r="H41" s="93"/>
      <c r="I41" s="93"/>
      <c r="J41" s="128"/>
      <c r="K41" s="55"/>
      <c r="M41" s="18"/>
      <c r="N41" s="18"/>
      <c r="P41" s="18"/>
    </row>
    <row r="42" spans="1:16" x14ac:dyDescent="0.25">
      <c r="A42" s="19">
        <v>16</v>
      </c>
      <c r="B42" s="12" t="s">
        <v>10</v>
      </c>
      <c r="C42" s="82"/>
      <c r="D42" s="94"/>
      <c r="E42" s="94">
        <v>24</v>
      </c>
      <c r="F42" s="124"/>
      <c r="G42" s="88"/>
      <c r="H42" s="93"/>
      <c r="I42" s="93">
        <v>4.25</v>
      </c>
      <c r="J42" s="128"/>
      <c r="K42" s="55"/>
      <c r="M42" s="18"/>
      <c r="N42" s="18"/>
      <c r="P42" s="18"/>
    </row>
    <row r="43" spans="1:16" ht="15.75" thickBot="1" x14ac:dyDescent="0.3">
      <c r="A43" s="19">
        <v>17</v>
      </c>
      <c r="B43" s="12" t="s">
        <v>11</v>
      </c>
      <c r="C43" s="82"/>
      <c r="D43" s="94"/>
      <c r="E43" s="94">
        <v>22</v>
      </c>
      <c r="F43" s="124"/>
      <c r="G43" s="131"/>
      <c r="H43" s="132"/>
      <c r="I43" s="132">
        <v>4.2699999999999996</v>
      </c>
      <c r="J43" s="133"/>
      <c r="K43" s="55"/>
      <c r="M43" s="18"/>
      <c r="N43" s="18"/>
      <c r="P43" s="18"/>
    </row>
    <row r="44" spans="1:16" ht="15.75" thickBot="1" x14ac:dyDescent="0.3">
      <c r="A44" s="14"/>
      <c r="B44" s="24" t="s">
        <v>54</v>
      </c>
      <c r="C44" s="25">
        <f>SUM(C45:C64)</f>
        <v>0</v>
      </c>
      <c r="D44" s="36">
        <f t="shared" ref="D44:F44" si="4">SUM(D45:D64)</f>
        <v>0</v>
      </c>
      <c r="E44" s="36">
        <f t="shared" si="4"/>
        <v>241</v>
      </c>
      <c r="F44" s="61">
        <f t="shared" si="4"/>
        <v>0</v>
      </c>
      <c r="G44" s="79" t="e">
        <f>AVERAGE(G45:G64)</f>
        <v>#DIV/0!</v>
      </c>
      <c r="H44" s="80" t="e">
        <f>AVERAGE(H45:H64)</f>
        <v>#DIV/0!</v>
      </c>
      <c r="I44" s="80">
        <f>AVERAGE(I45:I64)</f>
        <v>3.9000000000000008</v>
      </c>
      <c r="J44" s="81" t="e">
        <f>AVERAGE(J45:J64)</f>
        <v>#DIV/0!</v>
      </c>
      <c r="K44" s="57"/>
      <c r="M44" s="18"/>
      <c r="N44" s="18"/>
      <c r="P44" s="18"/>
    </row>
    <row r="45" spans="1:16" x14ac:dyDescent="0.25">
      <c r="A45" s="16">
        <v>1</v>
      </c>
      <c r="B45" s="4" t="s">
        <v>32</v>
      </c>
      <c r="C45" s="83"/>
      <c r="D45" s="95"/>
      <c r="E45" s="95">
        <v>57</v>
      </c>
      <c r="F45" s="120"/>
      <c r="G45" s="96"/>
      <c r="H45" s="109"/>
      <c r="I45" s="109">
        <v>4.1100000000000003</v>
      </c>
      <c r="J45" s="135"/>
      <c r="K45" s="45"/>
      <c r="M45" s="18"/>
      <c r="N45" s="18"/>
      <c r="P45" s="18"/>
    </row>
    <row r="46" spans="1:16" x14ac:dyDescent="0.25">
      <c r="A46" s="19">
        <v>2</v>
      </c>
      <c r="B46" s="4" t="s">
        <v>72</v>
      </c>
      <c r="C46" s="83"/>
      <c r="D46" s="95"/>
      <c r="E46" s="95">
        <v>23</v>
      </c>
      <c r="F46" s="120"/>
      <c r="G46" s="90"/>
      <c r="H46" s="110"/>
      <c r="I46" s="110">
        <v>4.17</v>
      </c>
      <c r="J46" s="121"/>
      <c r="K46" s="45"/>
      <c r="M46" s="18"/>
      <c r="N46" s="18"/>
      <c r="P46" s="18"/>
    </row>
    <row r="47" spans="1:16" x14ac:dyDescent="0.25">
      <c r="A47" s="19">
        <v>3</v>
      </c>
      <c r="B47" s="4" t="s">
        <v>25</v>
      </c>
      <c r="C47" s="83"/>
      <c r="D47" s="95"/>
      <c r="E47" s="95">
        <v>19</v>
      </c>
      <c r="F47" s="120"/>
      <c r="G47" s="90"/>
      <c r="H47" s="110"/>
      <c r="I47" s="110">
        <v>4.37</v>
      </c>
      <c r="J47" s="121"/>
      <c r="K47" s="45"/>
      <c r="M47" s="18"/>
      <c r="N47" s="18"/>
      <c r="P47" s="18"/>
    </row>
    <row r="48" spans="1:16" x14ac:dyDescent="0.25">
      <c r="A48" s="19">
        <v>4</v>
      </c>
      <c r="B48" s="4" t="s">
        <v>44</v>
      </c>
      <c r="C48" s="83"/>
      <c r="D48" s="95"/>
      <c r="E48" s="95">
        <v>24</v>
      </c>
      <c r="F48" s="120"/>
      <c r="G48" s="90"/>
      <c r="H48" s="110"/>
      <c r="I48" s="110">
        <v>3.96</v>
      </c>
      <c r="J48" s="121"/>
      <c r="K48" s="45"/>
      <c r="M48" s="18"/>
      <c r="N48" s="18"/>
      <c r="P48" s="18"/>
    </row>
    <row r="49" spans="1:16" x14ac:dyDescent="0.25">
      <c r="A49" s="19">
        <v>5</v>
      </c>
      <c r="B49" s="4" t="s">
        <v>12</v>
      </c>
      <c r="C49" s="83"/>
      <c r="D49" s="95"/>
      <c r="E49" s="95"/>
      <c r="F49" s="120"/>
      <c r="G49" s="90"/>
      <c r="H49" s="110"/>
      <c r="I49" s="110"/>
      <c r="J49" s="121"/>
      <c r="K49" s="45"/>
      <c r="M49" s="18"/>
      <c r="N49" s="18"/>
      <c r="P49" s="18"/>
    </row>
    <row r="50" spans="1:16" ht="15" customHeight="1" x14ac:dyDescent="0.25">
      <c r="A50" s="19">
        <v>6</v>
      </c>
      <c r="B50" s="4" t="s">
        <v>13</v>
      </c>
      <c r="C50" s="83"/>
      <c r="D50" s="95"/>
      <c r="E50" s="95">
        <v>24</v>
      </c>
      <c r="F50" s="120"/>
      <c r="G50" s="90"/>
      <c r="H50" s="110"/>
      <c r="I50" s="110">
        <v>3.33</v>
      </c>
      <c r="J50" s="121"/>
      <c r="K50" s="45"/>
      <c r="M50" s="18"/>
      <c r="N50" s="18"/>
      <c r="P50" s="18"/>
    </row>
    <row r="51" spans="1:16" x14ac:dyDescent="0.25">
      <c r="A51" s="19">
        <v>7</v>
      </c>
      <c r="B51" s="4" t="s">
        <v>89</v>
      </c>
      <c r="C51" s="83"/>
      <c r="D51" s="95"/>
      <c r="E51" s="95"/>
      <c r="F51" s="120"/>
      <c r="G51" s="90"/>
      <c r="H51" s="110"/>
      <c r="I51" s="110"/>
      <c r="J51" s="121"/>
      <c r="K51" s="45"/>
      <c r="M51" s="18"/>
      <c r="N51" s="18"/>
      <c r="P51" s="18"/>
    </row>
    <row r="52" spans="1:16" x14ac:dyDescent="0.25">
      <c r="A52" s="19">
        <v>8</v>
      </c>
      <c r="B52" s="4" t="s">
        <v>115</v>
      </c>
      <c r="C52" s="83"/>
      <c r="D52" s="95"/>
      <c r="E52" s="95"/>
      <c r="F52" s="120"/>
      <c r="G52" s="90"/>
      <c r="H52" s="110"/>
      <c r="I52" s="110"/>
      <c r="J52" s="121"/>
      <c r="K52" s="45"/>
      <c r="M52" s="18"/>
      <c r="N52" s="18"/>
      <c r="P52" s="18"/>
    </row>
    <row r="53" spans="1:16" x14ac:dyDescent="0.25">
      <c r="A53" s="19">
        <v>9</v>
      </c>
      <c r="B53" s="4" t="s">
        <v>39</v>
      </c>
      <c r="C53" s="83"/>
      <c r="D53" s="95"/>
      <c r="E53" s="95"/>
      <c r="F53" s="120"/>
      <c r="G53" s="90"/>
      <c r="H53" s="110"/>
      <c r="I53" s="110"/>
      <c r="J53" s="121"/>
      <c r="K53" s="45"/>
      <c r="M53" s="18"/>
      <c r="N53" s="18"/>
      <c r="P53" s="18"/>
    </row>
    <row r="54" spans="1:16" x14ac:dyDescent="0.25">
      <c r="A54" s="19">
        <v>10</v>
      </c>
      <c r="B54" s="4" t="s">
        <v>40</v>
      </c>
      <c r="C54" s="83"/>
      <c r="D54" s="95"/>
      <c r="E54" s="95">
        <v>25</v>
      </c>
      <c r="F54" s="120"/>
      <c r="G54" s="90"/>
      <c r="H54" s="110"/>
      <c r="I54" s="110">
        <v>4.04</v>
      </c>
      <c r="J54" s="121"/>
      <c r="K54" s="45"/>
      <c r="M54" s="18"/>
      <c r="N54" s="18"/>
      <c r="P54" s="18"/>
    </row>
    <row r="55" spans="1:16" x14ac:dyDescent="0.25">
      <c r="A55" s="19">
        <v>11</v>
      </c>
      <c r="B55" s="4" t="s">
        <v>15</v>
      </c>
      <c r="C55" s="83"/>
      <c r="D55" s="95"/>
      <c r="E55" s="95"/>
      <c r="F55" s="120"/>
      <c r="G55" s="90"/>
      <c r="H55" s="110"/>
      <c r="I55" s="110"/>
      <c r="J55" s="121"/>
      <c r="K55" s="45"/>
      <c r="M55" s="18"/>
      <c r="N55" s="18"/>
      <c r="P55" s="18"/>
    </row>
    <row r="56" spans="1:16" x14ac:dyDescent="0.25">
      <c r="A56" s="19">
        <v>12</v>
      </c>
      <c r="B56" s="12" t="s">
        <v>16</v>
      </c>
      <c r="C56" s="82"/>
      <c r="D56" s="94"/>
      <c r="E56" s="94"/>
      <c r="F56" s="124"/>
      <c r="G56" s="88"/>
      <c r="H56" s="93"/>
      <c r="I56" s="93"/>
      <c r="J56" s="128"/>
      <c r="K56" s="55"/>
      <c r="M56" s="18"/>
      <c r="N56" s="18"/>
      <c r="P56" s="18"/>
    </row>
    <row r="57" spans="1:16" x14ac:dyDescent="0.25">
      <c r="A57" s="19">
        <v>13</v>
      </c>
      <c r="B57" s="4" t="s">
        <v>116</v>
      </c>
      <c r="C57" s="83"/>
      <c r="D57" s="95"/>
      <c r="E57" s="95">
        <v>26</v>
      </c>
      <c r="F57" s="120"/>
      <c r="G57" s="90"/>
      <c r="H57" s="110"/>
      <c r="I57" s="110">
        <v>3.85</v>
      </c>
      <c r="J57" s="121"/>
      <c r="K57" s="45"/>
      <c r="M57" s="18"/>
      <c r="N57" s="18"/>
      <c r="P57" s="18"/>
    </row>
    <row r="58" spans="1:16" x14ac:dyDescent="0.25">
      <c r="A58" s="19">
        <v>14</v>
      </c>
      <c r="B58" s="4" t="s">
        <v>37</v>
      </c>
      <c r="C58" s="83"/>
      <c r="D58" s="95"/>
      <c r="E58" s="95"/>
      <c r="F58" s="120"/>
      <c r="G58" s="90"/>
      <c r="H58" s="110"/>
      <c r="I58" s="110"/>
      <c r="J58" s="121"/>
      <c r="K58" s="45"/>
      <c r="M58" s="18"/>
      <c r="N58" s="18"/>
      <c r="P58" s="18"/>
    </row>
    <row r="59" spans="1:16" x14ac:dyDescent="0.25">
      <c r="A59" s="19">
        <v>15</v>
      </c>
      <c r="B59" s="4" t="s">
        <v>88</v>
      </c>
      <c r="C59" s="83"/>
      <c r="D59" s="95"/>
      <c r="E59" s="95">
        <v>23</v>
      </c>
      <c r="F59" s="120"/>
      <c r="G59" s="90"/>
      <c r="H59" s="110"/>
      <c r="I59" s="110">
        <v>4.17</v>
      </c>
      <c r="J59" s="121"/>
      <c r="K59" s="45"/>
      <c r="M59" s="18"/>
      <c r="N59" s="18"/>
      <c r="P59" s="18"/>
    </row>
    <row r="60" spans="1:16" x14ac:dyDescent="0.25">
      <c r="A60" s="19">
        <v>16</v>
      </c>
      <c r="B60" s="5" t="s">
        <v>17</v>
      </c>
      <c r="C60" s="86"/>
      <c r="D60" s="91"/>
      <c r="E60" s="91"/>
      <c r="F60" s="138"/>
      <c r="G60" s="97"/>
      <c r="H60" s="92"/>
      <c r="I60" s="92"/>
      <c r="J60" s="139"/>
      <c r="K60" s="58"/>
      <c r="M60" s="18"/>
      <c r="N60" s="18"/>
      <c r="P60" s="18"/>
    </row>
    <row r="61" spans="1:16" x14ac:dyDescent="0.25">
      <c r="A61" s="19">
        <v>17</v>
      </c>
      <c r="B61" s="4" t="s">
        <v>35</v>
      </c>
      <c r="C61" s="83"/>
      <c r="D61" s="95"/>
      <c r="E61" s="95">
        <v>20</v>
      </c>
      <c r="F61" s="120"/>
      <c r="G61" s="90"/>
      <c r="H61" s="110"/>
      <c r="I61" s="110">
        <v>3.1</v>
      </c>
      <c r="J61" s="121"/>
      <c r="K61" s="45"/>
      <c r="M61" s="18"/>
      <c r="N61" s="18"/>
      <c r="P61" s="18"/>
    </row>
    <row r="62" spans="1:16" x14ac:dyDescent="0.25">
      <c r="A62" s="19">
        <v>18</v>
      </c>
      <c r="B62" s="4" t="s">
        <v>18</v>
      </c>
      <c r="C62" s="83"/>
      <c r="D62" s="95"/>
      <c r="E62" s="95"/>
      <c r="F62" s="120"/>
      <c r="G62" s="90"/>
      <c r="H62" s="110"/>
      <c r="I62" s="110"/>
      <c r="J62" s="121"/>
      <c r="K62" s="45"/>
      <c r="M62" s="18"/>
      <c r="N62" s="18"/>
      <c r="P62" s="18"/>
    </row>
    <row r="63" spans="1:16" x14ac:dyDescent="0.25">
      <c r="A63" s="21">
        <v>19</v>
      </c>
      <c r="B63" s="4" t="s">
        <v>14</v>
      </c>
      <c r="C63" s="83"/>
      <c r="D63" s="95"/>
      <c r="E63" s="95"/>
      <c r="F63" s="120"/>
      <c r="G63" s="90"/>
      <c r="H63" s="110"/>
      <c r="I63" s="110"/>
      <c r="J63" s="121"/>
      <c r="K63" s="45"/>
      <c r="M63" s="18"/>
      <c r="N63" s="18"/>
      <c r="P63" s="18"/>
    </row>
    <row r="64" spans="1:16" ht="15.75" thickBot="1" x14ac:dyDescent="0.3">
      <c r="A64" s="26">
        <v>20</v>
      </c>
      <c r="B64" s="4" t="s">
        <v>121</v>
      </c>
      <c r="C64" s="83"/>
      <c r="D64" s="95"/>
      <c r="E64" s="95"/>
      <c r="F64" s="120"/>
      <c r="G64" s="98"/>
      <c r="H64" s="87"/>
      <c r="I64" s="87"/>
      <c r="J64" s="123"/>
      <c r="K64" s="45"/>
      <c r="M64" s="18"/>
      <c r="N64" s="18"/>
      <c r="P64" s="18"/>
    </row>
    <row r="65" spans="1:16" ht="15.75" thickBot="1" x14ac:dyDescent="0.3">
      <c r="A65" s="14"/>
      <c r="B65" s="22" t="s">
        <v>55</v>
      </c>
      <c r="C65" s="23">
        <f>SUM(C66:C79)</f>
        <v>0</v>
      </c>
      <c r="D65" s="9">
        <f>SUM(D66:D79)</f>
        <v>0</v>
      </c>
      <c r="E65" s="9">
        <f t="shared" ref="E65:F65" si="5">SUM(E66:E79)</f>
        <v>204</v>
      </c>
      <c r="F65" s="60">
        <f t="shared" si="5"/>
        <v>0</v>
      </c>
      <c r="G65" s="76" t="e">
        <f>AVERAGE(G66:G79)</f>
        <v>#DIV/0!</v>
      </c>
      <c r="H65" s="77" t="e">
        <f>AVERAGE(H66:H79)</f>
        <v>#DIV/0!</v>
      </c>
      <c r="I65" s="77">
        <f>AVERAGE(I66:I79)</f>
        <v>3.8711111111111114</v>
      </c>
      <c r="J65" s="78" t="e">
        <f>AVERAGE(J66:J79)</f>
        <v>#DIV/0!</v>
      </c>
      <c r="K65" s="54"/>
      <c r="M65" s="18"/>
      <c r="N65" s="18"/>
      <c r="P65" s="18"/>
    </row>
    <row r="66" spans="1:16" x14ac:dyDescent="0.25">
      <c r="A66" s="27">
        <v>1</v>
      </c>
      <c r="B66" s="4" t="s">
        <v>28</v>
      </c>
      <c r="C66" s="83"/>
      <c r="D66" s="95"/>
      <c r="E66" s="95"/>
      <c r="F66" s="120"/>
      <c r="G66" s="96"/>
      <c r="H66" s="109"/>
      <c r="I66" s="109"/>
      <c r="J66" s="135"/>
      <c r="K66" s="45"/>
      <c r="M66" s="18"/>
      <c r="N66" s="18"/>
      <c r="P66" s="18"/>
    </row>
    <row r="67" spans="1:16" x14ac:dyDescent="0.25">
      <c r="A67" s="19">
        <v>2</v>
      </c>
      <c r="B67" s="4" t="s">
        <v>30</v>
      </c>
      <c r="C67" s="83"/>
      <c r="D67" s="95"/>
      <c r="E67" s="95">
        <v>24</v>
      </c>
      <c r="F67" s="120"/>
      <c r="G67" s="90"/>
      <c r="H67" s="110"/>
      <c r="I67" s="110">
        <v>4</v>
      </c>
      <c r="J67" s="121"/>
      <c r="K67" s="45"/>
      <c r="M67" s="18"/>
      <c r="N67" s="18"/>
      <c r="P67" s="18"/>
    </row>
    <row r="68" spans="1:16" x14ac:dyDescent="0.25">
      <c r="A68" s="19">
        <v>3</v>
      </c>
      <c r="B68" s="4" t="s">
        <v>94</v>
      </c>
      <c r="C68" s="83"/>
      <c r="D68" s="95"/>
      <c r="E68" s="95">
        <v>28</v>
      </c>
      <c r="F68" s="120"/>
      <c r="G68" s="90"/>
      <c r="H68" s="110"/>
      <c r="I68" s="110">
        <v>3.29</v>
      </c>
      <c r="J68" s="121"/>
      <c r="K68" s="45"/>
      <c r="M68" s="18"/>
      <c r="N68" s="18"/>
      <c r="P68" s="18"/>
    </row>
    <row r="69" spans="1:16" x14ac:dyDescent="0.25">
      <c r="A69" s="19">
        <v>4</v>
      </c>
      <c r="B69" s="4" t="s">
        <v>90</v>
      </c>
      <c r="C69" s="83"/>
      <c r="D69" s="95"/>
      <c r="E69" s="95"/>
      <c r="F69" s="120"/>
      <c r="G69" s="90"/>
      <c r="H69" s="110"/>
      <c r="I69" s="110"/>
      <c r="J69" s="121"/>
      <c r="K69" s="45"/>
      <c r="M69" s="18"/>
      <c r="N69" s="18"/>
      <c r="P69" s="18"/>
    </row>
    <row r="70" spans="1:16" x14ac:dyDescent="0.25">
      <c r="A70" s="19">
        <v>5</v>
      </c>
      <c r="B70" s="4" t="s">
        <v>45</v>
      </c>
      <c r="C70" s="83"/>
      <c r="D70" s="95"/>
      <c r="E70" s="95">
        <v>20</v>
      </c>
      <c r="F70" s="120"/>
      <c r="G70" s="90"/>
      <c r="H70" s="110"/>
      <c r="I70" s="110">
        <v>3.7</v>
      </c>
      <c r="J70" s="121"/>
      <c r="K70" s="45"/>
      <c r="M70" s="18"/>
      <c r="N70" s="18"/>
      <c r="P70" s="18"/>
    </row>
    <row r="71" spans="1:16" x14ac:dyDescent="0.25">
      <c r="A71" s="19">
        <v>6</v>
      </c>
      <c r="B71" s="33" t="s">
        <v>91</v>
      </c>
      <c r="C71" s="105"/>
      <c r="D71" s="106"/>
      <c r="E71" s="106"/>
      <c r="F71" s="129"/>
      <c r="G71" s="102"/>
      <c r="H71" s="103"/>
      <c r="I71" s="103"/>
      <c r="J71" s="130"/>
      <c r="K71" s="56"/>
      <c r="M71" s="18"/>
      <c r="N71" s="18"/>
      <c r="P71" s="18"/>
    </row>
    <row r="72" spans="1:16" x14ac:dyDescent="0.25">
      <c r="A72" s="19">
        <v>7</v>
      </c>
      <c r="B72" s="12" t="s">
        <v>92</v>
      </c>
      <c r="C72" s="82"/>
      <c r="D72" s="94"/>
      <c r="E72" s="94"/>
      <c r="F72" s="124"/>
      <c r="G72" s="88"/>
      <c r="H72" s="93"/>
      <c r="I72" s="93"/>
      <c r="J72" s="128"/>
      <c r="K72" s="55"/>
      <c r="M72" s="18"/>
      <c r="N72" s="18"/>
      <c r="P72" s="18"/>
    </row>
    <row r="73" spans="1:16" x14ac:dyDescent="0.25">
      <c r="A73" s="19">
        <v>8</v>
      </c>
      <c r="B73" s="4" t="s">
        <v>93</v>
      </c>
      <c r="C73" s="83"/>
      <c r="D73" s="95"/>
      <c r="E73" s="95">
        <v>27</v>
      </c>
      <c r="F73" s="120"/>
      <c r="G73" s="90"/>
      <c r="H73" s="110"/>
      <c r="I73" s="110">
        <v>3.7</v>
      </c>
      <c r="J73" s="121"/>
      <c r="K73" s="45"/>
      <c r="M73" s="18"/>
      <c r="N73" s="18"/>
      <c r="P73" s="18"/>
    </row>
    <row r="74" spans="1:16" x14ac:dyDescent="0.25">
      <c r="A74" s="19">
        <v>9</v>
      </c>
      <c r="B74" s="4" t="s">
        <v>19</v>
      </c>
      <c r="C74" s="83"/>
      <c r="D74" s="95"/>
      <c r="E74" s="95">
        <v>11</v>
      </c>
      <c r="F74" s="120"/>
      <c r="G74" s="90"/>
      <c r="H74" s="110"/>
      <c r="I74" s="110">
        <v>3.64</v>
      </c>
      <c r="J74" s="121"/>
      <c r="K74" s="45"/>
      <c r="M74" s="18"/>
      <c r="N74" s="18"/>
      <c r="P74" s="18"/>
    </row>
    <row r="75" spans="1:16" x14ac:dyDescent="0.25">
      <c r="A75" s="19">
        <v>10</v>
      </c>
      <c r="B75" s="4" t="s">
        <v>95</v>
      </c>
      <c r="C75" s="83"/>
      <c r="D75" s="95"/>
      <c r="E75" s="95">
        <v>20</v>
      </c>
      <c r="F75" s="120"/>
      <c r="G75" s="90"/>
      <c r="H75" s="110"/>
      <c r="I75" s="110">
        <v>4.05</v>
      </c>
      <c r="J75" s="121"/>
      <c r="K75" s="45"/>
      <c r="M75" s="18"/>
      <c r="N75" s="18"/>
      <c r="P75" s="18"/>
    </row>
    <row r="76" spans="1:16" x14ac:dyDescent="0.25">
      <c r="A76" s="19">
        <v>11</v>
      </c>
      <c r="B76" s="4" t="s">
        <v>96</v>
      </c>
      <c r="C76" s="83"/>
      <c r="D76" s="95"/>
      <c r="E76" s="95"/>
      <c r="F76" s="120"/>
      <c r="G76" s="90"/>
      <c r="H76" s="110"/>
      <c r="I76" s="110"/>
      <c r="J76" s="121"/>
      <c r="K76" s="45"/>
      <c r="M76" s="18"/>
      <c r="N76" s="18"/>
      <c r="P76" s="18"/>
    </row>
    <row r="77" spans="1:16" x14ac:dyDescent="0.25">
      <c r="A77" s="19">
        <v>12</v>
      </c>
      <c r="B77" s="12" t="s">
        <v>112</v>
      </c>
      <c r="C77" s="82"/>
      <c r="D77" s="94"/>
      <c r="E77" s="94">
        <v>19</v>
      </c>
      <c r="F77" s="124"/>
      <c r="G77" s="88"/>
      <c r="H77" s="93"/>
      <c r="I77" s="93">
        <v>4.32</v>
      </c>
      <c r="J77" s="128"/>
      <c r="K77" s="55"/>
      <c r="M77" s="18"/>
      <c r="N77" s="18"/>
      <c r="P77" s="18"/>
    </row>
    <row r="78" spans="1:16" x14ac:dyDescent="0.25">
      <c r="A78" s="19">
        <v>13</v>
      </c>
      <c r="B78" s="4" t="s">
        <v>46</v>
      </c>
      <c r="C78" s="83"/>
      <c r="D78" s="95"/>
      <c r="E78" s="95">
        <v>14</v>
      </c>
      <c r="F78" s="120"/>
      <c r="G78" s="90"/>
      <c r="H78" s="110"/>
      <c r="I78" s="110">
        <v>4.43</v>
      </c>
      <c r="J78" s="121"/>
      <c r="K78" s="45"/>
      <c r="M78" s="18"/>
      <c r="N78" s="18"/>
      <c r="P78" s="18"/>
    </row>
    <row r="79" spans="1:16" ht="15.75" thickBot="1" x14ac:dyDescent="0.3">
      <c r="A79" s="19">
        <v>14</v>
      </c>
      <c r="B79" s="4" t="s">
        <v>73</v>
      </c>
      <c r="C79" s="83"/>
      <c r="D79" s="95"/>
      <c r="E79" s="95">
        <v>41</v>
      </c>
      <c r="F79" s="120"/>
      <c r="G79" s="98"/>
      <c r="H79" s="87"/>
      <c r="I79" s="87">
        <v>3.71</v>
      </c>
      <c r="J79" s="123"/>
      <c r="K79" s="45"/>
      <c r="M79" s="18"/>
      <c r="N79" s="18"/>
      <c r="P79" s="18"/>
    </row>
    <row r="80" spans="1:16" ht="15.75" thickBot="1" x14ac:dyDescent="0.3">
      <c r="A80" s="14"/>
      <c r="B80" s="22" t="s">
        <v>56</v>
      </c>
      <c r="C80" s="23">
        <f>SUM(C81:C112)</f>
        <v>0</v>
      </c>
      <c r="D80" s="9">
        <f t="shared" ref="D80:F80" si="6">SUM(D81:D112)</f>
        <v>0</v>
      </c>
      <c r="E80" s="9">
        <f t="shared" si="6"/>
        <v>538</v>
      </c>
      <c r="F80" s="60">
        <f t="shared" si="6"/>
        <v>0</v>
      </c>
      <c r="G80" s="76" t="e">
        <f>AVERAGE(G81:G112)</f>
        <v>#DIV/0!</v>
      </c>
      <c r="H80" s="77" t="e">
        <f t="shared" ref="H80:J80" si="7">AVERAGE(H81:H112)</f>
        <v>#DIV/0!</v>
      </c>
      <c r="I80" s="77">
        <f t="shared" si="7"/>
        <v>3.8009999999999997</v>
      </c>
      <c r="J80" s="78" t="e">
        <f t="shared" si="7"/>
        <v>#DIV/0!</v>
      </c>
      <c r="K80" s="54"/>
      <c r="M80" s="18"/>
      <c r="N80" s="18"/>
      <c r="P80" s="18"/>
    </row>
    <row r="81" spans="1:16" x14ac:dyDescent="0.25">
      <c r="A81" s="16">
        <v>1</v>
      </c>
      <c r="B81" s="4" t="s">
        <v>107</v>
      </c>
      <c r="C81" s="83"/>
      <c r="D81" s="95"/>
      <c r="E81" s="95"/>
      <c r="F81" s="120"/>
      <c r="G81" s="96"/>
      <c r="H81" s="109"/>
      <c r="I81" s="109"/>
      <c r="J81" s="135"/>
      <c r="K81" s="53"/>
      <c r="M81" s="18"/>
      <c r="N81" s="18"/>
      <c r="P81" s="18"/>
    </row>
    <row r="82" spans="1:16" x14ac:dyDescent="0.25">
      <c r="A82" s="19">
        <v>2</v>
      </c>
      <c r="B82" s="4" t="s">
        <v>20</v>
      </c>
      <c r="C82" s="83"/>
      <c r="D82" s="95"/>
      <c r="E82" s="95"/>
      <c r="F82" s="120"/>
      <c r="G82" s="90"/>
      <c r="H82" s="110"/>
      <c r="I82" s="110"/>
      <c r="J82" s="121"/>
      <c r="K82" s="53"/>
      <c r="M82" s="18"/>
      <c r="N82" s="18"/>
      <c r="P82" s="18"/>
    </row>
    <row r="83" spans="1:16" x14ac:dyDescent="0.25">
      <c r="A83" s="19">
        <v>3</v>
      </c>
      <c r="B83" s="4" t="s">
        <v>101</v>
      </c>
      <c r="C83" s="83"/>
      <c r="D83" s="95"/>
      <c r="E83" s="95">
        <v>13</v>
      </c>
      <c r="F83" s="120"/>
      <c r="G83" s="90"/>
      <c r="H83" s="110"/>
      <c r="I83" s="110">
        <v>3</v>
      </c>
      <c r="J83" s="121"/>
      <c r="K83" s="53"/>
      <c r="M83" s="18"/>
      <c r="N83" s="18"/>
      <c r="P83" s="18"/>
    </row>
    <row r="84" spans="1:16" x14ac:dyDescent="0.25">
      <c r="A84" s="19">
        <v>4</v>
      </c>
      <c r="B84" s="4" t="s">
        <v>98</v>
      </c>
      <c r="C84" s="83"/>
      <c r="D84" s="95"/>
      <c r="E84" s="95">
        <v>26</v>
      </c>
      <c r="F84" s="120"/>
      <c r="G84" s="90"/>
      <c r="H84" s="110"/>
      <c r="I84" s="110">
        <v>3.23</v>
      </c>
      <c r="J84" s="121"/>
      <c r="K84" s="53"/>
      <c r="M84" s="18"/>
      <c r="N84" s="18"/>
      <c r="P84" s="18"/>
    </row>
    <row r="85" spans="1:16" x14ac:dyDescent="0.25">
      <c r="A85" s="19">
        <v>5</v>
      </c>
      <c r="B85" s="4" t="s">
        <v>103</v>
      </c>
      <c r="C85" s="83"/>
      <c r="D85" s="95"/>
      <c r="E85" s="95">
        <v>25</v>
      </c>
      <c r="F85" s="120"/>
      <c r="G85" s="90"/>
      <c r="H85" s="110"/>
      <c r="I85" s="110">
        <v>3.92</v>
      </c>
      <c r="J85" s="121"/>
      <c r="K85" s="53"/>
      <c r="M85" s="18"/>
      <c r="N85" s="18"/>
      <c r="P85" s="18"/>
    </row>
    <row r="86" spans="1:16" x14ac:dyDescent="0.25">
      <c r="A86" s="19">
        <v>6</v>
      </c>
      <c r="B86" s="4" t="s">
        <v>102</v>
      </c>
      <c r="C86" s="83"/>
      <c r="D86" s="95"/>
      <c r="E86" s="95"/>
      <c r="F86" s="120"/>
      <c r="G86" s="90"/>
      <c r="H86" s="110"/>
      <c r="I86" s="110"/>
      <c r="J86" s="121"/>
      <c r="K86" s="53"/>
      <c r="M86" s="18"/>
      <c r="N86" s="18"/>
      <c r="P86" s="18"/>
    </row>
    <row r="87" spans="1:16" x14ac:dyDescent="0.25">
      <c r="A87" s="19">
        <v>7</v>
      </c>
      <c r="B87" s="4" t="s">
        <v>21</v>
      </c>
      <c r="C87" s="83"/>
      <c r="D87" s="95"/>
      <c r="E87" s="95"/>
      <c r="F87" s="120"/>
      <c r="G87" s="90"/>
      <c r="H87" s="110"/>
      <c r="I87" s="110"/>
      <c r="J87" s="121"/>
      <c r="K87" s="53"/>
      <c r="M87" s="18"/>
      <c r="N87" s="18"/>
      <c r="P87" s="18"/>
    </row>
    <row r="88" spans="1:16" x14ac:dyDescent="0.25">
      <c r="A88" s="19">
        <v>8</v>
      </c>
      <c r="B88" s="4" t="s">
        <v>100</v>
      </c>
      <c r="C88" s="83"/>
      <c r="D88" s="95"/>
      <c r="E88" s="95"/>
      <c r="F88" s="120"/>
      <c r="G88" s="90"/>
      <c r="H88" s="110"/>
      <c r="I88" s="110"/>
      <c r="J88" s="121"/>
      <c r="K88" s="53"/>
      <c r="M88" s="18"/>
      <c r="N88" s="18"/>
      <c r="P88" s="18"/>
    </row>
    <row r="89" spans="1:16" x14ac:dyDescent="0.25">
      <c r="A89" s="19">
        <v>9</v>
      </c>
      <c r="B89" s="4" t="s">
        <v>99</v>
      </c>
      <c r="C89" s="83"/>
      <c r="D89" s="95"/>
      <c r="E89" s="95"/>
      <c r="F89" s="120"/>
      <c r="G89" s="90"/>
      <c r="H89" s="110"/>
      <c r="I89" s="110"/>
      <c r="J89" s="121"/>
      <c r="K89" s="53"/>
      <c r="M89" s="18"/>
      <c r="N89" s="18"/>
      <c r="P89" s="18"/>
    </row>
    <row r="90" spans="1:16" x14ac:dyDescent="0.25">
      <c r="A90" s="19">
        <v>10</v>
      </c>
      <c r="B90" s="4" t="s">
        <v>97</v>
      </c>
      <c r="C90" s="83"/>
      <c r="D90" s="95"/>
      <c r="E90" s="95"/>
      <c r="F90" s="120"/>
      <c r="G90" s="90"/>
      <c r="H90" s="110"/>
      <c r="I90" s="110"/>
      <c r="J90" s="121"/>
      <c r="K90" s="53"/>
      <c r="M90" s="18"/>
      <c r="N90" s="18"/>
      <c r="P90" s="18"/>
    </row>
    <row r="91" spans="1:16" x14ac:dyDescent="0.25">
      <c r="A91" s="19">
        <v>11</v>
      </c>
      <c r="B91" s="4" t="s">
        <v>117</v>
      </c>
      <c r="C91" s="83"/>
      <c r="D91" s="95"/>
      <c r="E91" s="95"/>
      <c r="F91" s="120"/>
      <c r="G91" s="90"/>
      <c r="H91" s="110"/>
      <c r="I91" s="110"/>
      <c r="J91" s="121"/>
      <c r="K91" s="53"/>
      <c r="M91" s="18"/>
      <c r="N91" s="18"/>
      <c r="P91" s="18"/>
    </row>
    <row r="92" spans="1:16" x14ac:dyDescent="0.25">
      <c r="A92" s="19">
        <v>12</v>
      </c>
      <c r="B92" s="4" t="s">
        <v>118</v>
      </c>
      <c r="C92" s="83"/>
      <c r="D92" s="95"/>
      <c r="E92" s="95">
        <v>24</v>
      </c>
      <c r="F92" s="120"/>
      <c r="G92" s="90"/>
      <c r="H92" s="110"/>
      <c r="I92" s="110">
        <v>3.5</v>
      </c>
      <c r="J92" s="121"/>
      <c r="K92" s="53"/>
      <c r="M92" s="18"/>
      <c r="N92" s="18"/>
      <c r="P92" s="18"/>
    </row>
    <row r="93" spans="1:16" x14ac:dyDescent="0.25">
      <c r="A93" s="19">
        <v>13</v>
      </c>
      <c r="B93" s="4" t="s">
        <v>108</v>
      </c>
      <c r="C93" s="83"/>
      <c r="D93" s="95"/>
      <c r="E93" s="95">
        <v>29</v>
      </c>
      <c r="F93" s="120"/>
      <c r="G93" s="90"/>
      <c r="H93" s="110"/>
      <c r="I93" s="110">
        <v>3.72</v>
      </c>
      <c r="J93" s="121"/>
      <c r="K93" s="53"/>
      <c r="M93" s="18"/>
      <c r="N93" s="18"/>
      <c r="P93" s="18"/>
    </row>
    <row r="94" spans="1:16" x14ac:dyDescent="0.25">
      <c r="A94" s="19">
        <v>14</v>
      </c>
      <c r="B94" s="7" t="s">
        <v>109</v>
      </c>
      <c r="C94" s="108"/>
      <c r="D94" s="104"/>
      <c r="E94" s="104">
        <v>20</v>
      </c>
      <c r="F94" s="122"/>
      <c r="G94" s="107"/>
      <c r="H94" s="110"/>
      <c r="I94" s="110">
        <v>3.75</v>
      </c>
      <c r="J94" s="121"/>
      <c r="K94" s="53"/>
      <c r="M94" s="18"/>
      <c r="N94" s="18"/>
      <c r="P94" s="18"/>
    </row>
    <row r="95" spans="1:16" x14ac:dyDescent="0.25">
      <c r="A95" s="19">
        <v>15</v>
      </c>
      <c r="B95" s="4" t="s">
        <v>110</v>
      </c>
      <c r="C95" s="83"/>
      <c r="D95" s="95"/>
      <c r="E95" s="95">
        <v>31</v>
      </c>
      <c r="F95" s="120"/>
      <c r="G95" s="90"/>
      <c r="H95" s="110"/>
      <c r="I95" s="110">
        <v>3.58</v>
      </c>
      <c r="J95" s="121"/>
      <c r="K95" s="53"/>
      <c r="M95" s="18"/>
      <c r="N95" s="18"/>
      <c r="P95" s="18"/>
    </row>
    <row r="96" spans="1:16" x14ac:dyDescent="0.25">
      <c r="A96" s="19">
        <v>16</v>
      </c>
      <c r="B96" s="4" t="s">
        <v>119</v>
      </c>
      <c r="C96" s="83"/>
      <c r="D96" s="95"/>
      <c r="E96" s="95"/>
      <c r="F96" s="120"/>
      <c r="G96" s="90"/>
      <c r="H96" s="110"/>
      <c r="I96" s="110"/>
      <c r="J96" s="121"/>
      <c r="K96" s="53"/>
      <c r="M96" s="18"/>
      <c r="N96" s="18"/>
      <c r="P96" s="18"/>
    </row>
    <row r="97" spans="1:16" x14ac:dyDescent="0.25">
      <c r="A97" s="19">
        <v>17</v>
      </c>
      <c r="B97" s="4" t="s">
        <v>111</v>
      </c>
      <c r="C97" s="83"/>
      <c r="D97" s="95"/>
      <c r="E97" s="95">
        <v>20</v>
      </c>
      <c r="F97" s="120"/>
      <c r="G97" s="90"/>
      <c r="H97" s="110"/>
      <c r="I97" s="110">
        <v>3.8</v>
      </c>
      <c r="J97" s="121"/>
      <c r="K97" s="53"/>
      <c r="M97" s="18"/>
      <c r="N97" s="18"/>
      <c r="P97" s="18"/>
    </row>
    <row r="98" spans="1:16" x14ac:dyDescent="0.25">
      <c r="A98" s="19">
        <v>18</v>
      </c>
      <c r="B98" s="4" t="s">
        <v>106</v>
      </c>
      <c r="C98" s="83"/>
      <c r="D98" s="95"/>
      <c r="E98" s="95"/>
      <c r="F98" s="120"/>
      <c r="G98" s="90"/>
      <c r="H98" s="110"/>
      <c r="I98" s="110"/>
      <c r="J98" s="121"/>
      <c r="K98" s="53"/>
      <c r="M98" s="18"/>
      <c r="N98" s="18"/>
      <c r="P98" s="18"/>
    </row>
    <row r="99" spans="1:16" x14ac:dyDescent="0.25">
      <c r="A99" s="19">
        <v>19</v>
      </c>
      <c r="B99" s="4" t="s">
        <v>105</v>
      </c>
      <c r="C99" s="83"/>
      <c r="D99" s="95"/>
      <c r="E99" s="95">
        <v>24</v>
      </c>
      <c r="F99" s="120"/>
      <c r="G99" s="90"/>
      <c r="H99" s="110"/>
      <c r="I99" s="110">
        <v>4.42</v>
      </c>
      <c r="J99" s="121"/>
      <c r="K99" s="53"/>
      <c r="M99" s="18"/>
      <c r="N99" s="18"/>
      <c r="P99" s="18"/>
    </row>
    <row r="100" spans="1:16" x14ac:dyDescent="0.25">
      <c r="A100" s="19">
        <v>20</v>
      </c>
      <c r="B100" s="4" t="s">
        <v>62</v>
      </c>
      <c r="C100" s="83"/>
      <c r="D100" s="95"/>
      <c r="E100" s="95">
        <v>34</v>
      </c>
      <c r="F100" s="120"/>
      <c r="G100" s="90"/>
      <c r="H100" s="110"/>
      <c r="I100" s="110">
        <v>3.29</v>
      </c>
      <c r="J100" s="121"/>
      <c r="K100" s="53"/>
      <c r="M100" s="18"/>
      <c r="N100" s="18"/>
      <c r="P100" s="18"/>
    </row>
    <row r="101" spans="1:16" x14ac:dyDescent="0.25">
      <c r="A101" s="19">
        <v>21</v>
      </c>
      <c r="B101" s="4" t="s">
        <v>104</v>
      </c>
      <c r="C101" s="83"/>
      <c r="D101" s="95"/>
      <c r="E101" s="95">
        <v>25</v>
      </c>
      <c r="F101" s="120"/>
      <c r="G101" s="90"/>
      <c r="H101" s="110"/>
      <c r="I101" s="110">
        <v>5</v>
      </c>
      <c r="J101" s="121"/>
      <c r="K101" s="53"/>
      <c r="M101" s="18"/>
      <c r="N101" s="18"/>
      <c r="P101" s="18"/>
    </row>
    <row r="102" spans="1:16" x14ac:dyDescent="0.25">
      <c r="A102" s="19">
        <v>22</v>
      </c>
      <c r="B102" s="4" t="s">
        <v>63</v>
      </c>
      <c r="C102" s="83"/>
      <c r="D102" s="95"/>
      <c r="E102" s="95">
        <v>23</v>
      </c>
      <c r="F102" s="120"/>
      <c r="G102" s="90"/>
      <c r="H102" s="110"/>
      <c r="I102" s="110">
        <v>4</v>
      </c>
      <c r="J102" s="121"/>
      <c r="K102" s="53"/>
      <c r="M102" s="18"/>
      <c r="N102" s="18"/>
      <c r="P102" s="18"/>
    </row>
    <row r="103" spans="1:16" x14ac:dyDescent="0.25">
      <c r="A103" s="19">
        <v>23</v>
      </c>
      <c r="B103" s="4" t="s">
        <v>120</v>
      </c>
      <c r="C103" s="83"/>
      <c r="D103" s="95"/>
      <c r="E103" s="95">
        <v>31</v>
      </c>
      <c r="F103" s="120"/>
      <c r="G103" s="90"/>
      <c r="H103" s="110"/>
      <c r="I103" s="110">
        <v>4.6500000000000004</v>
      </c>
      <c r="J103" s="121"/>
      <c r="K103" s="53"/>
      <c r="M103" s="18"/>
      <c r="N103" s="18"/>
      <c r="P103" s="18"/>
    </row>
    <row r="104" spans="1:16" x14ac:dyDescent="0.25">
      <c r="A104" s="19">
        <v>24</v>
      </c>
      <c r="B104" s="4" t="s">
        <v>64</v>
      </c>
      <c r="C104" s="83"/>
      <c r="D104" s="95"/>
      <c r="E104" s="95">
        <v>27</v>
      </c>
      <c r="F104" s="120"/>
      <c r="G104" s="90"/>
      <c r="H104" s="110"/>
      <c r="I104" s="110">
        <v>3.11</v>
      </c>
      <c r="J104" s="121"/>
      <c r="K104" s="53"/>
      <c r="M104" s="18"/>
      <c r="N104" s="18"/>
      <c r="P104" s="18"/>
    </row>
    <row r="105" spans="1:16" x14ac:dyDescent="0.25">
      <c r="A105" s="19">
        <v>25</v>
      </c>
      <c r="B105" s="4" t="s">
        <v>65</v>
      </c>
      <c r="C105" s="83"/>
      <c r="D105" s="95"/>
      <c r="E105" s="95">
        <v>29</v>
      </c>
      <c r="F105" s="120"/>
      <c r="G105" s="90"/>
      <c r="H105" s="110"/>
      <c r="I105" s="110">
        <v>4.5199999999999996</v>
      </c>
      <c r="J105" s="121"/>
      <c r="K105" s="53"/>
      <c r="M105" s="18"/>
      <c r="N105" s="18"/>
      <c r="P105" s="18"/>
    </row>
    <row r="106" spans="1:16" x14ac:dyDescent="0.25">
      <c r="A106" s="19">
        <v>26</v>
      </c>
      <c r="B106" s="4" t="s">
        <v>22</v>
      </c>
      <c r="C106" s="83"/>
      <c r="D106" s="95"/>
      <c r="E106" s="95">
        <v>53</v>
      </c>
      <c r="F106" s="120"/>
      <c r="G106" s="90"/>
      <c r="H106" s="110"/>
      <c r="I106" s="110">
        <v>4.09</v>
      </c>
      <c r="J106" s="121"/>
      <c r="K106" s="53"/>
      <c r="M106" s="18"/>
      <c r="N106" s="18"/>
      <c r="P106" s="18"/>
    </row>
    <row r="107" spans="1:16" x14ac:dyDescent="0.25">
      <c r="A107" s="19">
        <v>27</v>
      </c>
      <c r="B107" s="4" t="s">
        <v>47</v>
      </c>
      <c r="C107" s="83"/>
      <c r="D107" s="95"/>
      <c r="E107" s="95">
        <v>28</v>
      </c>
      <c r="F107" s="120"/>
      <c r="G107" s="90"/>
      <c r="H107" s="110"/>
      <c r="I107" s="110">
        <v>3.57</v>
      </c>
      <c r="J107" s="121"/>
      <c r="K107" s="53"/>
      <c r="M107" s="18"/>
      <c r="N107" s="18"/>
      <c r="P107" s="18"/>
    </row>
    <row r="108" spans="1:16" x14ac:dyDescent="0.25">
      <c r="A108" s="19">
        <v>28</v>
      </c>
      <c r="B108" s="4" t="s">
        <v>67</v>
      </c>
      <c r="C108" s="83"/>
      <c r="D108" s="95"/>
      <c r="E108" s="95">
        <v>29</v>
      </c>
      <c r="F108" s="120"/>
      <c r="G108" s="90"/>
      <c r="H108" s="110"/>
      <c r="I108" s="110">
        <v>3.34</v>
      </c>
      <c r="J108" s="121"/>
      <c r="K108" s="53"/>
      <c r="M108" s="18"/>
      <c r="N108" s="18"/>
      <c r="P108" s="18"/>
    </row>
    <row r="109" spans="1:16" x14ac:dyDescent="0.25">
      <c r="A109" s="19">
        <v>29</v>
      </c>
      <c r="B109" s="4" t="s">
        <v>69</v>
      </c>
      <c r="C109" s="83"/>
      <c r="D109" s="95"/>
      <c r="E109" s="95">
        <v>24</v>
      </c>
      <c r="F109" s="120"/>
      <c r="G109" s="90"/>
      <c r="H109" s="110"/>
      <c r="I109" s="110">
        <v>3.83</v>
      </c>
      <c r="J109" s="121"/>
      <c r="K109" s="53"/>
      <c r="M109" s="18"/>
      <c r="N109" s="18"/>
      <c r="P109" s="18"/>
    </row>
    <row r="110" spans="1:16" x14ac:dyDescent="0.25">
      <c r="A110" s="19">
        <v>30</v>
      </c>
      <c r="B110" s="4" t="s">
        <v>71</v>
      </c>
      <c r="C110" s="83"/>
      <c r="D110" s="95"/>
      <c r="E110" s="95">
        <v>23</v>
      </c>
      <c r="F110" s="120"/>
      <c r="G110" s="90"/>
      <c r="H110" s="110"/>
      <c r="I110" s="110">
        <v>3.7</v>
      </c>
      <c r="J110" s="121"/>
      <c r="K110" s="53"/>
      <c r="M110" s="18"/>
      <c r="N110" s="18"/>
      <c r="P110" s="18"/>
    </row>
    <row r="111" spans="1:16" x14ac:dyDescent="0.25">
      <c r="A111" s="19">
        <v>31</v>
      </c>
      <c r="B111" s="4" t="s">
        <v>122</v>
      </c>
      <c r="C111" s="83"/>
      <c r="D111" s="95"/>
      <c r="E111" s="95"/>
      <c r="F111" s="120"/>
      <c r="G111" s="90"/>
      <c r="H111" s="110"/>
      <c r="I111" s="110"/>
      <c r="J111" s="121"/>
      <c r="K111" s="53"/>
      <c r="M111" s="18"/>
      <c r="N111" s="18"/>
      <c r="P111" s="18"/>
    </row>
    <row r="112" spans="1:16" ht="15.75" thickBot="1" x14ac:dyDescent="0.3">
      <c r="A112" s="48">
        <v>32</v>
      </c>
      <c r="B112" s="4" t="s">
        <v>123</v>
      </c>
      <c r="C112" s="140"/>
      <c r="D112" s="141"/>
      <c r="E112" s="141"/>
      <c r="F112" s="142"/>
      <c r="G112" s="143"/>
      <c r="H112" s="87"/>
      <c r="I112" s="87"/>
      <c r="J112" s="123"/>
      <c r="K112" s="53"/>
      <c r="M112" s="18"/>
      <c r="N112" s="18"/>
      <c r="P112" s="18"/>
    </row>
    <row r="113" spans="1:16" ht="15.75" thickBot="1" x14ac:dyDescent="0.3">
      <c r="A113" s="145"/>
      <c r="B113" s="146" t="s">
        <v>57</v>
      </c>
      <c r="C113" s="147">
        <f>SUM(C114:C122)</f>
        <v>0</v>
      </c>
      <c r="D113" s="148">
        <f t="shared" ref="D113:F113" si="8">SUM(D114:D122)</f>
        <v>0</v>
      </c>
      <c r="E113" s="148">
        <f t="shared" si="8"/>
        <v>189</v>
      </c>
      <c r="F113" s="149">
        <f t="shared" si="8"/>
        <v>0</v>
      </c>
      <c r="G113" s="76" t="e">
        <f>AVERAGE(G114:G122)</f>
        <v>#DIV/0!</v>
      </c>
      <c r="H113" s="77" t="e">
        <f>AVERAGE(H114:H122)</f>
        <v>#DIV/0!</v>
      </c>
      <c r="I113" s="77">
        <f>AVERAGE(I114:I122)</f>
        <v>4.081428571428571</v>
      </c>
      <c r="J113" s="78" t="e">
        <f>AVERAGE(J114:J122)</f>
        <v>#DIV/0!</v>
      </c>
      <c r="K113" s="54"/>
      <c r="M113" s="18"/>
      <c r="N113" s="18"/>
      <c r="P113" s="18"/>
    </row>
    <row r="114" spans="1:16" x14ac:dyDescent="0.25">
      <c r="A114" s="16">
        <v>1</v>
      </c>
      <c r="B114" s="42" t="s">
        <v>27</v>
      </c>
      <c r="C114" s="85"/>
      <c r="D114" s="100"/>
      <c r="E114" s="100">
        <v>20</v>
      </c>
      <c r="F114" s="134"/>
      <c r="G114" s="96"/>
      <c r="H114" s="109"/>
      <c r="I114" s="109">
        <v>4.25</v>
      </c>
      <c r="J114" s="135"/>
      <c r="K114" s="53"/>
      <c r="M114" s="18"/>
      <c r="N114" s="18"/>
      <c r="P114" s="18"/>
    </row>
    <row r="115" spans="1:16" ht="15" customHeight="1" x14ac:dyDescent="0.25">
      <c r="A115" s="19">
        <v>2</v>
      </c>
      <c r="B115" s="41" t="s">
        <v>48</v>
      </c>
      <c r="C115" s="83"/>
      <c r="D115" s="95"/>
      <c r="E115" s="95">
        <v>24</v>
      </c>
      <c r="F115" s="120"/>
      <c r="G115" s="90"/>
      <c r="H115" s="110"/>
      <c r="I115" s="110">
        <v>4.04</v>
      </c>
      <c r="J115" s="121"/>
      <c r="K115" s="53"/>
      <c r="M115" s="18"/>
      <c r="N115" s="18"/>
      <c r="P115" s="18"/>
    </row>
    <row r="116" spans="1:16" x14ac:dyDescent="0.25">
      <c r="A116" s="27">
        <v>3</v>
      </c>
      <c r="B116" s="41" t="s">
        <v>26</v>
      </c>
      <c r="C116" s="83"/>
      <c r="D116" s="95"/>
      <c r="E116" s="95">
        <v>27</v>
      </c>
      <c r="F116" s="120"/>
      <c r="G116" s="90"/>
      <c r="H116" s="110"/>
      <c r="I116" s="110">
        <v>3.85</v>
      </c>
      <c r="J116" s="121"/>
      <c r="K116" s="53"/>
      <c r="M116" s="18"/>
      <c r="N116" s="18"/>
      <c r="P116" s="18"/>
    </row>
    <row r="117" spans="1:16" x14ac:dyDescent="0.25">
      <c r="A117" s="27">
        <v>4</v>
      </c>
      <c r="B117" s="41" t="s">
        <v>38</v>
      </c>
      <c r="C117" s="83"/>
      <c r="D117" s="95"/>
      <c r="E117" s="95"/>
      <c r="F117" s="120"/>
      <c r="G117" s="90"/>
      <c r="H117" s="110"/>
      <c r="I117" s="110"/>
      <c r="J117" s="121"/>
      <c r="K117" s="53"/>
      <c r="M117" s="18"/>
      <c r="N117" s="18"/>
      <c r="P117" s="18"/>
    </row>
    <row r="118" spans="1:16" x14ac:dyDescent="0.25">
      <c r="A118" s="27">
        <v>5</v>
      </c>
      <c r="B118" s="41" t="s">
        <v>60</v>
      </c>
      <c r="C118" s="83"/>
      <c r="D118" s="95"/>
      <c r="E118" s="95">
        <v>25</v>
      </c>
      <c r="F118" s="120"/>
      <c r="G118" s="90"/>
      <c r="H118" s="110"/>
      <c r="I118" s="110">
        <v>4.5999999999999996</v>
      </c>
      <c r="J118" s="121"/>
      <c r="K118" s="53"/>
      <c r="M118" s="18"/>
      <c r="N118" s="18"/>
      <c r="P118" s="18"/>
    </row>
    <row r="119" spans="1:16" x14ac:dyDescent="0.25">
      <c r="A119" s="27">
        <v>6</v>
      </c>
      <c r="B119" s="41" t="s">
        <v>36</v>
      </c>
      <c r="C119" s="83"/>
      <c r="D119" s="95"/>
      <c r="E119" s="95">
        <v>25</v>
      </c>
      <c r="F119" s="120"/>
      <c r="G119" s="90"/>
      <c r="H119" s="110"/>
      <c r="I119" s="110">
        <v>3.68</v>
      </c>
      <c r="J119" s="121"/>
      <c r="K119" s="53"/>
      <c r="M119" s="18"/>
      <c r="N119" s="18"/>
      <c r="P119" s="18"/>
    </row>
    <row r="120" spans="1:16" x14ac:dyDescent="0.25">
      <c r="A120" s="27">
        <v>7</v>
      </c>
      <c r="B120" s="41" t="s">
        <v>42</v>
      </c>
      <c r="C120" s="83"/>
      <c r="D120" s="95"/>
      <c r="E120" s="95"/>
      <c r="F120" s="120"/>
      <c r="G120" s="90"/>
      <c r="H120" s="110"/>
      <c r="I120" s="110"/>
      <c r="J120" s="121"/>
      <c r="K120" s="53"/>
      <c r="M120" s="18"/>
      <c r="N120" s="18"/>
      <c r="P120" s="18"/>
    </row>
    <row r="121" spans="1:16" x14ac:dyDescent="0.25">
      <c r="A121" s="27">
        <v>8</v>
      </c>
      <c r="B121" s="41" t="s">
        <v>66</v>
      </c>
      <c r="C121" s="83"/>
      <c r="D121" s="95"/>
      <c r="E121" s="95">
        <v>47</v>
      </c>
      <c r="F121" s="120"/>
      <c r="G121" s="90"/>
      <c r="H121" s="110"/>
      <c r="I121" s="110">
        <v>4.34</v>
      </c>
      <c r="J121" s="121"/>
      <c r="K121" s="53"/>
      <c r="N121" s="18"/>
    </row>
    <row r="122" spans="1:16" ht="15.75" thickBot="1" x14ac:dyDescent="0.3">
      <c r="A122" s="26">
        <v>9</v>
      </c>
      <c r="B122" s="150" t="s">
        <v>70</v>
      </c>
      <c r="C122" s="99"/>
      <c r="D122" s="101"/>
      <c r="E122" s="101">
        <v>21</v>
      </c>
      <c r="F122" s="144"/>
      <c r="G122" s="98"/>
      <c r="H122" s="87"/>
      <c r="I122" s="87">
        <v>3.81</v>
      </c>
      <c r="J122" s="123"/>
      <c r="K122" s="53"/>
      <c r="N122" s="18"/>
    </row>
    <row r="123" spans="1:16" x14ac:dyDescent="0.25">
      <c r="A123" s="28" t="s">
        <v>124</v>
      </c>
      <c r="B123" s="29"/>
      <c r="C123" s="29"/>
      <c r="D123" s="29"/>
      <c r="E123" s="29"/>
      <c r="F123" s="29"/>
      <c r="G123" s="30" t="e">
        <f>AVERAGE(G5:G12,G14:G25,G27:G43,G45:G64,G66:G79,G81:G112,G114:G122)</f>
        <v>#DIV/0!</v>
      </c>
      <c r="H123" s="30" t="e">
        <f t="shared" ref="H123:J123" si="9">AVERAGE(H5:H12,H14:H25,H27:H43,H45:H64,H66:H79,H81:H112,H114:H122)</f>
        <v>#DIV/0!</v>
      </c>
      <c r="I123" s="30">
        <f t="shared" si="9"/>
        <v>3.7995652173913039</v>
      </c>
      <c r="J123" s="30" t="e">
        <f t="shared" si="9"/>
        <v>#DIV/0!</v>
      </c>
      <c r="K123" s="30"/>
    </row>
    <row r="124" spans="1:16" x14ac:dyDescent="0.25">
      <c r="A124" s="31"/>
      <c r="G124" s="32"/>
      <c r="H124" s="32"/>
      <c r="I124" s="32"/>
      <c r="J124" s="32"/>
      <c r="K124" s="32"/>
    </row>
  </sheetData>
  <mergeCells count="2">
    <mergeCell ref="A1:A2"/>
    <mergeCell ref="B1:B2"/>
  </mergeCells>
  <conditionalFormatting sqref="G3:K124">
    <cfRule type="containsBlanks" dxfId="9" priority="1">
      <formula>LEN(TRIM(G3))=0</formula>
    </cfRule>
    <cfRule type="cellIs" dxfId="8" priority="2" operator="lessThan">
      <formula>3.5001</formula>
    </cfRule>
    <cfRule type="cellIs" dxfId="7" priority="3" operator="between">
      <formula>3.999</formula>
      <formula>3.5</formula>
    </cfRule>
    <cfRule type="cellIs" dxfId="6" priority="4" operator="between">
      <formula>4.5</formula>
      <formula>4</formula>
    </cfRule>
    <cfRule type="cellIs" dxfId="5" priority="5" operator="greaterThanOrEqual">
      <formula>4.5</formula>
    </cfRule>
  </conditionalFormatting>
  <pageMargins left="0.25" right="0.25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4"/>
  <sheetViews>
    <sheetView zoomScale="90" zoomScaleNormal="90" workbookViewId="0">
      <selection activeCell="B1" sqref="B1:B2"/>
    </sheetView>
  </sheetViews>
  <sheetFormatPr defaultRowHeight="15" x14ac:dyDescent="0.25"/>
  <cols>
    <col min="1" max="1" width="5.7109375" customWidth="1"/>
    <col min="2" max="2" width="33.5703125" customWidth="1"/>
    <col min="3" max="11" width="7.7109375" customWidth="1"/>
    <col min="12" max="12" width="7.85546875" customWidth="1"/>
  </cols>
  <sheetData>
    <row r="1" spans="1:16" ht="15" customHeight="1" x14ac:dyDescent="0.25">
      <c r="A1" s="151" t="s">
        <v>23</v>
      </c>
      <c r="B1" s="153" t="s">
        <v>68</v>
      </c>
      <c r="C1" s="46">
        <v>2023</v>
      </c>
      <c r="D1" s="63">
        <v>2024</v>
      </c>
      <c r="E1" s="64">
        <v>2025</v>
      </c>
      <c r="F1" s="47">
        <v>2026</v>
      </c>
      <c r="G1" s="46">
        <v>2023</v>
      </c>
      <c r="H1" s="65">
        <v>2024</v>
      </c>
      <c r="I1" s="65">
        <v>2025</v>
      </c>
      <c r="J1" s="66">
        <v>2026</v>
      </c>
      <c r="K1" s="49"/>
    </row>
    <row r="2" spans="1:16" ht="27" customHeight="1" thickBot="1" x14ac:dyDescent="0.3">
      <c r="A2" s="152"/>
      <c r="B2" s="154"/>
      <c r="C2" s="38" t="s">
        <v>50</v>
      </c>
      <c r="D2" s="62" t="s">
        <v>50</v>
      </c>
      <c r="E2" s="62" t="s">
        <v>50</v>
      </c>
      <c r="F2" s="62" t="s">
        <v>50</v>
      </c>
      <c r="G2" s="67" t="s">
        <v>49</v>
      </c>
      <c r="H2" s="68" t="s">
        <v>49</v>
      </c>
      <c r="I2" s="68" t="s">
        <v>49</v>
      </c>
      <c r="J2" s="69" t="s">
        <v>49</v>
      </c>
      <c r="K2" s="44"/>
    </row>
    <row r="3" spans="1:16" ht="15" customHeight="1" thickBot="1" x14ac:dyDescent="0.3">
      <c r="A3" s="13">
        <f>A12+A25+A43+A64+A79+A112+A122</f>
        <v>112</v>
      </c>
      <c r="B3" s="37" t="s">
        <v>58</v>
      </c>
      <c r="C3" s="40">
        <f>C4+C13+C26+C44+C65+C80+C113</f>
        <v>577</v>
      </c>
      <c r="D3" s="39">
        <f t="shared" ref="D3:F3" si="0">D4+D13+D26+D44+D65+D80+D113</f>
        <v>622</v>
      </c>
      <c r="E3" s="39">
        <f>E4+E13+E26+E44+E65+E80+E113</f>
        <v>645</v>
      </c>
      <c r="F3" s="37">
        <f t="shared" si="0"/>
        <v>0</v>
      </c>
      <c r="G3" s="70">
        <f>AVERAGE(G4,G13,G26,G44,G65,G80,G113)</f>
        <v>57.409542124542121</v>
      </c>
      <c r="H3" s="71">
        <f>AVERAGE(H4,H13,H26,H44,H65,H80,H113)</f>
        <v>53.899149659863944</v>
      </c>
      <c r="I3" s="71">
        <f>AVERAGE(I4,I13,I26,I44,I65,I80,I113)</f>
        <v>57.12257041278049</v>
      </c>
      <c r="J3" s="72" t="e">
        <f>AVERAGE(J4,J13,J26,J44,J65,J80,J113)</f>
        <v>#DIV/0!</v>
      </c>
      <c r="K3" s="50"/>
      <c r="M3" s="11"/>
      <c r="N3" s="1" t="s">
        <v>129</v>
      </c>
    </row>
    <row r="4" spans="1:16" ht="15" customHeight="1" thickBot="1" x14ac:dyDescent="0.3">
      <c r="A4" s="14"/>
      <c r="B4" s="15" t="s">
        <v>51</v>
      </c>
      <c r="C4" s="35">
        <f>SUM(C5:C12)</f>
        <v>35</v>
      </c>
      <c r="D4" s="8">
        <f t="shared" ref="D4:F4" si="1">SUM(D5:D12)</f>
        <v>60</v>
      </c>
      <c r="E4" s="8">
        <f t="shared" si="1"/>
        <v>39</v>
      </c>
      <c r="F4" s="59">
        <f t="shared" si="1"/>
        <v>0</v>
      </c>
      <c r="G4" s="73">
        <f>AVERAGE(G5:G12)</f>
        <v>61.758333333333333</v>
      </c>
      <c r="H4" s="74">
        <f>AVERAGE(H5:H12)</f>
        <v>59.487499999999997</v>
      </c>
      <c r="I4" s="74">
        <f>AVERAGE(I5:I12)</f>
        <v>68.275000000000006</v>
      </c>
      <c r="J4" s="75" t="e">
        <f>AVERAGE(J5:J12)</f>
        <v>#DIV/0!</v>
      </c>
      <c r="K4" s="51"/>
      <c r="M4" s="10"/>
      <c r="N4" s="1" t="s">
        <v>130</v>
      </c>
    </row>
    <row r="5" spans="1:16" ht="15" customHeight="1" x14ac:dyDescent="0.25">
      <c r="A5" s="16">
        <v>1</v>
      </c>
      <c r="B5" s="17" t="s">
        <v>74</v>
      </c>
      <c r="C5" s="111">
        <v>2</v>
      </c>
      <c r="D5" s="112">
        <v>5</v>
      </c>
      <c r="E5" s="112">
        <v>2</v>
      </c>
      <c r="F5" s="113"/>
      <c r="G5" s="114">
        <v>86</v>
      </c>
      <c r="H5" s="115">
        <v>47.8</v>
      </c>
      <c r="I5" s="115">
        <v>36</v>
      </c>
      <c r="J5" s="116"/>
      <c r="K5" s="52"/>
      <c r="M5" s="43"/>
      <c r="N5" s="1" t="s">
        <v>131</v>
      </c>
    </row>
    <row r="6" spans="1:16" x14ac:dyDescent="0.25">
      <c r="A6" s="19">
        <v>2</v>
      </c>
      <c r="B6" s="17" t="s">
        <v>31</v>
      </c>
      <c r="C6" s="111">
        <v>11</v>
      </c>
      <c r="D6" s="112">
        <v>14</v>
      </c>
      <c r="E6" s="112">
        <v>1</v>
      </c>
      <c r="F6" s="113"/>
      <c r="G6" s="117">
        <v>53</v>
      </c>
      <c r="H6" s="118">
        <v>41.14</v>
      </c>
      <c r="I6" s="118">
        <v>99</v>
      </c>
      <c r="J6" s="119"/>
      <c r="K6" s="52"/>
      <c r="M6" s="2"/>
      <c r="N6" s="1" t="s">
        <v>132</v>
      </c>
      <c r="P6" s="18"/>
    </row>
    <row r="7" spans="1:16" x14ac:dyDescent="0.25">
      <c r="A7" s="19">
        <v>3</v>
      </c>
      <c r="B7" s="17" t="s">
        <v>24</v>
      </c>
      <c r="C7" s="111">
        <v>9</v>
      </c>
      <c r="D7" s="112">
        <v>28</v>
      </c>
      <c r="E7" s="112">
        <v>20</v>
      </c>
      <c r="F7" s="113"/>
      <c r="G7" s="117">
        <v>79.7</v>
      </c>
      <c r="H7" s="118">
        <v>80.099999999999994</v>
      </c>
      <c r="I7" s="118">
        <v>78.900000000000006</v>
      </c>
      <c r="J7" s="119"/>
      <c r="K7" s="52"/>
      <c r="P7" s="18"/>
    </row>
    <row r="8" spans="1:16" x14ac:dyDescent="0.25">
      <c r="A8" s="19">
        <v>4</v>
      </c>
      <c r="B8" s="17" t="s">
        <v>113</v>
      </c>
      <c r="C8" s="111">
        <v>6</v>
      </c>
      <c r="D8" s="112">
        <v>3</v>
      </c>
      <c r="E8" s="112">
        <v>3</v>
      </c>
      <c r="F8" s="113"/>
      <c r="G8" s="117">
        <v>54.1</v>
      </c>
      <c r="H8" s="118">
        <v>74.33</v>
      </c>
      <c r="I8" s="118">
        <v>60.3</v>
      </c>
      <c r="J8" s="119"/>
      <c r="K8" s="52"/>
      <c r="M8" s="20"/>
      <c r="N8" s="18"/>
      <c r="P8" s="18"/>
    </row>
    <row r="9" spans="1:16" x14ac:dyDescent="0.25">
      <c r="A9" s="19">
        <v>5</v>
      </c>
      <c r="B9" s="4" t="s">
        <v>75</v>
      </c>
      <c r="C9" s="83">
        <v>3</v>
      </c>
      <c r="D9" s="95">
        <v>1</v>
      </c>
      <c r="E9" s="95">
        <v>4</v>
      </c>
      <c r="F9" s="120"/>
      <c r="G9" s="90">
        <v>47</v>
      </c>
      <c r="H9" s="110">
        <v>62</v>
      </c>
      <c r="I9" s="110">
        <v>70</v>
      </c>
      <c r="J9" s="121"/>
      <c r="K9" s="53"/>
      <c r="M9" s="20"/>
      <c r="N9" s="18"/>
      <c r="P9" s="18"/>
    </row>
    <row r="10" spans="1:16" x14ac:dyDescent="0.25">
      <c r="A10" s="19">
        <v>6</v>
      </c>
      <c r="B10" s="4" t="s">
        <v>76</v>
      </c>
      <c r="C10" s="83"/>
      <c r="D10" s="95">
        <v>3</v>
      </c>
      <c r="E10" s="95">
        <v>3</v>
      </c>
      <c r="F10" s="120"/>
      <c r="G10" s="90"/>
      <c r="H10" s="110">
        <v>35.33</v>
      </c>
      <c r="I10" s="110">
        <v>55</v>
      </c>
      <c r="J10" s="121"/>
      <c r="K10" s="53"/>
      <c r="M10" s="20"/>
      <c r="N10" s="18"/>
      <c r="P10" s="18"/>
    </row>
    <row r="11" spans="1:16" x14ac:dyDescent="0.25">
      <c r="A11" s="19">
        <v>7</v>
      </c>
      <c r="B11" s="4" t="s">
        <v>33</v>
      </c>
      <c r="C11" s="83">
        <v>4</v>
      </c>
      <c r="D11" s="95">
        <v>5</v>
      </c>
      <c r="E11" s="95">
        <v>5</v>
      </c>
      <c r="F11" s="120"/>
      <c r="G11" s="90">
        <v>50.75</v>
      </c>
      <c r="H11" s="110">
        <v>49.2</v>
      </c>
      <c r="I11" s="110">
        <v>61</v>
      </c>
      <c r="J11" s="121"/>
      <c r="K11" s="53"/>
      <c r="M11" s="20"/>
      <c r="N11" s="18"/>
      <c r="P11" s="18"/>
    </row>
    <row r="12" spans="1:16" ht="15.75" thickBot="1" x14ac:dyDescent="0.3">
      <c r="A12" s="21">
        <v>8</v>
      </c>
      <c r="B12" s="7" t="s">
        <v>59</v>
      </c>
      <c r="C12" s="108"/>
      <c r="D12" s="104">
        <v>1</v>
      </c>
      <c r="E12" s="104">
        <v>1</v>
      </c>
      <c r="F12" s="122"/>
      <c r="G12" s="98"/>
      <c r="H12" s="87">
        <v>86</v>
      </c>
      <c r="I12" s="87">
        <v>86</v>
      </c>
      <c r="J12" s="123"/>
      <c r="K12" s="53"/>
      <c r="M12" s="20"/>
      <c r="N12" s="18"/>
      <c r="P12" s="18"/>
    </row>
    <row r="13" spans="1:16" ht="15.75" thickBot="1" x14ac:dyDescent="0.3">
      <c r="A13" s="14"/>
      <c r="B13" s="22" t="s">
        <v>52</v>
      </c>
      <c r="C13" s="23">
        <f t="shared" ref="C13:F13" si="2">SUM(C14:C25)</f>
        <v>39</v>
      </c>
      <c r="D13" s="9">
        <f t="shared" si="2"/>
        <v>44</v>
      </c>
      <c r="E13" s="9">
        <f t="shared" si="2"/>
        <v>35</v>
      </c>
      <c r="F13" s="60">
        <f t="shared" si="2"/>
        <v>0</v>
      </c>
      <c r="G13" s="76">
        <f t="shared" ref="G13:I13" si="3">AVERAGE(G14:G25)</f>
        <v>60.837499999999999</v>
      </c>
      <c r="H13" s="77">
        <f t="shared" si="3"/>
        <v>54.86666666666666</v>
      </c>
      <c r="I13" s="77">
        <f t="shared" si="3"/>
        <v>54.55</v>
      </c>
      <c r="J13" s="78" t="e">
        <f>AVERAGE(J14:J25)</f>
        <v>#DIV/0!</v>
      </c>
      <c r="K13" s="54"/>
      <c r="M13" s="20"/>
      <c r="N13" s="18"/>
      <c r="P13" s="18"/>
    </row>
    <row r="14" spans="1:16" x14ac:dyDescent="0.25">
      <c r="A14" s="16">
        <v>1</v>
      </c>
      <c r="B14" s="12" t="s">
        <v>0</v>
      </c>
      <c r="C14" s="82">
        <v>14</v>
      </c>
      <c r="D14" s="94"/>
      <c r="E14" s="94">
        <v>2</v>
      </c>
      <c r="F14" s="124"/>
      <c r="G14" s="125">
        <v>52.4</v>
      </c>
      <c r="H14" s="126"/>
      <c r="I14" s="126">
        <v>20</v>
      </c>
      <c r="J14" s="127"/>
      <c r="K14" s="55"/>
      <c r="M14" s="18"/>
      <c r="N14" s="18"/>
      <c r="P14" s="18"/>
    </row>
    <row r="15" spans="1:16" x14ac:dyDescent="0.25">
      <c r="A15" s="19">
        <v>2</v>
      </c>
      <c r="B15" s="12" t="s">
        <v>2</v>
      </c>
      <c r="C15" s="82">
        <v>1</v>
      </c>
      <c r="D15" s="94">
        <v>3</v>
      </c>
      <c r="E15" s="94">
        <v>4</v>
      </c>
      <c r="F15" s="124"/>
      <c r="G15" s="88">
        <v>62</v>
      </c>
      <c r="H15" s="93">
        <v>32</v>
      </c>
      <c r="I15" s="93">
        <v>52.3</v>
      </c>
      <c r="J15" s="128"/>
      <c r="K15" s="55"/>
      <c r="M15" s="18"/>
      <c r="N15" s="18"/>
      <c r="P15" s="18"/>
    </row>
    <row r="16" spans="1:16" x14ac:dyDescent="0.25">
      <c r="A16" s="19">
        <v>3</v>
      </c>
      <c r="B16" s="12" t="s">
        <v>5</v>
      </c>
      <c r="C16" s="82">
        <v>6</v>
      </c>
      <c r="D16" s="94">
        <v>11</v>
      </c>
      <c r="E16" s="94">
        <v>3</v>
      </c>
      <c r="F16" s="124"/>
      <c r="G16" s="88">
        <v>75.3</v>
      </c>
      <c r="H16" s="93">
        <v>49</v>
      </c>
      <c r="I16" s="93">
        <v>74.599999999999994</v>
      </c>
      <c r="J16" s="128"/>
      <c r="K16" s="55"/>
      <c r="M16" s="18"/>
      <c r="N16" s="18"/>
      <c r="P16" s="18"/>
    </row>
    <row r="17" spans="1:16" x14ac:dyDescent="0.25">
      <c r="A17" s="19">
        <v>4</v>
      </c>
      <c r="B17" s="12" t="s">
        <v>1</v>
      </c>
      <c r="C17" s="82">
        <v>7</v>
      </c>
      <c r="D17" s="94">
        <v>8</v>
      </c>
      <c r="E17" s="94">
        <v>2</v>
      </c>
      <c r="F17" s="124"/>
      <c r="G17" s="88">
        <v>57</v>
      </c>
      <c r="H17" s="93">
        <v>78</v>
      </c>
      <c r="I17" s="93">
        <v>59</v>
      </c>
      <c r="J17" s="128"/>
      <c r="K17" s="55"/>
      <c r="M17" s="18"/>
      <c r="N17" s="18"/>
      <c r="P17" s="18"/>
    </row>
    <row r="18" spans="1:16" x14ac:dyDescent="0.25">
      <c r="A18" s="19">
        <v>5</v>
      </c>
      <c r="B18" s="12" t="s">
        <v>3</v>
      </c>
      <c r="C18" s="82">
        <v>5</v>
      </c>
      <c r="D18" s="94">
        <v>7</v>
      </c>
      <c r="E18" s="94">
        <v>7</v>
      </c>
      <c r="F18" s="124"/>
      <c r="G18" s="88">
        <v>82.8</v>
      </c>
      <c r="H18" s="93">
        <v>63.1</v>
      </c>
      <c r="I18" s="93">
        <v>54.7</v>
      </c>
      <c r="J18" s="128"/>
      <c r="K18" s="55"/>
      <c r="M18" s="18"/>
      <c r="N18" s="18"/>
      <c r="P18" s="18"/>
    </row>
    <row r="19" spans="1:16" x14ac:dyDescent="0.25">
      <c r="A19" s="19">
        <v>6</v>
      </c>
      <c r="B19" s="4" t="s">
        <v>79</v>
      </c>
      <c r="C19" s="83"/>
      <c r="D19" s="95">
        <v>4</v>
      </c>
      <c r="E19" s="95">
        <v>3</v>
      </c>
      <c r="F19" s="120"/>
      <c r="G19" s="90"/>
      <c r="H19" s="110">
        <v>42.3</v>
      </c>
      <c r="I19" s="110">
        <v>38.299999999999997</v>
      </c>
      <c r="J19" s="121"/>
      <c r="K19" s="45"/>
      <c r="M19" s="18"/>
      <c r="N19" s="18"/>
      <c r="P19" s="18"/>
    </row>
    <row r="20" spans="1:16" x14ac:dyDescent="0.25">
      <c r="A20" s="19">
        <v>7</v>
      </c>
      <c r="B20" s="12" t="s">
        <v>78</v>
      </c>
      <c r="C20" s="82">
        <v>3</v>
      </c>
      <c r="D20" s="94">
        <v>5</v>
      </c>
      <c r="E20" s="94">
        <v>5</v>
      </c>
      <c r="F20" s="124"/>
      <c r="G20" s="88">
        <v>53.7</v>
      </c>
      <c r="H20" s="93">
        <v>68.400000000000006</v>
      </c>
      <c r="I20" s="93">
        <v>89.4</v>
      </c>
      <c r="J20" s="128"/>
      <c r="K20" s="55"/>
      <c r="M20" s="18"/>
      <c r="N20" s="18"/>
      <c r="P20" s="18"/>
    </row>
    <row r="21" spans="1:16" x14ac:dyDescent="0.25">
      <c r="A21" s="19">
        <v>8</v>
      </c>
      <c r="B21" s="12" t="s">
        <v>4</v>
      </c>
      <c r="C21" s="82">
        <v>1</v>
      </c>
      <c r="D21" s="94"/>
      <c r="E21" s="94">
        <v>2</v>
      </c>
      <c r="F21" s="124"/>
      <c r="G21" s="88">
        <v>57</v>
      </c>
      <c r="H21" s="93"/>
      <c r="I21" s="93">
        <v>50</v>
      </c>
      <c r="J21" s="128"/>
      <c r="K21" s="55"/>
      <c r="M21" s="18"/>
      <c r="N21" s="18"/>
      <c r="P21" s="18"/>
    </row>
    <row r="22" spans="1:16" x14ac:dyDescent="0.25">
      <c r="A22" s="19">
        <v>9</v>
      </c>
      <c r="B22" s="12" t="s">
        <v>114</v>
      </c>
      <c r="C22" s="82"/>
      <c r="D22" s="94"/>
      <c r="E22" s="94">
        <v>1</v>
      </c>
      <c r="F22" s="124"/>
      <c r="G22" s="88"/>
      <c r="H22" s="93"/>
      <c r="I22" s="93">
        <v>38</v>
      </c>
      <c r="J22" s="128"/>
      <c r="K22" s="55"/>
      <c r="M22" s="18"/>
      <c r="N22" s="18"/>
      <c r="P22" s="18"/>
    </row>
    <row r="23" spans="1:16" x14ac:dyDescent="0.25">
      <c r="A23" s="19">
        <v>10</v>
      </c>
      <c r="B23" s="12" t="s">
        <v>80</v>
      </c>
      <c r="C23" s="82"/>
      <c r="D23" s="94">
        <v>2</v>
      </c>
      <c r="E23" s="94"/>
      <c r="F23" s="124"/>
      <c r="G23" s="88"/>
      <c r="H23" s="93">
        <v>32</v>
      </c>
      <c r="I23" s="93"/>
      <c r="J23" s="128"/>
      <c r="K23" s="55"/>
      <c r="M23" s="18"/>
      <c r="N23" s="18"/>
      <c r="P23" s="18"/>
    </row>
    <row r="24" spans="1:16" x14ac:dyDescent="0.25">
      <c r="A24" s="19">
        <v>11</v>
      </c>
      <c r="B24" s="33" t="s">
        <v>81</v>
      </c>
      <c r="C24" s="105">
        <v>2</v>
      </c>
      <c r="D24" s="106">
        <v>3</v>
      </c>
      <c r="E24" s="106">
        <v>6</v>
      </c>
      <c r="F24" s="129"/>
      <c r="G24" s="102">
        <v>46.5</v>
      </c>
      <c r="H24" s="103">
        <v>59</v>
      </c>
      <c r="I24" s="103">
        <v>69.2</v>
      </c>
      <c r="J24" s="130"/>
      <c r="K24" s="56"/>
      <c r="M24" s="18"/>
      <c r="N24" s="18"/>
      <c r="P24" s="18"/>
    </row>
    <row r="25" spans="1:16" ht="15.75" thickBot="1" x14ac:dyDescent="0.3">
      <c r="A25" s="19">
        <v>12</v>
      </c>
      <c r="B25" s="12" t="s">
        <v>77</v>
      </c>
      <c r="C25" s="82"/>
      <c r="D25" s="94">
        <v>1</v>
      </c>
      <c r="E25" s="94"/>
      <c r="F25" s="124"/>
      <c r="G25" s="131"/>
      <c r="H25" s="132">
        <v>70</v>
      </c>
      <c r="I25" s="132"/>
      <c r="J25" s="133"/>
      <c r="K25" s="55"/>
      <c r="M25" s="18"/>
      <c r="N25" s="18"/>
      <c r="P25" s="18"/>
    </row>
    <row r="26" spans="1:16" ht="15.75" thickBot="1" x14ac:dyDescent="0.3">
      <c r="A26" s="14"/>
      <c r="B26" s="24" t="s">
        <v>53</v>
      </c>
      <c r="C26" s="25">
        <f t="shared" ref="C26:F26" si="4">SUM(C27:C43)</f>
        <v>51</v>
      </c>
      <c r="D26" s="36">
        <f t="shared" si="4"/>
        <v>56</v>
      </c>
      <c r="E26" s="36">
        <f t="shared" si="4"/>
        <v>74</v>
      </c>
      <c r="F26" s="61">
        <f t="shared" si="4"/>
        <v>0</v>
      </c>
      <c r="G26" s="79">
        <f t="shared" ref="G26:I26" si="5">AVERAGE(G27:G43)</f>
        <v>48.183333333333337</v>
      </c>
      <c r="H26" s="80">
        <f t="shared" si="5"/>
        <v>50.673333333333332</v>
      </c>
      <c r="I26" s="80">
        <f t="shared" si="5"/>
        <v>54.121428571428567</v>
      </c>
      <c r="J26" s="81" t="e">
        <f>AVERAGE(J27:J43)</f>
        <v>#DIV/0!</v>
      </c>
      <c r="K26" s="57"/>
      <c r="M26" s="18"/>
      <c r="N26" s="18"/>
      <c r="P26" s="18"/>
    </row>
    <row r="27" spans="1:16" x14ac:dyDescent="0.25">
      <c r="A27" s="16">
        <v>1</v>
      </c>
      <c r="B27" s="3" t="s">
        <v>29</v>
      </c>
      <c r="C27" s="85">
        <v>16</v>
      </c>
      <c r="D27" s="100">
        <v>9</v>
      </c>
      <c r="E27" s="100">
        <v>20</v>
      </c>
      <c r="F27" s="134"/>
      <c r="G27" s="96">
        <v>62.8</v>
      </c>
      <c r="H27" s="109">
        <v>83.5</v>
      </c>
      <c r="I27" s="109">
        <v>80.8</v>
      </c>
      <c r="J27" s="135"/>
      <c r="K27" s="45"/>
      <c r="M27" s="18"/>
      <c r="N27" s="18"/>
      <c r="P27" s="18"/>
    </row>
    <row r="28" spans="1:16" x14ac:dyDescent="0.25">
      <c r="A28" s="19">
        <v>2</v>
      </c>
      <c r="B28" s="6" t="s">
        <v>61</v>
      </c>
      <c r="C28" s="84"/>
      <c r="D28" s="136">
        <v>4</v>
      </c>
      <c r="E28" s="136">
        <v>4</v>
      </c>
      <c r="F28" s="137"/>
      <c r="G28" s="89"/>
      <c r="H28" s="110">
        <v>58</v>
      </c>
      <c r="I28" s="110">
        <v>49.5</v>
      </c>
      <c r="J28" s="121"/>
      <c r="K28" s="45"/>
      <c r="M28" s="18"/>
      <c r="N28" s="18"/>
      <c r="P28" s="18"/>
    </row>
    <row r="29" spans="1:16" x14ac:dyDescent="0.25">
      <c r="A29" s="34">
        <v>3</v>
      </c>
      <c r="B29" s="4" t="s">
        <v>41</v>
      </c>
      <c r="C29" s="83">
        <v>2</v>
      </c>
      <c r="D29" s="95">
        <v>4</v>
      </c>
      <c r="E29" s="95">
        <v>2</v>
      </c>
      <c r="F29" s="120"/>
      <c r="G29" s="90">
        <v>65.5</v>
      </c>
      <c r="H29" s="110">
        <v>50.3</v>
      </c>
      <c r="I29" s="110">
        <v>26.5</v>
      </c>
      <c r="J29" s="121"/>
      <c r="K29" s="45"/>
      <c r="M29" s="18"/>
      <c r="N29" s="18"/>
      <c r="P29" s="18"/>
    </row>
    <row r="30" spans="1:16" x14ac:dyDescent="0.25">
      <c r="A30" s="19">
        <v>4</v>
      </c>
      <c r="B30" s="4" t="s">
        <v>82</v>
      </c>
      <c r="C30" s="84">
        <v>2</v>
      </c>
      <c r="D30" s="136">
        <v>4</v>
      </c>
      <c r="E30" s="136">
        <v>5</v>
      </c>
      <c r="F30" s="137"/>
      <c r="G30" s="89">
        <v>18.5</v>
      </c>
      <c r="H30" s="110">
        <v>55.8</v>
      </c>
      <c r="I30" s="110">
        <v>57.8</v>
      </c>
      <c r="J30" s="121"/>
      <c r="K30" s="45"/>
      <c r="M30" s="18"/>
      <c r="N30" s="18"/>
      <c r="P30" s="18"/>
    </row>
    <row r="31" spans="1:16" x14ac:dyDescent="0.25">
      <c r="A31" s="19">
        <v>5</v>
      </c>
      <c r="B31" s="12" t="s">
        <v>34</v>
      </c>
      <c r="C31" s="82">
        <v>4</v>
      </c>
      <c r="D31" s="94">
        <v>6</v>
      </c>
      <c r="E31" s="94">
        <v>5</v>
      </c>
      <c r="F31" s="124"/>
      <c r="G31" s="88">
        <v>81</v>
      </c>
      <c r="H31" s="93">
        <v>45.2</v>
      </c>
      <c r="I31" s="93">
        <v>82.2</v>
      </c>
      <c r="J31" s="128"/>
      <c r="K31" s="55"/>
      <c r="M31" s="18"/>
      <c r="N31" s="18"/>
      <c r="P31" s="18"/>
    </row>
    <row r="32" spans="1:16" x14ac:dyDescent="0.25">
      <c r="A32" s="19">
        <v>6</v>
      </c>
      <c r="B32" s="4" t="s">
        <v>6</v>
      </c>
      <c r="C32" s="83"/>
      <c r="D32" s="95">
        <v>3</v>
      </c>
      <c r="E32" s="95"/>
      <c r="F32" s="120"/>
      <c r="G32" s="90"/>
      <c r="H32" s="110">
        <v>43.7</v>
      </c>
      <c r="I32" s="110"/>
      <c r="J32" s="121"/>
      <c r="K32" s="45"/>
      <c r="M32" s="18"/>
      <c r="N32" s="18"/>
      <c r="P32" s="18"/>
    </row>
    <row r="33" spans="1:16" x14ac:dyDescent="0.25">
      <c r="A33" s="19">
        <v>7</v>
      </c>
      <c r="B33" s="4" t="s">
        <v>83</v>
      </c>
      <c r="C33" s="83"/>
      <c r="D33" s="95"/>
      <c r="E33" s="95">
        <v>8</v>
      </c>
      <c r="F33" s="120"/>
      <c r="G33" s="90"/>
      <c r="H33" s="110"/>
      <c r="I33" s="110">
        <v>33.6</v>
      </c>
      <c r="J33" s="121"/>
      <c r="K33" s="45"/>
      <c r="M33" s="18"/>
      <c r="N33" s="18"/>
      <c r="P33" s="18"/>
    </row>
    <row r="34" spans="1:16" x14ac:dyDescent="0.25">
      <c r="A34" s="19">
        <v>8</v>
      </c>
      <c r="B34" s="4" t="s">
        <v>7</v>
      </c>
      <c r="C34" s="83"/>
      <c r="D34" s="95">
        <v>5</v>
      </c>
      <c r="E34" s="95">
        <v>3</v>
      </c>
      <c r="F34" s="120"/>
      <c r="G34" s="90"/>
      <c r="H34" s="110">
        <v>42</v>
      </c>
      <c r="I34" s="110">
        <v>56</v>
      </c>
      <c r="J34" s="121"/>
      <c r="K34" s="45"/>
      <c r="M34" s="18"/>
      <c r="N34" s="18"/>
      <c r="P34" s="18"/>
    </row>
    <row r="35" spans="1:16" x14ac:dyDescent="0.25">
      <c r="A35" s="19">
        <v>9</v>
      </c>
      <c r="B35" s="4" t="s">
        <v>8</v>
      </c>
      <c r="C35" s="83">
        <v>2</v>
      </c>
      <c r="D35" s="95">
        <v>2</v>
      </c>
      <c r="E35" s="95"/>
      <c r="F35" s="120"/>
      <c r="G35" s="90">
        <v>26.5</v>
      </c>
      <c r="H35" s="110">
        <v>50.5</v>
      </c>
      <c r="I35" s="110"/>
      <c r="J35" s="121"/>
      <c r="K35" s="45"/>
      <c r="M35" s="18"/>
      <c r="N35" s="18"/>
      <c r="P35" s="18"/>
    </row>
    <row r="36" spans="1:16" x14ac:dyDescent="0.25">
      <c r="A36" s="19">
        <v>10</v>
      </c>
      <c r="B36" s="4" t="s">
        <v>84</v>
      </c>
      <c r="C36" s="83"/>
      <c r="D36" s="95"/>
      <c r="E36" s="95"/>
      <c r="F36" s="120"/>
      <c r="G36" s="90"/>
      <c r="H36" s="110"/>
      <c r="I36" s="110"/>
      <c r="J36" s="121"/>
      <c r="K36" s="45"/>
      <c r="M36" s="18"/>
      <c r="N36" s="18"/>
      <c r="P36" s="18"/>
    </row>
    <row r="37" spans="1:16" x14ac:dyDescent="0.25">
      <c r="A37" s="19">
        <v>11</v>
      </c>
      <c r="B37" s="12" t="s">
        <v>85</v>
      </c>
      <c r="C37" s="82">
        <v>4</v>
      </c>
      <c r="D37" s="94">
        <v>5</v>
      </c>
      <c r="E37" s="94">
        <v>6</v>
      </c>
      <c r="F37" s="124"/>
      <c r="G37" s="88">
        <v>32.5</v>
      </c>
      <c r="H37" s="93">
        <v>59.6</v>
      </c>
      <c r="I37" s="93">
        <v>58.2</v>
      </c>
      <c r="J37" s="128"/>
      <c r="K37" s="55"/>
      <c r="M37" s="18"/>
      <c r="N37" s="18"/>
      <c r="P37" s="18"/>
    </row>
    <row r="38" spans="1:16" x14ac:dyDescent="0.25">
      <c r="A38" s="19">
        <v>12</v>
      </c>
      <c r="B38" s="12" t="s">
        <v>9</v>
      </c>
      <c r="C38" s="82">
        <v>3</v>
      </c>
      <c r="D38" s="94">
        <v>2</v>
      </c>
      <c r="E38" s="94">
        <v>3</v>
      </c>
      <c r="F38" s="124"/>
      <c r="G38" s="88">
        <v>64.7</v>
      </c>
      <c r="H38" s="93">
        <v>49</v>
      </c>
      <c r="I38" s="93">
        <v>55</v>
      </c>
      <c r="J38" s="128"/>
      <c r="K38" s="55"/>
      <c r="M38" s="18"/>
      <c r="N38" s="18"/>
      <c r="P38" s="18"/>
    </row>
    <row r="39" spans="1:16" x14ac:dyDescent="0.25">
      <c r="A39" s="19">
        <v>13</v>
      </c>
      <c r="B39" s="12" t="s">
        <v>86</v>
      </c>
      <c r="C39" s="82">
        <v>3</v>
      </c>
      <c r="D39" s="94">
        <v>1</v>
      </c>
      <c r="E39" s="94">
        <v>1</v>
      </c>
      <c r="F39" s="124"/>
      <c r="G39" s="88">
        <v>43.3</v>
      </c>
      <c r="H39" s="93">
        <v>40</v>
      </c>
      <c r="I39" s="93">
        <v>46</v>
      </c>
      <c r="J39" s="128"/>
      <c r="K39" s="55"/>
      <c r="M39" s="18"/>
      <c r="N39" s="18"/>
      <c r="P39" s="18"/>
    </row>
    <row r="40" spans="1:16" x14ac:dyDescent="0.25">
      <c r="A40" s="19">
        <v>14</v>
      </c>
      <c r="B40" s="12" t="s">
        <v>43</v>
      </c>
      <c r="C40" s="82">
        <v>3</v>
      </c>
      <c r="D40" s="94">
        <v>2</v>
      </c>
      <c r="E40" s="94">
        <v>1</v>
      </c>
      <c r="F40" s="124"/>
      <c r="G40" s="88">
        <v>46.7</v>
      </c>
      <c r="H40" s="93">
        <v>31.5</v>
      </c>
      <c r="I40" s="93">
        <v>20</v>
      </c>
      <c r="J40" s="128"/>
      <c r="K40" s="55"/>
      <c r="M40" s="18"/>
      <c r="N40" s="18"/>
      <c r="P40" s="18"/>
    </row>
    <row r="41" spans="1:16" x14ac:dyDescent="0.25">
      <c r="A41" s="19">
        <v>15</v>
      </c>
      <c r="B41" s="12" t="s">
        <v>87</v>
      </c>
      <c r="C41" s="82">
        <v>2</v>
      </c>
      <c r="D41" s="94">
        <v>2</v>
      </c>
      <c r="E41" s="94">
        <v>2</v>
      </c>
      <c r="F41" s="124"/>
      <c r="G41" s="88">
        <v>25</v>
      </c>
      <c r="H41" s="93">
        <v>49.5</v>
      </c>
      <c r="I41" s="93">
        <v>68.5</v>
      </c>
      <c r="J41" s="128"/>
      <c r="K41" s="55"/>
      <c r="M41" s="18"/>
      <c r="N41" s="18"/>
      <c r="P41" s="18"/>
    </row>
    <row r="42" spans="1:16" x14ac:dyDescent="0.25">
      <c r="A42" s="19">
        <v>16</v>
      </c>
      <c r="B42" s="12" t="s">
        <v>10</v>
      </c>
      <c r="C42" s="82">
        <v>1</v>
      </c>
      <c r="D42" s="94">
        <v>3</v>
      </c>
      <c r="E42" s="94">
        <v>6</v>
      </c>
      <c r="F42" s="124"/>
      <c r="G42" s="88">
        <v>64</v>
      </c>
      <c r="H42" s="93">
        <v>57</v>
      </c>
      <c r="I42" s="93">
        <v>71.8</v>
      </c>
      <c r="J42" s="128"/>
      <c r="K42" s="55"/>
      <c r="M42" s="18"/>
      <c r="N42" s="18"/>
      <c r="P42" s="18"/>
    </row>
    <row r="43" spans="1:16" ht="15.75" thickBot="1" x14ac:dyDescent="0.3">
      <c r="A43" s="19">
        <v>17</v>
      </c>
      <c r="B43" s="12" t="s">
        <v>11</v>
      </c>
      <c r="C43" s="82">
        <v>9</v>
      </c>
      <c r="D43" s="94">
        <v>4</v>
      </c>
      <c r="E43" s="94">
        <v>8</v>
      </c>
      <c r="F43" s="124"/>
      <c r="G43" s="131">
        <v>47.7</v>
      </c>
      <c r="H43" s="132">
        <v>44.5</v>
      </c>
      <c r="I43" s="132">
        <v>51.8</v>
      </c>
      <c r="J43" s="133"/>
      <c r="K43" s="55"/>
      <c r="M43" s="18"/>
      <c r="N43" s="18"/>
      <c r="P43" s="18"/>
    </row>
    <row r="44" spans="1:16" ht="15.75" thickBot="1" x14ac:dyDescent="0.3">
      <c r="A44" s="14"/>
      <c r="B44" s="24" t="s">
        <v>54</v>
      </c>
      <c r="C44" s="25">
        <f t="shared" ref="C44:F44" si="6">SUM(C45:C64)</f>
        <v>92</v>
      </c>
      <c r="D44" s="36">
        <f t="shared" si="6"/>
        <v>84</v>
      </c>
      <c r="E44" s="36">
        <f t="shared" si="6"/>
        <v>78</v>
      </c>
      <c r="F44" s="61">
        <f t="shared" si="6"/>
        <v>0</v>
      </c>
      <c r="G44" s="79">
        <f t="shared" ref="G44:I44" si="7">AVERAGE(G45:G64)</f>
        <v>61.53846153846154</v>
      </c>
      <c r="H44" s="80">
        <f t="shared" si="7"/>
        <v>50.487500000000004</v>
      </c>
      <c r="I44" s="80">
        <f t="shared" si="7"/>
        <v>60.247058823529414</v>
      </c>
      <c r="J44" s="81" t="e">
        <f>AVERAGE(J45:J64)</f>
        <v>#DIV/0!</v>
      </c>
      <c r="K44" s="57"/>
      <c r="M44" s="18"/>
      <c r="N44" s="18"/>
      <c r="P44" s="18"/>
    </row>
    <row r="45" spans="1:16" x14ac:dyDescent="0.25">
      <c r="A45" s="16">
        <v>1</v>
      </c>
      <c r="B45" s="4" t="s">
        <v>32</v>
      </c>
      <c r="C45" s="83">
        <v>21</v>
      </c>
      <c r="D45" s="95">
        <v>10</v>
      </c>
      <c r="E45" s="95">
        <v>10</v>
      </c>
      <c r="F45" s="120"/>
      <c r="G45" s="96">
        <v>74.599999999999994</v>
      </c>
      <c r="H45" s="109">
        <v>73.8</v>
      </c>
      <c r="I45" s="109">
        <v>65.900000000000006</v>
      </c>
      <c r="J45" s="135"/>
      <c r="K45" s="45"/>
      <c r="M45" s="18"/>
      <c r="N45" s="18"/>
      <c r="P45" s="18"/>
    </row>
    <row r="46" spans="1:16" x14ac:dyDescent="0.25">
      <c r="A46" s="19">
        <v>2</v>
      </c>
      <c r="B46" s="4" t="s">
        <v>72</v>
      </c>
      <c r="C46" s="83">
        <v>5</v>
      </c>
      <c r="D46" s="95">
        <v>1</v>
      </c>
      <c r="E46" s="95">
        <v>3</v>
      </c>
      <c r="F46" s="120"/>
      <c r="G46" s="90">
        <v>75</v>
      </c>
      <c r="H46" s="110">
        <v>42</v>
      </c>
      <c r="I46" s="110">
        <v>55.3</v>
      </c>
      <c r="J46" s="121"/>
      <c r="K46" s="45"/>
      <c r="M46" s="18"/>
      <c r="N46" s="18"/>
      <c r="P46" s="18"/>
    </row>
    <row r="47" spans="1:16" x14ac:dyDescent="0.25">
      <c r="A47" s="19">
        <v>3</v>
      </c>
      <c r="B47" s="4" t="s">
        <v>25</v>
      </c>
      <c r="C47" s="83">
        <v>11</v>
      </c>
      <c r="D47" s="95">
        <v>8</v>
      </c>
      <c r="E47" s="95">
        <v>10</v>
      </c>
      <c r="F47" s="120"/>
      <c r="G47" s="90">
        <v>54.6</v>
      </c>
      <c r="H47" s="110">
        <v>56.9</v>
      </c>
      <c r="I47" s="110">
        <v>64.5</v>
      </c>
      <c r="J47" s="121"/>
      <c r="K47" s="45"/>
      <c r="M47" s="18"/>
      <c r="N47" s="18"/>
      <c r="P47" s="18"/>
    </row>
    <row r="48" spans="1:16" x14ac:dyDescent="0.25">
      <c r="A48" s="19">
        <v>4</v>
      </c>
      <c r="B48" s="4" t="s">
        <v>44</v>
      </c>
      <c r="C48" s="83">
        <v>24</v>
      </c>
      <c r="D48" s="95">
        <v>25</v>
      </c>
      <c r="E48" s="95">
        <v>24</v>
      </c>
      <c r="F48" s="120"/>
      <c r="G48" s="90">
        <v>71.8</v>
      </c>
      <c r="H48" s="110">
        <v>62</v>
      </c>
      <c r="I48" s="110">
        <v>66.2</v>
      </c>
      <c r="J48" s="121"/>
      <c r="K48" s="45"/>
      <c r="M48" s="18"/>
      <c r="N48" s="18"/>
      <c r="P48" s="18"/>
    </row>
    <row r="49" spans="1:16" x14ac:dyDescent="0.25">
      <c r="A49" s="19">
        <v>5</v>
      </c>
      <c r="B49" s="4" t="s">
        <v>12</v>
      </c>
      <c r="C49" s="83">
        <v>4</v>
      </c>
      <c r="D49" s="95"/>
      <c r="E49" s="95">
        <v>3</v>
      </c>
      <c r="F49" s="120"/>
      <c r="G49" s="90">
        <v>47.3</v>
      </c>
      <c r="H49" s="110"/>
      <c r="I49" s="110">
        <v>69.400000000000006</v>
      </c>
      <c r="J49" s="121"/>
      <c r="K49" s="45"/>
      <c r="M49" s="18"/>
      <c r="N49" s="18"/>
      <c r="P49" s="18"/>
    </row>
    <row r="50" spans="1:16" ht="15" customHeight="1" x14ac:dyDescent="0.25">
      <c r="A50" s="19">
        <v>6</v>
      </c>
      <c r="B50" s="4" t="s">
        <v>13</v>
      </c>
      <c r="C50" s="83">
        <v>1</v>
      </c>
      <c r="D50" s="95">
        <v>3</v>
      </c>
      <c r="E50" s="95">
        <v>4</v>
      </c>
      <c r="F50" s="120"/>
      <c r="G50" s="90">
        <v>79</v>
      </c>
      <c r="H50" s="110">
        <v>65.3</v>
      </c>
      <c r="I50" s="110">
        <v>40.5</v>
      </c>
      <c r="J50" s="121"/>
      <c r="K50" s="45"/>
      <c r="M50" s="18"/>
      <c r="N50" s="18"/>
      <c r="P50" s="18"/>
    </row>
    <row r="51" spans="1:16" x14ac:dyDescent="0.25">
      <c r="A51" s="19">
        <v>7</v>
      </c>
      <c r="B51" s="4" t="s">
        <v>89</v>
      </c>
      <c r="C51" s="83">
        <v>6</v>
      </c>
      <c r="D51" s="95">
        <v>4</v>
      </c>
      <c r="E51" s="95">
        <v>6</v>
      </c>
      <c r="F51" s="120"/>
      <c r="G51" s="90">
        <v>54</v>
      </c>
      <c r="H51" s="110">
        <v>63</v>
      </c>
      <c r="I51" s="110">
        <v>69.3</v>
      </c>
      <c r="J51" s="121"/>
      <c r="K51" s="45"/>
      <c r="M51" s="18"/>
      <c r="N51" s="18"/>
      <c r="P51" s="18"/>
    </row>
    <row r="52" spans="1:16" x14ac:dyDescent="0.25">
      <c r="A52" s="19">
        <v>8</v>
      </c>
      <c r="B52" s="4" t="s">
        <v>115</v>
      </c>
      <c r="C52" s="83">
        <v>2</v>
      </c>
      <c r="D52" s="95">
        <v>2</v>
      </c>
      <c r="E52" s="95">
        <v>3</v>
      </c>
      <c r="F52" s="120"/>
      <c r="G52" s="90">
        <v>77</v>
      </c>
      <c r="H52" s="110">
        <v>33</v>
      </c>
      <c r="I52" s="110">
        <v>81.3</v>
      </c>
      <c r="J52" s="121"/>
      <c r="K52" s="45"/>
      <c r="M52" s="18"/>
      <c r="N52" s="18"/>
      <c r="P52" s="18"/>
    </row>
    <row r="53" spans="1:16" x14ac:dyDescent="0.25">
      <c r="A53" s="19">
        <v>9</v>
      </c>
      <c r="B53" s="4" t="s">
        <v>39</v>
      </c>
      <c r="C53" s="83">
        <v>4</v>
      </c>
      <c r="D53" s="95">
        <v>3</v>
      </c>
      <c r="E53" s="95">
        <v>1</v>
      </c>
      <c r="F53" s="120"/>
      <c r="G53" s="90">
        <v>47</v>
      </c>
      <c r="H53" s="110">
        <v>7</v>
      </c>
      <c r="I53" s="110">
        <v>39</v>
      </c>
      <c r="J53" s="121"/>
      <c r="K53" s="45"/>
      <c r="M53" s="18"/>
      <c r="N53" s="18"/>
      <c r="P53" s="18"/>
    </row>
    <row r="54" spans="1:16" x14ac:dyDescent="0.25">
      <c r="A54" s="19">
        <v>10</v>
      </c>
      <c r="B54" s="4" t="s">
        <v>40</v>
      </c>
      <c r="C54" s="83"/>
      <c r="D54" s="95">
        <v>4</v>
      </c>
      <c r="E54" s="95"/>
      <c r="F54" s="120"/>
      <c r="G54" s="90"/>
      <c r="H54" s="110">
        <v>50.7</v>
      </c>
      <c r="I54" s="110"/>
      <c r="J54" s="121"/>
      <c r="K54" s="45"/>
      <c r="M54" s="18"/>
      <c r="N54" s="18"/>
      <c r="P54" s="18"/>
    </row>
    <row r="55" spans="1:16" x14ac:dyDescent="0.25">
      <c r="A55" s="19">
        <v>11</v>
      </c>
      <c r="B55" s="4" t="s">
        <v>15</v>
      </c>
      <c r="C55" s="83"/>
      <c r="D55" s="95">
        <v>1</v>
      </c>
      <c r="E55" s="95"/>
      <c r="F55" s="120"/>
      <c r="G55" s="90"/>
      <c r="H55" s="110">
        <v>17</v>
      </c>
      <c r="I55" s="110"/>
      <c r="J55" s="121"/>
      <c r="K55" s="45"/>
      <c r="M55" s="18"/>
      <c r="N55" s="18"/>
      <c r="P55" s="18"/>
    </row>
    <row r="56" spans="1:16" x14ac:dyDescent="0.25">
      <c r="A56" s="19">
        <v>12</v>
      </c>
      <c r="B56" s="12" t="s">
        <v>16</v>
      </c>
      <c r="C56" s="82"/>
      <c r="D56" s="94"/>
      <c r="E56" s="94"/>
      <c r="F56" s="124"/>
      <c r="G56" s="88"/>
      <c r="H56" s="93"/>
      <c r="I56" s="93"/>
      <c r="J56" s="128"/>
      <c r="K56" s="55"/>
      <c r="M56" s="18"/>
      <c r="N56" s="18"/>
      <c r="P56" s="18"/>
    </row>
    <row r="57" spans="1:16" x14ac:dyDescent="0.25">
      <c r="A57" s="19">
        <v>13</v>
      </c>
      <c r="B57" s="4" t="s">
        <v>116</v>
      </c>
      <c r="C57" s="83">
        <v>3</v>
      </c>
      <c r="D57" s="95">
        <v>8</v>
      </c>
      <c r="E57" s="95">
        <v>1</v>
      </c>
      <c r="F57" s="120"/>
      <c r="G57" s="90">
        <v>54.7</v>
      </c>
      <c r="H57" s="110">
        <v>67.400000000000006</v>
      </c>
      <c r="I57" s="110">
        <v>48</v>
      </c>
      <c r="J57" s="121"/>
      <c r="K57" s="45"/>
      <c r="M57" s="18"/>
      <c r="N57" s="18"/>
      <c r="P57" s="18"/>
    </row>
    <row r="58" spans="1:16" x14ac:dyDescent="0.25">
      <c r="A58" s="19">
        <v>14</v>
      </c>
      <c r="B58" s="4" t="s">
        <v>37</v>
      </c>
      <c r="C58" s="83"/>
      <c r="D58" s="95"/>
      <c r="E58" s="95">
        <v>1</v>
      </c>
      <c r="F58" s="120"/>
      <c r="G58" s="90"/>
      <c r="H58" s="110"/>
      <c r="I58" s="110">
        <v>46</v>
      </c>
      <c r="J58" s="121"/>
      <c r="K58" s="45"/>
      <c r="M58" s="18"/>
      <c r="N58" s="18"/>
      <c r="P58" s="18"/>
    </row>
    <row r="59" spans="1:16" x14ac:dyDescent="0.25">
      <c r="A59" s="19">
        <v>15</v>
      </c>
      <c r="B59" s="4" t="s">
        <v>88</v>
      </c>
      <c r="C59" s="83">
        <v>4</v>
      </c>
      <c r="D59" s="95">
        <v>2</v>
      </c>
      <c r="E59" s="95">
        <v>2</v>
      </c>
      <c r="F59" s="120"/>
      <c r="G59" s="90">
        <v>47</v>
      </c>
      <c r="H59" s="110">
        <v>68</v>
      </c>
      <c r="I59" s="110">
        <v>52.2</v>
      </c>
      <c r="J59" s="121"/>
      <c r="K59" s="45"/>
      <c r="M59" s="18"/>
      <c r="N59" s="18"/>
      <c r="P59" s="18"/>
    </row>
    <row r="60" spans="1:16" x14ac:dyDescent="0.25">
      <c r="A60" s="19">
        <v>16</v>
      </c>
      <c r="B60" s="5" t="s">
        <v>17</v>
      </c>
      <c r="C60" s="86"/>
      <c r="D60" s="91">
        <v>2</v>
      </c>
      <c r="E60" s="91">
        <v>3</v>
      </c>
      <c r="F60" s="138"/>
      <c r="G60" s="97"/>
      <c r="H60" s="92">
        <v>36.5</v>
      </c>
      <c r="I60" s="92">
        <v>54.2</v>
      </c>
      <c r="J60" s="139"/>
      <c r="K60" s="58"/>
      <c r="M60" s="18"/>
      <c r="N60" s="18"/>
      <c r="P60" s="18"/>
    </row>
    <row r="61" spans="1:16" x14ac:dyDescent="0.25">
      <c r="A61" s="19">
        <v>17</v>
      </c>
      <c r="B61" s="4" t="s">
        <v>35</v>
      </c>
      <c r="C61" s="83">
        <v>3</v>
      </c>
      <c r="D61" s="95"/>
      <c r="E61" s="95">
        <v>1</v>
      </c>
      <c r="F61" s="120"/>
      <c r="G61" s="90">
        <v>48</v>
      </c>
      <c r="H61" s="110"/>
      <c r="I61" s="110">
        <v>64</v>
      </c>
      <c r="J61" s="121"/>
      <c r="K61" s="45"/>
      <c r="M61" s="18"/>
      <c r="N61" s="18"/>
      <c r="P61" s="18"/>
    </row>
    <row r="62" spans="1:16" x14ac:dyDescent="0.25">
      <c r="A62" s="19">
        <v>18</v>
      </c>
      <c r="B62" s="4" t="s">
        <v>18</v>
      </c>
      <c r="C62" s="83">
        <v>4</v>
      </c>
      <c r="D62" s="95">
        <v>6</v>
      </c>
      <c r="E62" s="95">
        <v>3</v>
      </c>
      <c r="F62" s="120"/>
      <c r="G62" s="90">
        <v>70</v>
      </c>
      <c r="H62" s="110">
        <v>94.2</v>
      </c>
      <c r="I62" s="110">
        <v>63.3</v>
      </c>
      <c r="J62" s="121"/>
      <c r="K62" s="45"/>
      <c r="M62" s="18"/>
      <c r="N62" s="18"/>
      <c r="P62" s="18"/>
    </row>
    <row r="63" spans="1:16" x14ac:dyDescent="0.25">
      <c r="A63" s="21">
        <v>19</v>
      </c>
      <c r="B63" s="4" t="s">
        <v>14</v>
      </c>
      <c r="C63" s="83"/>
      <c r="D63" s="95">
        <v>2</v>
      </c>
      <c r="E63" s="95">
        <v>1</v>
      </c>
      <c r="F63" s="120"/>
      <c r="G63" s="90"/>
      <c r="H63" s="110">
        <v>42</v>
      </c>
      <c r="I63" s="110">
        <v>66</v>
      </c>
      <c r="J63" s="121"/>
      <c r="K63" s="45"/>
      <c r="M63" s="18"/>
      <c r="N63" s="18"/>
      <c r="P63" s="18"/>
    </row>
    <row r="64" spans="1:16" ht="15.75" thickBot="1" x14ac:dyDescent="0.3">
      <c r="A64" s="26">
        <v>20</v>
      </c>
      <c r="B64" s="4" t="s">
        <v>121</v>
      </c>
      <c r="C64" s="83"/>
      <c r="D64" s="95">
        <v>3</v>
      </c>
      <c r="E64" s="95">
        <v>2</v>
      </c>
      <c r="F64" s="120"/>
      <c r="G64" s="98"/>
      <c r="H64" s="87">
        <v>29</v>
      </c>
      <c r="I64" s="87">
        <v>79.099999999999994</v>
      </c>
      <c r="J64" s="123"/>
      <c r="K64" s="45"/>
      <c r="M64" s="18"/>
      <c r="N64" s="18"/>
      <c r="P64" s="18"/>
    </row>
    <row r="65" spans="1:16" ht="15.75" thickBot="1" x14ac:dyDescent="0.3">
      <c r="A65" s="14"/>
      <c r="B65" s="22" t="s">
        <v>55</v>
      </c>
      <c r="C65" s="23">
        <f t="shared" ref="C65:F65" si="8">SUM(C66:C79)</f>
        <v>67</v>
      </c>
      <c r="D65" s="9">
        <f t="shared" si="8"/>
        <v>52</v>
      </c>
      <c r="E65" s="9">
        <f t="shared" si="8"/>
        <v>69</v>
      </c>
      <c r="F65" s="60">
        <f t="shared" si="8"/>
        <v>0</v>
      </c>
      <c r="G65" s="76">
        <f t="shared" ref="G65:I65" si="9">AVERAGE(G66:G79)</f>
        <v>52.966666666666669</v>
      </c>
      <c r="H65" s="77">
        <f t="shared" si="9"/>
        <v>48.858333333333327</v>
      </c>
      <c r="I65" s="77">
        <f t="shared" si="9"/>
        <v>45.75714285714286</v>
      </c>
      <c r="J65" s="78" t="e">
        <f>AVERAGE(J66:J79)</f>
        <v>#DIV/0!</v>
      </c>
      <c r="K65" s="54"/>
      <c r="M65" s="18"/>
      <c r="N65" s="18"/>
      <c r="P65" s="18"/>
    </row>
    <row r="66" spans="1:16" x14ac:dyDescent="0.25">
      <c r="A66" s="27">
        <v>1</v>
      </c>
      <c r="B66" s="4" t="s">
        <v>28</v>
      </c>
      <c r="C66" s="83">
        <v>5</v>
      </c>
      <c r="D66" s="95">
        <v>4</v>
      </c>
      <c r="E66" s="95">
        <v>7</v>
      </c>
      <c r="F66" s="120"/>
      <c r="G66" s="96">
        <v>79</v>
      </c>
      <c r="H66" s="109">
        <v>31</v>
      </c>
      <c r="I66" s="109">
        <v>45</v>
      </c>
      <c r="J66" s="135"/>
      <c r="K66" s="45"/>
      <c r="M66" s="18"/>
      <c r="N66" s="18"/>
      <c r="P66" s="18"/>
    </row>
    <row r="67" spans="1:16" x14ac:dyDescent="0.25">
      <c r="A67" s="19">
        <v>2</v>
      </c>
      <c r="B67" s="4" t="s">
        <v>30</v>
      </c>
      <c r="C67" s="83">
        <v>11</v>
      </c>
      <c r="D67" s="95">
        <v>4</v>
      </c>
      <c r="E67" s="95">
        <v>10</v>
      </c>
      <c r="F67" s="120"/>
      <c r="G67" s="90">
        <v>78</v>
      </c>
      <c r="H67" s="110">
        <v>38</v>
      </c>
      <c r="I67" s="110">
        <v>79</v>
      </c>
      <c r="J67" s="121"/>
      <c r="K67" s="45"/>
      <c r="M67" s="18"/>
      <c r="N67" s="18"/>
      <c r="P67" s="18"/>
    </row>
    <row r="68" spans="1:16" x14ac:dyDescent="0.25">
      <c r="A68" s="19">
        <v>3</v>
      </c>
      <c r="B68" s="4" t="s">
        <v>94</v>
      </c>
      <c r="C68" s="83">
        <v>6</v>
      </c>
      <c r="D68" s="95">
        <v>6</v>
      </c>
      <c r="E68" s="95">
        <v>7</v>
      </c>
      <c r="F68" s="120"/>
      <c r="G68" s="90">
        <v>57.5</v>
      </c>
      <c r="H68" s="110">
        <v>53.2</v>
      </c>
      <c r="I68" s="110">
        <v>58.2</v>
      </c>
      <c r="J68" s="121"/>
      <c r="K68" s="45"/>
      <c r="M68" s="18"/>
      <c r="N68" s="18"/>
      <c r="P68" s="18"/>
    </row>
    <row r="69" spans="1:16" x14ac:dyDescent="0.25">
      <c r="A69" s="19">
        <v>4</v>
      </c>
      <c r="B69" s="4" t="s">
        <v>90</v>
      </c>
      <c r="C69" s="83"/>
      <c r="D69" s="95">
        <v>1</v>
      </c>
      <c r="E69" s="95">
        <v>5</v>
      </c>
      <c r="F69" s="120"/>
      <c r="G69" s="90"/>
      <c r="H69" s="110">
        <v>58</v>
      </c>
      <c r="I69" s="110">
        <v>46</v>
      </c>
      <c r="J69" s="121"/>
      <c r="K69" s="45"/>
      <c r="M69" s="18"/>
      <c r="N69" s="18"/>
      <c r="P69" s="18"/>
    </row>
    <row r="70" spans="1:16" x14ac:dyDescent="0.25">
      <c r="A70" s="19">
        <v>5</v>
      </c>
      <c r="B70" s="4" t="s">
        <v>45</v>
      </c>
      <c r="C70" s="83">
        <v>5</v>
      </c>
      <c r="D70" s="95">
        <v>1</v>
      </c>
      <c r="E70" s="95">
        <v>6</v>
      </c>
      <c r="F70" s="120"/>
      <c r="G70" s="90">
        <v>67</v>
      </c>
      <c r="H70" s="110">
        <v>44</v>
      </c>
      <c r="I70" s="110">
        <v>43</v>
      </c>
      <c r="J70" s="121"/>
      <c r="K70" s="45"/>
      <c r="M70" s="18"/>
      <c r="N70" s="18"/>
      <c r="P70" s="18"/>
    </row>
    <row r="71" spans="1:16" x14ac:dyDescent="0.25">
      <c r="A71" s="19">
        <v>6</v>
      </c>
      <c r="B71" s="33" t="s">
        <v>91</v>
      </c>
      <c r="C71" s="105"/>
      <c r="D71" s="106">
        <v>1</v>
      </c>
      <c r="E71" s="106">
        <v>1</v>
      </c>
      <c r="F71" s="129"/>
      <c r="G71" s="102"/>
      <c r="H71" s="103">
        <v>36</v>
      </c>
      <c r="I71" s="103">
        <v>7</v>
      </c>
      <c r="J71" s="130"/>
      <c r="K71" s="56"/>
      <c r="M71" s="18"/>
      <c r="N71" s="18"/>
      <c r="P71" s="18"/>
    </row>
    <row r="72" spans="1:16" x14ac:dyDescent="0.25">
      <c r="A72" s="19">
        <v>7</v>
      </c>
      <c r="B72" s="12" t="s">
        <v>92</v>
      </c>
      <c r="C72" s="82">
        <v>2</v>
      </c>
      <c r="D72" s="94"/>
      <c r="E72" s="94">
        <v>3</v>
      </c>
      <c r="F72" s="124"/>
      <c r="G72" s="88">
        <v>35</v>
      </c>
      <c r="H72" s="93"/>
      <c r="I72" s="93">
        <v>53</v>
      </c>
      <c r="J72" s="128"/>
      <c r="K72" s="55"/>
      <c r="M72" s="18"/>
      <c r="N72" s="18"/>
      <c r="P72" s="18"/>
    </row>
    <row r="73" spans="1:16" x14ac:dyDescent="0.25">
      <c r="A73" s="19">
        <v>8</v>
      </c>
      <c r="B73" s="4" t="s">
        <v>93</v>
      </c>
      <c r="C73" s="83">
        <v>6</v>
      </c>
      <c r="D73" s="95">
        <v>9</v>
      </c>
      <c r="E73" s="95">
        <v>6</v>
      </c>
      <c r="F73" s="120"/>
      <c r="G73" s="90">
        <v>42.2</v>
      </c>
      <c r="H73" s="110">
        <v>60.1</v>
      </c>
      <c r="I73" s="110">
        <v>64.7</v>
      </c>
      <c r="J73" s="121"/>
      <c r="K73" s="45"/>
      <c r="M73" s="18"/>
      <c r="N73" s="18"/>
      <c r="P73" s="18"/>
    </row>
    <row r="74" spans="1:16" x14ac:dyDescent="0.25">
      <c r="A74" s="19">
        <v>9</v>
      </c>
      <c r="B74" s="4" t="s">
        <v>19</v>
      </c>
      <c r="C74" s="83">
        <v>5</v>
      </c>
      <c r="D74" s="95">
        <v>5</v>
      </c>
      <c r="E74" s="95">
        <v>2</v>
      </c>
      <c r="F74" s="120"/>
      <c r="G74" s="90">
        <v>46.8</v>
      </c>
      <c r="H74" s="110">
        <v>47</v>
      </c>
      <c r="I74" s="110">
        <v>48</v>
      </c>
      <c r="J74" s="121"/>
      <c r="K74" s="45"/>
      <c r="M74" s="18"/>
      <c r="N74" s="18"/>
      <c r="P74" s="18"/>
    </row>
    <row r="75" spans="1:16" x14ac:dyDescent="0.25">
      <c r="A75" s="19">
        <v>10</v>
      </c>
      <c r="B75" s="4" t="s">
        <v>95</v>
      </c>
      <c r="C75" s="83">
        <v>5</v>
      </c>
      <c r="D75" s="95">
        <v>5</v>
      </c>
      <c r="E75" s="95">
        <v>3</v>
      </c>
      <c r="F75" s="120"/>
      <c r="G75" s="90">
        <v>53.2</v>
      </c>
      <c r="H75" s="110">
        <v>50</v>
      </c>
      <c r="I75" s="110">
        <v>50.1</v>
      </c>
      <c r="J75" s="121"/>
      <c r="K75" s="45"/>
      <c r="M75" s="18"/>
      <c r="N75" s="18"/>
      <c r="P75" s="18"/>
    </row>
    <row r="76" spans="1:16" x14ac:dyDescent="0.25">
      <c r="A76" s="19">
        <v>11</v>
      </c>
      <c r="B76" s="4" t="s">
        <v>96</v>
      </c>
      <c r="C76" s="83">
        <v>1</v>
      </c>
      <c r="D76" s="95"/>
      <c r="E76" s="95">
        <v>2</v>
      </c>
      <c r="F76" s="120"/>
      <c r="G76" s="90">
        <v>7</v>
      </c>
      <c r="H76" s="110"/>
      <c r="I76" s="110">
        <v>17</v>
      </c>
      <c r="J76" s="121"/>
      <c r="K76" s="45"/>
      <c r="M76" s="18"/>
      <c r="N76" s="18"/>
      <c r="P76" s="18"/>
    </row>
    <row r="77" spans="1:16" x14ac:dyDescent="0.25">
      <c r="A77" s="19">
        <v>12</v>
      </c>
      <c r="B77" s="12" t="s">
        <v>112</v>
      </c>
      <c r="C77" s="82">
        <v>3</v>
      </c>
      <c r="D77" s="94">
        <v>1</v>
      </c>
      <c r="E77" s="94">
        <v>2</v>
      </c>
      <c r="F77" s="124"/>
      <c r="G77" s="88">
        <v>53</v>
      </c>
      <c r="H77" s="93">
        <v>58</v>
      </c>
      <c r="I77" s="93">
        <v>23.5</v>
      </c>
      <c r="J77" s="128"/>
      <c r="K77" s="55"/>
      <c r="M77" s="18"/>
      <c r="N77" s="18"/>
      <c r="P77" s="18"/>
    </row>
    <row r="78" spans="1:16" x14ac:dyDescent="0.25">
      <c r="A78" s="19">
        <v>13</v>
      </c>
      <c r="B78" s="4" t="s">
        <v>46</v>
      </c>
      <c r="C78" s="83">
        <v>4</v>
      </c>
      <c r="D78" s="95">
        <v>5</v>
      </c>
      <c r="E78" s="95">
        <v>9</v>
      </c>
      <c r="F78" s="120"/>
      <c r="G78" s="90">
        <v>60.8</v>
      </c>
      <c r="H78" s="110">
        <v>60</v>
      </c>
      <c r="I78" s="110">
        <v>48.1</v>
      </c>
      <c r="J78" s="121"/>
      <c r="K78" s="45"/>
      <c r="M78" s="18"/>
      <c r="N78" s="18"/>
      <c r="P78" s="18"/>
    </row>
    <row r="79" spans="1:16" ht="15.75" thickBot="1" x14ac:dyDescent="0.3">
      <c r="A79" s="19">
        <v>14</v>
      </c>
      <c r="B79" s="4" t="s">
        <v>73</v>
      </c>
      <c r="C79" s="83">
        <v>14</v>
      </c>
      <c r="D79" s="95">
        <v>10</v>
      </c>
      <c r="E79" s="95">
        <v>6</v>
      </c>
      <c r="F79" s="120"/>
      <c r="G79" s="98">
        <v>56.1</v>
      </c>
      <c r="H79" s="87">
        <v>51</v>
      </c>
      <c r="I79" s="87">
        <v>58</v>
      </c>
      <c r="J79" s="123"/>
      <c r="K79" s="45"/>
      <c r="M79" s="18"/>
      <c r="N79" s="18"/>
      <c r="P79" s="18"/>
    </row>
    <row r="80" spans="1:16" ht="15.75" thickBot="1" x14ac:dyDescent="0.3">
      <c r="A80" s="14"/>
      <c r="B80" s="22" t="s">
        <v>56</v>
      </c>
      <c r="C80" s="23">
        <f t="shared" ref="C80:F80" si="10">SUM(C81:C112)</f>
        <v>224</v>
      </c>
      <c r="D80" s="9">
        <f t="shared" si="10"/>
        <v>271</v>
      </c>
      <c r="E80" s="9">
        <f t="shared" si="10"/>
        <v>283</v>
      </c>
      <c r="F80" s="60">
        <f t="shared" si="10"/>
        <v>0</v>
      </c>
      <c r="G80" s="76">
        <f t="shared" ref="G80:J80" si="11">AVERAGE(G81:G112)</f>
        <v>55.384999999999998</v>
      </c>
      <c r="H80" s="77">
        <f t="shared" si="11"/>
        <v>55.16571428571428</v>
      </c>
      <c r="I80" s="77">
        <f t="shared" si="11"/>
        <v>59.233076923076929</v>
      </c>
      <c r="J80" s="78" t="e">
        <f t="shared" si="11"/>
        <v>#DIV/0!</v>
      </c>
      <c r="K80" s="54"/>
      <c r="M80" s="18"/>
      <c r="N80" s="18"/>
      <c r="P80" s="18"/>
    </row>
    <row r="81" spans="1:16" x14ac:dyDescent="0.25">
      <c r="A81" s="16">
        <v>1</v>
      </c>
      <c r="B81" s="4" t="s">
        <v>107</v>
      </c>
      <c r="C81" s="83">
        <v>2</v>
      </c>
      <c r="D81" s="95">
        <v>2</v>
      </c>
      <c r="E81" s="95">
        <v>3</v>
      </c>
      <c r="F81" s="120"/>
      <c r="G81" s="96">
        <v>70</v>
      </c>
      <c r="H81" s="109">
        <v>52</v>
      </c>
      <c r="I81" s="109">
        <v>43</v>
      </c>
      <c r="J81" s="135"/>
      <c r="K81" s="53"/>
      <c r="M81" s="18"/>
      <c r="N81" s="18"/>
      <c r="P81" s="18"/>
    </row>
    <row r="82" spans="1:16" x14ac:dyDescent="0.25">
      <c r="A82" s="19">
        <v>2</v>
      </c>
      <c r="B82" s="4" t="s">
        <v>20</v>
      </c>
      <c r="C82" s="83">
        <v>2</v>
      </c>
      <c r="D82" s="95">
        <v>8</v>
      </c>
      <c r="E82" s="95"/>
      <c r="F82" s="120"/>
      <c r="G82" s="90">
        <v>21.5</v>
      </c>
      <c r="H82" s="110">
        <v>25.1</v>
      </c>
      <c r="I82" s="110"/>
      <c r="J82" s="121"/>
      <c r="K82" s="53"/>
      <c r="M82" s="18"/>
      <c r="N82" s="18"/>
      <c r="P82" s="18"/>
    </row>
    <row r="83" spans="1:16" x14ac:dyDescent="0.25">
      <c r="A83" s="19">
        <v>3</v>
      </c>
      <c r="B83" s="4" t="s">
        <v>101</v>
      </c>
      <c r="C83" s="83">
        <v>5</v>
      </c>
      <c r="D83" s="95"/>
      <c r="E83" s="95">
        <v>4</v>
      </c>
      <c r="F83" s="120"/>
      <c r="G83" s="90">
        <v>44.8</v>
      </c>
      <c r="H83" s="110"/>
      <c r="I83" s="110">
        <v>50.75</v>
      </c>
      <c r="J83" s="121"/>
      <c r="K83" s="53"/>
      <c r="M83" s="18"/>
      <c r="N83" s="18"/>
      <c r="P83" s="18"/>
    </row>
    <row r="84" spans="1:16" x14ac:dyDescent="0.25">
      <c r="A84" s="19">
        <v>4</v>
      </c>
      <c r="B84" s="4" t="s">
        <v>98</v>
      </c>
      <c r="C84" s="83">
        <v>9</v>
      </c>
      <c r="D84" s="95">
        <v>5</v>
      </c>
      <c r="E84" s="95">
        <v>7</v>
      </c>
      <c r="F84" s="120"/>
      <c r="G84" s="90">
        <v>60.56</v>
      </c>
      <c r="H84" s="110">
        <v>52.8</v>
      </c>
      <c r="I84" s="110">
        <v>48.86</v>
      </c>
      <c r="J84" s="121"/>
      <c r="K84" s="53"/>
      <c r="M84" s="18"/>
      <c r="N84" s="18"/>
      <c r="P84" s="18"/>
    </row>
    <row r="85" spans="1:16" x14ac:dyDescent="0.25">
      <c r="A85" s="19">
        <v>5</v>
      </c>
      <c r="B85" s="4" t="s">
        <v>103</v>
      </c>
      <c r="C85" s="83">
        <v>7</v>
      </c>
      <c r="D85" s="95">
        <v>4</v>
      </c>
      <c r="E85" s="95">
        <v>9</v>
      </c>
      <c r="F85" s="120"/>
      <c r="G85" s="90">
        <v>72.569999999999993</v>
      </c>
      <c r="H85" s="110">
        <v>36</v>
      </c>
      <c r="I85" s="110">
        <v>72</v>
      </c>
      <c r="J85" s="121"/>
      <c r="K85" s="53"/>
      <c r="M85" s="18"/>
      <c r="N85" s="18"/>
      <c r="P85" s="18"/>
    </row>
    <row r="86" spans="1:16" x14ac:dyDescent="0.25">
      <c r="A86" s="19">
        <v>6</v>
      </c>
      <c r="B86" s="4" t="s">
        <v>102</v>
      </c>
      <c r="C86" s="83">
        <v>10</v>
      </c>
      <c r="D86" s="95">
        <v>13</v>
      </c>
      <c r="E86" s="95">
        <v>10</v>
      </c>
      <c r="F86" s="120"/>
      <c r="G86" s="90">
        <v>65.599999999999994</v>
      </c>
      <c r="H86" s="110">
        <v>49.3</v>
      </c>
      <c r="I86" s="110">
        <v>68.2</v>
      </c>
      <c r="J86" s="121"/>
      <c r="K86" s="53"/>
      <c r="M86" s="18"/>
      <c r="N86" s="18"/>
      <c r="P86" s="18"/>
    </row>
    <row r="87" spans="1:16" x14ac:dyDescent="0.25">
      <c r="A87" s="19">
        <v>7</v>
      </c>
      <c r="B87" s="4" t="s">
        <v>21</v>
      </c>
      <c r="C87" s="83">
        <v>1</v>
      </c>
      <c r="D87" s="95"/>
      <c r="E87" s="95"/>
      <c r="F87" s="120"/>
      <c r="G87" s="90">
        <v>17</v>
      </c>
      <c r="H87" s="110"/>
      <c r="I87" s="110"/>
      <c r="J87" s="121"/>
      <c r="K87" s="53"/>
      <c r="M87" s="18"/>
      <c r="N87" s="18"/>
      <c r="P87" s="18"/>
    </row>
    <row r="88" spans="1:16" x14ac:dyDescent="0.25">
      <c r="A88" s="19">
        <v>8</v>
      </c>
      <c r="B88" s="4" t="s">
        <v>100</v>
      </c>
      <c r="C88" s="83"/>
      <c r="D88" s="95">
        <v>3</v>
      </c>
      <c r="E88" s="95">
        <v>3</v>
      </c>
      <c r="F88" s="120"/>
      <c r="G88" s="90"/>
      <c r="H88" s="110">
        <v>55.3</v>
      </c>
      <c r="I88" s="110">
        <v>50.3</v>
      </c>
      <c r="J88" s="121"/>
      <c r="K88" s="53"/>
      <c r="M88" s="18"/>
      <c r="N88" s="18"/>
      <c r="P88" s="18"/>
    </row>
    <row r="89" spans="1:16" x14ac:dyDescent="0.25">
      <c r="A89" s="19">
        <v>9</v>
      </c>
      <c r="B89" s="4" t="s">
        <v>99</v>
      </c>
      <c r="C89" s="83">
        <v>4</v>
      </c>
      <c r="D89" s="95">
        <v>3</v>
      </c>
      <c r="E89" s="95">
        <v>5</v>
      </c>
      <c r="F89" s="120"/>
      <c r="G89" s="90">
        <v>73.25</v>
      </c>
      <c r="H89" s="110">
        <v>80.7</v>
      </c>
      <c r="I89" s="110">
        <v>73.599999999999994</v>
      </c>
      <c r="J89" s="121"/>
      <c r="K89" s="53"/>
      <c r="M89" s="18"/>
      <c r="N89" s="18"/>
      <c r="P89" s="18"/>
    </row>
    <row r="90" spans="1:16" x14ac:dyDescent="0.25">
      <c r="A90" s="19">
        <v>10</v>
      </c>
      <c r="B90" s="4" t="s">
        <v>97</v>
      </c>
      <c r="C90" s="83">
        <v>1</v>
      </c>
      <c r="D90" s="95">
        <v>3</v>
      </c>
      <c r="E90" s="95">
        <v>10</v>
      </c>
      <c r="F90" s="120"/>
      <c r="G90" s="90">
        <v>91</v>
      </c>
      <c r="H90" s="110">
        <v>76.7</v>
      </c>
      <c r="I90" s="110">
        <v>67.400000000000006</v>
      </c>
      <c r="J90" s="121"/>
      <c r="K90" s="53"/>
      <c r="M90" s="18"/>
      <c r="N90" s="18"/>
      <c r="P90" s="18"/>
    </row>
    <row r="91" spans="1:16" x14ac:dyDescent="0.25">
      <c r="A91" s="19">
        <v>11</v>
      </c>
      <c r="B91" s="4" t="s">
        <v>117</v>
      </c>
      <c r="C91" s="83">
        <v>2</v>
      </c>
      <c r="D91" s="95">
        <v>6</v>
      </c>
      <c r="E91" s="95">
        <v>5</v>
      </c>
      <c r="F91" s="120"/>
      <c r="G91" s="90">
        <v>84.5</v>
      </c>
      <c r="H91" s="110">
        <v>55.3</v>
      </c>
      <c r="I91" s="110">
        <v>66.599999999999994</v>
      </c>
      <c r="J91" s="121"/>
      <c r="K91" s="53"/>
      <c r="M91" s="18"/>
      <c r="N91" s="18"/>
      <c r="P91" s="18"/>
    </row>
    <row r="92" spans="1:16" x14ac:dyDescent="0.25">
      <c r="A92" s="19">
        <v>12</v>
      </c>
      <c r="B92" s="4" t="s">
        <v>118</v>
      </c>
      <c r="C92" s="83">
        <v>3</v>
      </c>
      <c r="D92" s="95">
        <v>7</v>
      </c>
      <c r="E92" s="95">
        <v>8</v>
      </c>
      <c r="F92" s="120"/>
      <c r="G92" s="90">
        <v>62</v>
      </c>
      <c r="H92" s="110">
        <v>49.14</v>
      </c>
      <c r="I92" s="110">
        <v>65.75</v>
      </c>
      <c r="J92" s="121"/>
      <c r="K92" s="53"/>
      <c r="M92" s="18"/>
      <c r="N92" s="18"/>
      <c r="P92" s="18"/>
    </row>
    <row r="93" spans="1:16" x14ac:dyDescent="0.25">
      <c r="A93" s="19">
        <v>13</v>
      </c>
      <c r="B93" s="4" t="s">
        <v>108</v>
      </c>
      <c r="C93" s="83">
        <v>5</v>
      </c>
      <c r="D93" s="95">
        <v>4</v>
      </c>
      <c r="E93" s="95">
        <v>2</v>
      </c>
      <c r="F93" s="120"/>
      <c r="G93" s="90">
        <v>40</v>
      </c>
      <c r="H93" s="110">
        <v>19</v>
      </c>
      <c r="I93" s="110">
        <v>78.5</v>
      </c>
      <c r="J93" s="121"/>
      <c r="K93" s="53"/>
      <c r="M93" s="18"/>
      <c r="N93" s="18"/>
      <c r="P93" s="18"/>
    </row>
    <row r="94" spans="1:16" x14ac:dyDescent="0.25">
      <c r="A94" s="19">
        <v>14</v>
      </c>
      <c r="B94" s="7" t="s">
        <v>109</v>
      </c>
      <c r="C94" s="108">
        <v>3</v>
      </c>
      <c r="D94" s="104">
        <v>1</v>
      </c>
      <c r="E94" s="104"/>
      <c r="F94" s="122"/>
      <c r="G94" s="107">
        <v>33</v>
      </c>
      <c r="H94" s="110">
        <v>40</v>
      </c>
      <c r="I94" s="110"/>
      <c r="J94" s="121"/>
      <c r="K94" s="53"/>
      <c r="M94" s="18"/>
      <c r="N94" s="18"/>
      <c r="P94" s="18"/>
    </row>
    <row r="95" spans="1:16" x14ac:dyDescent="0.25">
      <c r="A95" s="19">
        <v>15</v>
      </c>
      <c r="B95" s="4" t="s">
        <v>110</v>
      </c>
      <c r="C95" s="83">
        <v>2</v>
      </c>
      <c r="D95" s="95">
        <v>5</v>
      </c>
      <c r="E95" s="95">
        <v>3</v>
      </c>
      <c r="F95" s="120"/>
      <c r="G95" s="90">
        <v>56.6</v>
      </c>
      <c r="H95" s="110">
        <v>55.4</v>
      </c>
      <c r="I95" s="110">
        <v>43</v>
      </c>
      <c r="J95" s="121"/>
      <c r="K95" s="53"/>
      <c r="M95" s="18"/>
      <c r="N95" s="18"/>
      <c r="P95" s="18"/>
    </row>
    <row r="96" spans="1:16" x14ac:dyDescent="0.25">
      <c r="A96" s="19">
        <v>16</v>
      </c>
      <c r="B96" s="4" t="s">
        <v>119</v>
      </c>
      <c r="C96" s="83">
        <v>4</v>
      </c>
      <c r="D96" s="95">
        <v>4</v>
      </c>
      <c r="E96" s="95">
        <v>3</v>
      </c>
      <c r="F96" s="120"/>
      <c r="G96" s="90">
        <v>55.75</v>
      </c>
      <c r="H96" s="110">
        <v>47</v>
      </c>
      <c r="I96" s="110">
        <v>54</v>
      </c>
      <c r="J96" s="121"/>
      <c r="K96" s="53"/>
      <c r="M96" s="18"/>
      <c r="N96" s="18"/>
      <c r="P96" s="18"/>
    </row>
    <row r="97" spans="1:16" x14ac:dyDescent="0.25">
      <c r="A97" s="19">
        <v>17</v>
      </c>
      <c r="B97" s="4" t="s">
        <v>111</v>
      </c>
      <c r="C97" s="83">
        <v>5</v>
      </c>
      <c r="D97" s="95">
        <v>4</v>
      </c>
      <c r="E97" s="95">
        <v>4</v>
      </c>
      <c r="F97" s="120"/>
      <c r="G97" s="90">
        <v>29.6</v>
      </c>
      <c r="H97" s="110">
        <v>43.2</v>
      </c>
      <c r="I97" s="110">
        <v>59.3</v>
      </c>
      <c r="J97" s="121"/>
      <c r="K97" s="53"/>
      <c r="M97" s="18"/>
      <c r="N97" s="18"/>
      <c r="P97" s="18"/>
    </row>
    <row r="98" spans="1:16" x14ac:dyDescent="0.25">
      <c r="A98" s="19">
        <v>18</v>
      </c>
      <c r="B98" s="4" t="s">
        <v>106</v>
      </c>
      <c r="C98" s="83">
        <v>5</v>
      </c>
      <c r="D98" s="95">
        <v>4</v>
      </c>
      <c r="E98" s="95"/>
      <c r="F98" s="120"/>
      <c r="G98" s="90">
        <v>39</v>
      </c>
      <c r="H98" s="110">
        <v>62</v>
      </c>
      <c r="I98" s="110"/>
      <c r="J98" s="121"/>
      <c r="K98" s="53"/>
      <c r="M98" s="18"/>
      <c r="N98" s="18"/>
      <c r="P98" s="18"/>
    </row>
    <row r="99" spans="1:16" x14ac:dyDescent="0.25">
      <c r="A99" s="19">
        <v>19</v>
      </c>
      <c r="B99" s="4" t="s">
        <v>105</v>
      </c>
      <c r="C99" s="83">
        <v>6</v>
      </c>
      <c r="D99" s="95">
        <v>2</v>
      </c>
      <c r="E99" s="95">
        <v>6</v>
      </c>
      <c r="F99" s="120"/>
      <c r="G99" s="90">
        <v>70</v>
      </c>
      <c r="H99" s="110">
        <v>75</v>
      </c>
      <c r="I99" s="110">
        <v>81.7</v>
      </c>
      <c r="J99" s="121"/>
      <c r="K99" s="53"/>
      <c r="M99" s="18"/>
      <c r="N99" s="18"/>
      <c r="P99" s="18"/>
    </row>
    <row r="100" spans="1:16" x14ac:dyDescent="0.25">
      <c r="A100" s="19">
        <v>20</v>
      </c>
      <c r="B100" s="4" t="s">
        <v>62</v>
      </c>
      <c r="C100" s="83">
        <v>6</v>
      </c>
      <c r="D100" s="95">
        <v>16</v>
      </c>
      <c r="E100" s="95">
        <v>11</v>
      </c>
      <c r="F100" s="120"/>
      <c r="G100" s="90">
        <v>53.5</v>
      </c>
      <c r="H100" s="110">
        <v>45.4</v>
      </c>
      <c r="I100" s="110">
        <v>57.7</v>
      </c>
      <c r="J100" s="121"/>
      <c r="K100" s="53"/>
      <c r="M100" s="18"/>
      <c r="N100" s="18"/>
      <c r="P100" s="18"/>
    </row>
    <row r="101" spans="1:16" x14ac:dyDescent="0.25">
      <c r="A101" s="19">
        <v>21</v>
      </c>
      <c r="B101" s="4" t="s">
        <v>104</v>
      </c>
      <c r="C101" s="83">
        <v>60</v>
      </c>
      <c r="D101" s="95">
        <v>71</v>
      </c>
      <c r="E101" s="95">
        <v>71</v>
      </c>
      <c r="F101" s="120"/>
      <c r="G101" s="90">
        <v>87.05</v>
      </c>
      <c r="H101" s="110">
        <v>88.8</v>
      </c>
      <c r="I101" s="110">
        <v>85.2</v>
      </c>
      <c r="J101" s="121"/>
      <c r="K101" s="53"/>
      <c r="M101" s="18"/>
      <c r="N101" s="18"/>
      <c r="P101" s="18"/>
    </row>
    <row r="102" spans="1:16" x14ac:dyDescent="0.25">
      <c r="A102" s="19">
        <v>22</v>
      </c>
      <c r="B102" s="4" t="s">
        <v>63</v>
      </c>
      <c r="C102" s="83">
        <v>9</v>
      </c>
      <c r="D102" s="95">
        <v>9</v>
      </c>
      <c r="E102" s="95">
        <v>6</v>
      </c>
      <c r="F102" s="120"/>
      <c r="G102" s="90">
        <v>53.78</v>
      </c>
      <c r="H102" s="110">
        <v>65</v>
      </c>
      <c r="I102" s="110">
        <v>50</v>
      </c>
      <c r="J102" s="121"/>
      <c r="K102" s="53"/>
      <c r="M102" s="18"/>
      <c r="N102" s="18"/>
      <c r="P102" s="18"/>
    </row>
    <row r="103" spans="1:16" x14ac:dyDescent="0.25">
      <c r="A103" s="19">
        <v>23</v>
      </c>
      <c r="B103" s="4" t="s">
        <v>120</v>
      </c>
      <c r="C103" s="83"/>
      <c r="D103" s="95">
        <v>3</v>
      </c>
      <c r="E103" s="95">
        <v>1</v>
      </c>
      <c r="F103" s="120"/>
      <c r="G103" s="90"/>
      <c r="H103" s="110">
        <v>46.3</v>
      </c>
      <c r="I103" s="110">
        <v>17</v>
      </c>
      <c r="J103" s="121"/>
      <c r="K103" s="53"/>
      <c r="M103" s="18"/>
      <c r="N103" s="18"/>
      <c r="P103" s="18"/>
    </row>
    <row r="104" spans="1:16" x14ac:dyDescent="0.25">
      <c r="A104" s="19">
        <v>24</v>
      </c>
      <c r="B104" s="4" t="s">
        <v>64</v>
      </c>
      <c r="C104" s="83">
        <v>4</v>
      </c>
      <c r="D104" s="95">
        <v>22</v>
      </c>
      <c r="E104" s="95">
        <v>13</v>
      </c>
      <c r="F104" s="120"/>
      <c r="G104" s="90">
        <v>59</v>
      </c>
      <c r="H104" s="110">
        <v>61</v>
      </c>
      <c r="I104" s="110">
        <v>66</v>
      </c>
      <c r="J104" s="121"/>
      <c r="K104" s="53"/>
      <c r="M104" s="18"/>
      <c r="N104" s="18"/>
      <c r="P104" s="18"/>
    </row>
    <row r="105" spans="1:16" x14ac:dyDescent="0.25">
      <c r="A105" s="19">
        <v>25</v>
      </c>
      <c r="B105" s="4" t="s">
        <v>65</v>
      </c>
      <c r="C105" s="83">
        <v>6</v>
      </c>
      <c r="D105" s="95">
        <v>20</v>
      </c>
      <c r="E105" s="95">
        <v>21</v>
      </c>
      <c r="F105" s="120"/>
      <c r="G105" s="90">
        <v>45.67</v>
      </c>
      <c r="H105" s="110">
        <v>65</v>
      </c>
      <c r="I105" s="110">
        <v>58</v>
      </c>
      <c r="J105" s="121"/>
      <c r="K105" s="53"/>
      <c r="M105" s="18"/>
      <c r="N105" s="18"/>
      <c r="P105" s="18"/>
    </row>
    <row r="106" spans="1:16" x14ac:dyDescent="0.25">
      <c r="A106" s="19">
        <v>26</v>
      </c>
      <c r="B106" s="4" t="s">
        <v>22</v>
      </c>
      <c r="C106" s="83">
        <v>24</v>
      </c>
      <c r="D106" s="95">
        <v>27</v>
      </c>
      <c r="E106" s="95">
        <v>50</v>
      </c>
      <c r="F106" s="120"/>
      <c r="G106" s="90">
        <v>56.83</v>
      </c>
      <c r="H106" s="110">
        <v>61.4</v>
      </c>
      <c r="I106" s="110">
        <v>70.2</v>
      </c>
      <c r="J106" s="121"/>
      <c r="K106" s="53"/>
      <c r="M106" s="18"/>
      <c r="N106" s="18"/>
      <c r="P106" s="18"/>
    </row>
    <row r="107" spans="1:16" x14ac:dyDescent="0.25">
      <c r="A107" s="19">
        <v>27</v>
      </c>
      <c r="B107" s="4" t="s">
        <v>47</v>
      </c>
      <c r="C107" s="83">
        <v>23</v>
      </c>
      <c r="D107" s="95">
        <v>10</v>
      </c>
      <c r="E107" s="95">
        <v>5</v>
      </c>
      <c r="F107" s="120"/>
      <c r="G107" s="90">
        <v>68</v>
      </c>
      <c r="H107" s="110">
        <v>68.7</v>
      </c>
      <c r="I107" s="110">
        <v>51.4</v>
      </c>
      <c r="J107" s="121"/>
      <c r="K107" s="53"/>
      <c r="M107" s="18"/>
      <c r="N107" s="18"/>
      <c r="P107" s="18"/>
    </row>
    <row r="108" spans="1:16" x14ac:dyDescent="0.25">
      <c r="A108" s="19">
        <v>28</v>
      </c>
      <c r="B108" s="4" t="s">
        <v>67</v>
      </c>
      <c r="C108" s="83">
        <v>3</v>
      </c>
      <c r="D108" s="95">
        <v>5</v>
      </c>
      <c r="E108" s="95">
        <v>9</v>
      </c>
      <c r="F108" s="120"/>
      <c r="G108" s="90">
        <v>51.33</v>
      </c>
      <c r="H108" s="110">
        <v>54</v>
      </c>
      <c r="I108" s="110">
        <v>51.3</v>
      </c>
      <c r="J108" s="121"/>
      <c r="K108" s="53"/>
      <c r="M108" s="18"/>
      <c r="N108" s="18"/>
      <c r="P108" s="18"/>
    </row>
    <row r="109" spans="1:16" x14ac:dyDescent="0.25">
      <c r="A109" s="19">
        <v>29</v>
      </c>
      <c r="B109" s="4" t="s">
        <v>69</v>
      </c>
      <c r="C109" s="83">
        <v>9</v>
      </c>
      <c r="D109" s="95">
        <v>2</v>
      </c>
      <c r="E109" s="95">
        <v>12</v>
      </c>
      <c r="F109" s="120"/>
      <c r="G109" s="90">
        <v>55.89</v>
      </c>
      <c r="H109" s="110">
        <v>63</v>
      </c>
      <c r="I109" s="110">
        <v>70.3</v>
      </c>
      <c r="J109" s="121"/>
      <c r="K109" s="53"/>
      <c r="M109" s="18"/>
      <c r="N109" s="18"/>
      <c r="P109" s="18"/>
    </row>
    <row r="110" spans="1:16" x14ac:dyDescent="0.25">
      <c r="A110" s="19">
        <v>30</v>
      </c>
      <c r="B110" s="4" t="s">
        <v>71</v>
      </c>
      <c r="C110" s="83">
        <v>4</v>
      </c>
      <c r="D110" s="95">
        <v>8</v>
      </c>
      <c r="E110" s="95">
        <v>2</v>
      </c>
      <c r="F110" s="120"/>
      <c r="G110" s="90">
        <v>33</v>
      </c>
      <c r="H110" s="110">
        <v>52.1</v>
      </c>
      <c r="I110" s="110">
        <v>40</v>
      </c>
      <c r="J110" s="121"/>
      <c r="K110" s="53"/>
      <c r="M110" s="18"/>
      <c r="N110" s="18"/>
      <c r="P110" s="18"/>
    </row>
    <row r="111" spans="1:16" x14ac:dyDescent="0.25">
      <c r="A111" s="19">
        <v>31</v>
      </c>
      <c r="B111" s="4" t="s">
        <v>122</v>
      </c>
      <c r="C111" s="83"/>
      <c r="D111" s="95"/>
      <c r="E111" s="95"/>
      <c r="F111" s="120"/>
      <c r="G111" s="90"/>
      <c r="H111" s="110"/>
      <c r="I111" s="110"/>
      <c r="J111" s="121"/>
      <c r="K111" s="53"/>
      <c r="M111" s="18"/>
      <c r="N111" s="18"/>
      <c r="P111" s="18"/>
    </row>
    <row r="112" spans="1:16" ht="15.75" thickBot="1" x14ac:dyDescent="0.3">
      <c r="A112" s="48">
        <v>32</v>
      </c>
      <c r="B112" s="4" t="s">
        <v>123</v>
      </c>
      <c r="C112" s="140"/>
      <c r="D112" s="141"/>
      <c r="E112" s="141"/>
      <c r="F112" s="142"/>
      <c r="G112" s="143"/>
      <c r="H112" s="87"/>
      <c r="I112" s="87"/>
      <c r="J112" s="123"/>
      <c r="K112" s="53"/>
      <c r="M112" s="18"/>
      <c r="N112" s="18"/>
      <c r="P112" s="18"/>
    </row>
    <row r="113" spans="1:16" ht="15.75" thickBot="1" x14ac:dyDescent="0.3">
      <c r="A113" s="145"/>
      <c r="B113" s="146" t="s">
        <v>57</v>
      </c>
      <c r="C113" s="147">
        <f>SUM(C114:C122)</f>
        <v>69</v>
      </c>
      <c r="D113" s="148">
        <f t="shared" ref="D113:F113" si="12">SUM(D114:D122)</f>
        <v>55</v>
      </c>
      <c r="E113" s="148">
        <f t="shared" si="12"/>
        <v>67</v>
      </c>
      <c r="F113" s="149">
        <f t="shared" si="12"/>
        <v>0</v>
      </c>
      <c r="G113" s="76">
        <f>AVERAGE(G114:G122)</f>
        <v>61.197499999999991</v>
      </c>
      <c r="H113" s="77">
        <f>AVERAGE(H114:H122)</f>
        <v>57.754999999999995</v>
      </c>
      <c r="I113" s="77">
        <f>AVERAGE(I114:I122)</f>
        <v>57.674285714285716</v>
      </c>
      <c r="J113" s="78" t="e">
        <f>AVERAGE(J114:J122)</f>
        <v>#DIV/0!</v>
      </c>
      <c r="K113" s="54"/>
      <c r="M113" s="18"/>
      <c r="N113" s="18"/>
      <c r="P113" s="18"/>
    </row>
    <row r="114" spans="1:16" x14ac:dyDescent="0.25">
      <c r="A114" s="16">
        <v>1</v>
      </c>
      <c r="B114" s="42" t="s">
        <v>27</v>
      </c>
      <c r="C114" s="85">
        <v>9</v>
      </c>
      <c r="D114" s="100">
        <v>12</v>
      </c>
      <c r="E114" s="100">
        <v>9</v>
      </c>
      <c r="F114" s="134"/>
      <c r="G114" s="96">
        <v>71.78</v>
      </c>
      <c r="H114" s="109">
        <v>73.08</v>
      </c>
      <c r="I114" s="109">
        <v>53.2</v>
      </c>
      <c r="J114" s="135"/>
      <c r="K114" s="53"/>
      <c r="M114" s="18"/>
      <c r="N114" s="18"/>
      <c r="P114" s="18"/>
    </row>
    <row r="115" spans="1:16" ht="15" customHeight="1" x14ac:dyDescent="0.25">
      <c r="A115" s="19">
        <v>2</v>
      </c>
      <c r="B115" s="41" t="s">
        <v>48</v>
      </c>
      <c r="C115" s="83">
        <v>10</v>
      </c>
      <c r="D115" s="95">
        <v>6</v>
      </c>
      <c r="E115" s="95">
        <v>8</v>
      </c>
      <c r="F115" s="120"/>
      <c r="G115" s="90">
        <v>64.8</v>
      </c>
      <c r="H115" s="110">
        <v>44.83</v>
      </c>
      <c r="I115" s="110">
        <v>66.12</v>
      </c>
      <c r="J115" s="121"/>
      <c r="K115" s="53"/>
      <c r="M115" s="18"/>
      <c r="N115" s="18"/>
      <c r="P115" s="18"/>
    </row>
    <row r="116" spans="1:16" x14ac:dyDescent="0.25">
      <c r="A116" s="27">
        <v>3</v>
      </c>
      <c r="B116" s="41" t="s">
        <v>26</v>
      </c>
      <c r="C116" s="83">
        <v>10</v>
      </c>
      <c r="D116" s="95">
        <v>12</v>
      </c>
      <c r="E116" s="95">
        <v>12</v>
      </c>
      <c r="F116" s="120"/>
      <c r="G116" s="90">
        <v>62.1</v>
      </c>
      <c r="H116" s="110">
        <v>61.5</v>
      </c>
      <c r="I116" s="110">
        <v>61.6</v>
      </c>
      <c r="J116" s="121"/>
      <c r="K116" s="53"/>
      <c r="M116" s="18"/>
      <c r="N116" s="18"/>
      <c r="P116" s="18"/>
    </row>
    <row r="117" spans="1:16" x14ac:dyDescent="0.25">
      <c r="A117" s="27">
        <v>4</v>
      </c>
      <c r="B117" s="41" t="s">
        <v>38</v>
      </c>
      <c r="C117" s="83">
        <v>1</v>
      </c>
      <c r="D117" s="95">
        <v>2</v>
      </c>
      <c r="E117" s="95"/>
      <c r="F117" s="120"/>
      <c r="G117" s="90">
        <v>88</v>
      </c>
      <c r="H117" s="110">
        <v>72.5</v>
      </c>
      <c r="I117" s="110"/>
      <c r="J117" s="121"/>
      <c r="K117" s="53"/>
      <c r="M117" s="18"/>
      <c r="N117" s="18"/>
      <c r="P117" s="18"/>
    </row>
    <row r="118" spans="1:16" x14ac:dyDescent="0.25">
      <c r="A118" s="27">
        <v>5</v>
      </c>
      <c r="B118" s="41" t="s">
        <v>60</v>
      </c>
      <c r="C118" s="83">
        <v>9</v>
      </c>
      <c r="D118" s="95">
        <v>5</v>
      </c>
      <c r="E118" s="95">
        <v>16</v>
      </c>
      <c r="F118" s="120"/>
      <c r="G118" s="90">
        <v>68.400000000000006</v>
      </c>
      <c r="H118" s="110">
        <v>64.8</v>
      </c>
      <c r="I118" s="110">
        <v>68.900000000000006</v>
      </c>
      <c r="J118" s="121"/>
      <c r="K118" s="53"/>
      <c r="M118" s="18"/>
      <c r="N118" s="18"/>
      <c r="P118" s="18"/>
    </row>
    <row r="119" spans="1:16" x14ac:dyDescent="0.25">
      <c r="A119" s="27">
        <v>6</v>
      </c>
      <c r="B119" s="41" t="s">
        <v>36</v>
      </c>
      <c r="C119" s="83">
        <v>2</v>
      </c>
      <c r="D119" s="95">
        <v>1</v>
      </c>
      <c r="E119" s="95">
        <v>1</v>
      </c>
      <c r="F119" s="120"/>
      <c r="G119" s="90">
        <v>43</v>
      </c>
      <c r="H119" s="110">
        <v>49</v>
      </c>
      <c r="I119" s="110">
        <v>78</v>
      </c>
      <c r="J119" s="121"/>
      <c r="K119" s="53"/>
      <c r="M119" s="18"/>
      <c r="N119" s="18"/>
      <c r="P119" s="18"/>
    </row>
    <row r="120" spans="1:16" x14ac:dyDescent="0.25">
      <c r="A120" s="27">
        <v>7</v>
      </c>
      <c r="B120" s="41" t="s">
        <v>42</v>
      </c>
      <c r="C120" s="83"/>
      <c r="D120" s="95"/>
      <c r="E120" s="95"/>
      <c r="F120" s="120"/>
      <c r="G120" s="90"/>
      <c r="H120" s="110"/>
      <c r="I120" s="110"/>
      <c r="J120" s="121"/>
      <c r="K120" s="53"/>
      <c r="M120" s="18"/>
      <c r="N120" s="18"/>
      <c r="P120" s="18"/>
    </row>
    <row r="121" spans="1:16" x14ac:dyDescent="0.25">
      <c r="A121" s="27">
        <v>8</v>
      </c>
      <c r="B121" s="41" t="s">
        <v>66</v>
      </c>
      <c r="C121" s="83">
        <v>26</v>
      </c>
      <c r="D121" s="95">
        <v>15</v>
      </c>
      <c r="E121" s="95">
        <v>19</v>
      </c>
      <c r="F121" s="120"/>
      <c r="G121" s="90">
        <v>56</v>
      </c>
      <c r="H121" s="110">
        <v>65.33</v>
      </c>
      <c r="I121" s="110">
        <v>52.9</v>
      </c>
      <c r="J121" s="121"/>
      <c r="K121" s="53"/>
      <c r="N121" s="18"/>
    </row>
    <row r="122" spans="1:16" ht="15.75" thickBot="1" x14ac:dyDescent="0.3">
      <c r="A122" s="26">
        <v>9</v>
      </c>
      <c r="B122" s="150" t="s">
        <v>70</v>
      </c>
      <c r="C122" s="99">
        <v>2</v>
      </c>
      <c r="D122" s="101">
        <v>2</v>
      </c>
      <c r="E122" s="101">
        <v>2</v>
      </c>
      <c r="F122" s="144"/>
      <c r="G122" s="98">
        <v>35.5</v>
      </c>
      <c r="H122" s="87">
        <v>31</v>
      </c>
      <c r="I122" s="87">
        <v>23</v>
      </c>
      <c r="J122" s="123"/>
      <c r="K122" s="53"/>
      <c r="N122" s="18"/>
    </row>
    <row r="123" spans="1:16" x14ac:dyDescent="0.25">
      <c r="A123" s="28" t="s">
        <v>124</v>
      </c>
      <c r="B123" s="29"/>
      <c r="C123" s="29"/>
      <c r="D123" s="29"/>
      <c r="E123" s="29"/>
      <c r="F123" s="29"/>
      <c r="G123" s="30">
        <f>AVERAGE(G5:G12,G14:G25,G27:G43,G45:G64,G66:G79,G81:G112,G114:G122)</f>
        <v>56.452988505747136</v>
      </c>
      <c r="H123" s="30">
        <f t="shared" ref="H123:J123" si="13">AVERAGE(H5:H12,H14:H25,H27:H43,H45:H64,H66:H79,H81:H112,H114:H122)</f>
        <v>53.443541666666654</v>
      </c>
      <c r="I123" s="30">
        <f t="shared" si="13"/>
        <v>56.853958333333317</v>
      </c>
      <c r="J123" s="30" t="e">
        <f t="shared" si="13"/>
        <v>#DIV/0!</v>
      </c>
      <c r="K123" s="30"/>
    </row>
    <row r="124" spans="1:16" x14ac:dyDescent="0.25">
      <c r="A124" s="31"/>
      <c r="G124" s="32"/>
      <c r="H124" s="32"/>
      <c r="I124" s="32"/>
      <c r="J124" s="32"/>
      <c r="K124" s="32"/>
    </row>
  </sheetData>
  <mergeCells count="2">
    <mergeCell ref="A1:A2"/>
    <mergeCell ref="B1:B2"/>
  </mergeCells>
  <conditionalFormatting sqref="G3:K124">
    <cfRule type="containsBlanks" dxfId="4" priority="1">
      <formula>LEN(TRIM(G3))=0</formula>
    </cfRule>
    <cfRule type="cellIs" dxfId="3" priority="2" operator="lessThan">
      <formula>50.001</formula>
    </cfRule>
    <cfRule type="cellIs" dxfId="2" priority="3" operator="between">
      <formula>60</formula>
      <formula>49.999</formula>
    </cfRule>
    <cfRule type="cellIs" dxfId="1" priority="4" operator="between">
      <formula>75</formula>
      <formula>60</formula>
    </cfRule>
    <cfRule type="cellIs" dxfId="0" priority="5" operator="greaterThanOrEqual">
      <formula>75</formula>
    </cfRule>
  </conditionalFormatting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Химия ВПР-8</vt:lpstr>
      <vt:lpstr>Химия ОГЭ-9</vt:lpstr>
      <vt:lpstr>Химия ВПР-10</vt:lpstr>
      <vt:lpstr>Химия ЕГЭ-11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2026-03-26T08:23:24Z</dcterms:modified>
</cp:coreProperties>
</file>