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 filterPrivacy="1" defaultThemeVersion="124226"/>
  <xr:revisionPtr revIDLastSave="0" documentId="13_ncr:1_{58B5FE88-6581-4324-AD30-8DD6B8241A5C}" xr6:coauthVersionLast="45" xr6:coauthVersionMax="45" xr10:uidLastSave="{00000000-0000-0000-0000-000000000000}"/>
  <bookViews>
    <workbookView xWindow="1590" yWindow="240" windowWidth="12030" windowHeight="10920" tabRatio="862" xr2:uid="{00000000-000D-0000-FFFF-FFFF00000000}"/>
  </bookViews>
  <sheets>
    <sheet name=" ОУ-партнёрство 2019-2020" sheetId="8" r:id="rId1"/>
  </sheets>
  <definedNames>
    <definedName name="_xlnm._FilterDatabase" localSheetId="0" hidden="1">' ОУ-партнёрство 2019-2020'!#REF!</definedName>
  </definedNames>
  <calcPr calcId="18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24" i="8" l="1"/>
  <c r="C76" i="8" l="1"/>
  <c r="C7" i="8"/>
  <c r="N6" i="8" l="1"/>
  <c r="N7" i="8"/>
  <c r="N8" i="8"/>
  <c r="N9" i="8"/>
  <c r="N10" i="8"/>
  <c r="N11" i="8"/>
  <c r="N12" i="8"/>
  <c r="N13" i="8"/>
  <c r="N14" i="8"/>
  <c r="N16" i="8"/>
  <c r="N17" i="8"/>
  <c r="N18" i="8"/>
  <c r="N19" i="8"/>
  <c r="N20" i="8"/>
  <c r="N21" i="8"/>
  <c r="N22" i="8"/>
  <c r="N23" i="8"/>
  <c r="N25" i="8"/>
  <c r="N26" i="8"/>
  <c r="N27" i="8"/>
  <c r="N28" i="8"/>
  <c r="N30" i="8"/>
  <c r="N31" i="8"/>
  <c r="N32" i="8"/>
  <c r="N33" i="8"/>
  <c r="N34" i="8"/>
  <c r="N35" i="8"/>
  <c r="N36" i="8"/>
  <c r="N37" i="8"/>
  <c r="N38" i="8"/>
  <c r="N39" i="8"/>
  <c r="N40" i="8"/>
  <c r="N41" i="8"/>
  <c r="N42" i="8"/>
  <c r="N43" i="8"/>
  <c r="N44" i="8"/>
  <c r="N45" i="8"/>
  <c r="N46" i="8"/>
  <c r="N47" i="8"/>
  <c r="N49" i="8"/>
  <c r="N50" i="8"/>
  <c r="N51" i="8"/>
  <c r="N52" i="8"/>
  <c r="N53" i="8"/>
  <c r="N54" i="8"/>
  <c r="N55" i="8"/>
  <c r="N56" i="8"/>
  <c r="N57" i="8"/>
  <c r="N58" i="8"/>
  <c r="N59" i="8"/>
  <c r="N60" i="8"/>
  <c r="N61" i="8"/>
  <c r="N62" i="8"/>
  <c r="N63" i="8"/>
  <c r="N64" i="8"/>
  <c r="N65" i="8"/>
  <c r="N66" i="8"/>
  <c r="N67" i="8"/>
  <c r="N69" i="8"/>
  <c r="N70" i="8"/>
  <c r="N71" i="8"/>
  <c r="N72" i="8"/>
  <c r="N73" i="8"/>
  <c r="N74" i="8"/>
  <c r="N75" i="8"/>
  <c r="N76" i="8"/>
  <c r="N77" i="8"/>
  <c r="N78" i="8"/>
  <c r="N79" i="8"/>
  <c r="N80" i="8"/>
  <c r="N81" i="8"/>
  <c r="N82" i="8"/>
  <c r="N84" i="8"/>
  <c r="N85" i="8"/>
  <c r="N86" i="8"/>
  <c r="N87" i="8"/>
  <c r="N88" i="8"/>
  <c r="N89" i="8"/>
  <c r="N90" i="8"/>
  <c r="N91" i="8"/>
  <c r="N92" i="8"/>
  <c r="N93" i="8"/>
  <c r="N94" i="8"/>
  <c r="N95" i="8"/>
  <c r="N96" i="8"/>
  <c r="N97" i="8"/>
  <c r="N98" i="8"/>
  <c r="N99" i="8"/>
  <c r="N100" i="8"/>
  <c r="N101" i="8"/>
  <c r="N102" i="8"/>
  <c r="N103" i="8"/>
  <c r="N104" i="8"/>
  <c r="N105" i="8"/>
  <c r="N106" i="8"/>
  <c r="N107" i="8"/>
  <c r="N108" i="8"/>
  <c r="N109" i="8"/>
  <c r="N110" i="8"/>
  <c r="N111" i="8"/>
  <c r="N112" i="8"/>
  <c r="N113" i="8"/>
  <c r="N115" i="8"/>
  <c r="N116" i="8"/>
  <c r="N117" i="8"/>
  <c r="N118" i="8"/>
  <c r="N119" i="8"/>
  <c r="N120" i="8"/>
  <c r="N121" i="8"/>
  <c r="N122" i="8"/>
  <c r="N123" i="8"/>
  <c r="N4" i="8"/>
  <c r="C6" i="8"/>
  <c r="C8" i="8"/>
  <c r="C9" i="8"/>
  <c r="C10" i="8"/>
  <c r="C11" i="8"/>
  <c r="C12" i="8"/>
  <c r="C13" i="8"/>
  <c r="C14" i="8"/>
  <c r="C16" i="8"/>
  <c r="C17" i="8"/>
  <c r="C18" i="8"/>
  <c r="C19" i="8"/>
  <c r="C20" i="8"/>
  <c r="C21" i="8"/>
  <c r="C22" i="8"/>
  <c r="C23" i="8"/>
  <c r="C24" i="8"/>
  <c r="C25" i="8"/>
  <c r="C26" i="8"/>
  <c r="C27" i="8"/>
  <c r="C28" i="8"/>
  <c r="C30" i="8"/>
  <c r="C31" i="8"/>
  <c r="C32" i="8"/>
  <c r="C33" i="8"/>
  <c r="C34" i="8"/>
  <c r="C35" i="8"/>
  <c r="C36" i="8"/>
  <c r="C37" i="8"/>
  <c r="C38" i="8"/>
  <c r="C39" i="8"/>
  <c r="C40" i="8"/>
  <c r="C41" i="8"/>
  <c r="C42" i="8"/>
  <c r="C43" i="8"/>
  <c r="C44" i="8"/>
  <c r="C45" i="8"/>
  <c r="C46" i="8"/>
  <c r="C47" i="8"/>
  <c r="C49" i="8"/>
  <c r="C50" i="8"/>
  <c r="C51" i="8"/>
  <c r="C52" i="8"/>
  <c r="C53" i="8"/>
  <c r="C54" i="8"/>
  <c r="C55" i="8"/>
  <c r="C56" i="8"/>
  <c r="C57" i="8"/>
  <c r="C58" i="8"/>
  <c r="C59" i="8"/>
  <c r="C60" i="8"/>
  <c r="C61" i="8"/>
  <c r="C62" i="8"/>
  <c r="C63" i="8"/>
  <c r="C64" i="8"/>
  <c r="C65" i="8"/>
  <c r="C66" i="8"/>
  <c r="C67" i="8"/>
  <c r="C69" i="8"/>
  <c r="C70" i="8"/>
  <c r="C71" i="8"/>
  <c r="C72" i="8"/>
  <c r="C73" i="8"/>
  <c r="C74" i="8"/>
  <c r="C75" i="8"/>
  <c r="C77" i="8"/>
  <c r="C78" i="8"/>
  <c r="C79" i="8"/>
  <c r="C80" i="8"/>
  <c r="C81" i="8"/>
  <c r="C82" i="8"/>
  <c r="C84" i="8"/>
  <c r="C85" i="8"/>
  <c r="C86" i="8"/>
  <c r="C87" i="8"/>
  <c r="C88" i="8"/>
  <c r="C89" i="8"/>
  <c r="C90" i="8"/>
  <c r="C91" i="8"/>
  <c r="C92" i="8"/>
  <c r="C93" i="8"/>
  <c r="C94" i="8"/>
  <c r="C95" i="8"/>
  <c r="C96" i="8"/>
  <c r="C97" i="8"/>
  <c r="C98" i="8"/>
  <c r="C99" i="8"/>
  <c r="C100" i="8"/>
  <c r="C101" i="8"/>
  <c r="C102" i="8"/>
  <c r="C103" i="8"/>
  <c r="C104" i="8"/>
  <c r="C105" i="8"/>
  <c r="C106" i="8"/>
  <c r="C107" i="8"/>
  <c r="C108" i="8"/>
  <c r="C109" i="8"/>
  <c r="C110" i="8"/>
  <c r="C111" i="8"/>
  <c r="C112" i="8"/>
  <c r="C113" i="8"/>
  <c r="C115" i="8"/>
  <c r="C116" i="8"/>
  <c r="C117" i="8"/>
  <c r="C118" i="8"/>
  <c r="C119" i="8"/>
  <c r="C120" i="8"/>
  <c r="C121" i="8"/>
  <c r="C122" i="8"/>
  <c r="C123" i="8"/>
  <c r="C4" i="8"/>
  <c r="E83" i="8" l="1"/>
  <c r="F83" i="8"/>
  <c r="G83" i="8"/>
  <c r="H83" i="8"/>
  <c r="D83" i="8"/>
  <c r="AA70" i="8" l="1"/>
  <c r="AA110" i="8" l="1"/>
  <c r="Z5" i="8" l="1"/>
  <c r="N124" i="8" l="1"/>
  <c r="C124" i="8"/>
  <c r="L124" i="8"/>
  <c r="M124" i="8"/>
  <c r="L114" i="8"/>
  <c r="M114" i="8"/>
  <c r="L83" i="8"/>
  <c r="M83" i="8"/>
  <c r="L68" i="8"/>
  <c r="M68" i="8"/>
  <c r="L48" i="8"/>
  <c r="M48" i="8"/>
  <c r="L29" i="8"/>
  <c r="M29" i="8"/>
  <c r="L15" i="8"/>
  <c r="M15" i="8"/>
  <c r="L5" i="8"/>
  <c r="M5" i="8"/>
  <c r="L3" i="8" l="1"/>
  <c r="M3" i="8"/>
  <c r="K124" i="8" l="1"/>
  <c r="K114" i="8"/>
  <c r="K83" i="8"/>
  <c r="K68" i="8"/>
  <c r="K48" i="8"/>
  <c r="K29" i="8"/>
  <c r="K15" i="8"/>
  <c r="K5" i="8"/>
  <c r="K3" i="8" l="1"/>
  <c r="J124" i="8"/>
  <c r="J114" i="8"/>
  <c r="J83" i="8"/>
  <c r="J68" i="8"/>
  <c r="J48" i="8"/>
  <c r="J29" i="8"/>
  <c r="J15" i="8"/>
  <c r="J5" i="8"/>
  <c r="J3" i="8" l="1"/>
  <c r="Y5" i="8"/>
  <c r="Y15" i="8"/>
  <c r="Y124" i="8"/>
  <c r="Y114" i="8"/>
  <c r="Y83" i="8"/>
  <c r="Y68" i="8"/>
  <c r="Y48" i="8"/>
  <c r="Y29" i="8"/>
  <c r="Y3" i="8" l="1"/>
  <c r="O124" i="8"/>
  <c r="P124" i="8"/>
  <c r="Q124" i="8"/>
  <c r="R124" i="8"/>
  <c r="S124" i="8"/>
  <c r="T124" i="8"/>
  <c r="U124" i="8"/>
  <c r="V124" i="8"/>
  <c r="W124" i="8"/>
  <c r="X124" i="8"/>
  <c r="Z124" i="8"/>
  <c r="AA124" i="8"/>
  <c r="AB124" i="8"/>
  <c r="AC124" i="8"/>
  <c r="O114" i="8"/>
  <c r="P114" i="8"/>
  <c r="Q114" i="8"/>
  <c r="R114" i="8"/>
  <c r="S114" i="8"/>
  <c r="T114" i="8"/>
  <c r="U114" i="8"/>
  <c r="V114" i="8"/>
  <c r="W114" i="8"/>
  <c r="X114" i="8"/>
  <c r="Z114" i="8"/>
  <c r="AA114" i="8"/>
  <c r="AB114" i="8"/>
  <c r="AC114" i="8"/>
  <c r="O83" i="8"/>
  <c r="P83" i="8"/>
  <c r="Q83" i="8"/>
  <c r="R83" i="8"/>
  <c r="S83" i="8"/>
  <c r="T83" i="8"/>
  <c r="U83" i="8"/>
  <c r="V83" i="8"/>
  <c r="W83" i="8"/>
  <c r="X83" i="8"/>
  <c r="Z83" i="8"/>
  <c r="AA83" i="8"/>
  <c r="AB83" i="8"/>
  <c r="AC83" i="8"/>
  <c r="O68" i="8"/>
  <c r="P68" i="8"/>
  <c r="Q68" i="8"/>
  <c r="R68" i="8"/>
  <c r="S68" i="8"/>
  <c r="T68" i="8"/>
  <c r="U68" i="8"/>
  <c r="V68" i="8"/>
  <c r="W68" i="8"/>
  <c r="X68" i="8"/>
  <c r="Z68" i="8"/>
  <c r="AA68" i="8"/>
  <c r="AB68" i="8"/>
  <c r="AC68" i="8"/>
  <c r="O48" i="8"/>
  <c r="P48" i="8"/>
  <c r="Q48" i="8"/>
  <c r="R48" i="8"/>
  <c r="S48" i="8"/>
  <c r="T48" i="8"/>
  <c r="U48" i="8"/>
  <c r="V48" i="8"/>
  <c r="W48" i="8"/>
  <c r="X48" i="8"/>
  <c r="Z48" i="8"/>
  <c r="AA48" i="8"/>
  <c r="AB48" i="8"/>
  <c r="AC48" i="8"/>
  <c r="O29" i="8"/>
  <c r="P29" i="8"/>
  <c r="Q29" i="8"/>
  <c r="R29" i="8"/>
  <c r="S29" i="8"/>
  <c r="T29" i="8"/>
  <c r="U29" i="8"/>
  <c r="V29" i="8"/>
  <c r="W29" i="8"/>
  <c r="X29" i="8"/>
  <c r="Z29" i="8"/>
  <c r="AA29" i="8"/>
  <c r="AB29" i="8"/>
  <c r="AC29" i="8"/>
  <c r="O15" i="8"/>
  <c r="P15" i="8"/>
  <c r="Q15" i="8"/>
  <c r="R15" i="8"/>
  <c r="S15" i="8"/>
  <c r="T15" i="8"/>
  <c r="U15" i="8"/>
  <c r="V15" i="8"/>
  <c r="W15" i="8"/>
  <c r="X15" i="8"/>
  <c r="Z15" i="8"/>
  <c r="AA15" i="8"/>
  <c r="AB15" i="8"/>
  <c r="AC15" i="8"/>
  <c r="O5" i="8"/>
  <c r="P5" i="8"/>
  <c r="Q5" i="8"/>
  <c r="R5" i="8"/>
  <c r="S5" i="8"/>
  <c r="T5" i="8"/>
  <c r="U5" i="8"/>
  <c r="V5" i="8"/>
  <c r="W5" i="8"/>
  <c r="X5" i="8"/>
  <c r="AA5" i="8"/>
  <c r="AB5" i="8"/>
  <c r="AC5" i="8"/>
  <c r="N114" i="8" l="1"/>
  <c r="N15" i="8"/>
  <c r="N29" i="8"/>
  <c r="N48" i="8"/>
  <c r="N68" i="8"/>
  <c r="N5" i="8"/>
  <c r="N83" i="8"/>
  <c r="U3" i="8"/>
  <c r="Z3" i="8"/>
  <c r="AA3" i="8"/>
  <c r="V3" i="8"/>
  <c r="R3" i="8"/>
  <c r="Q3" i="8"/>
  <c r="X3" i="8"/>
  <c r="T3" i="8"/>
  <c r="AC3" i="8"/>
  <c r="AB3" i="8"/>
  <c r="W3" i="8"/>
  <c r="S3" i="8"/>
  <c r="P3" i="8"/>
  <c r="O3" i="8"/>
  <c r="N3" i="8" l="1"/>
  <c r="I83" i="8"/>
  <c r="C83" i="8" s="1"/>
  <c r="F5" i="8" l="1"/>
  <c r="G5" i="8"/>
  <c r="H5" i="8"/>
  <c r="F29" i="8"/>
  <c r="G29" i="8"/>
  <c r="H29" i="8"/>
  <c r="F48" i="8"/>
  <c r="G48" i="8"/>
  <c r="H48" i="8"/>
  <c r="F68" i="8"/>
  <c r="G68" i="8"/>
  <c r="H68" i="8"/>
  <c r="F114" i="8"/>
  <c r="G114" i="8"/>
  <c r="H114" i="8"/>
  <c r="I114" i="8"/>
  <c r="E114" i="8"/>
  <c r="A124" i="8"/>
  <c r="F124" i="8" l="1"/>
  <c r="F15" i="8"/>
  <c r="F3" i="8" s="1"/>
  <c r="E124" i="8" l="1"/>
  <c r="G124" i="8"/>
  <c r="H124" i="8"/>
  <c r="I124" i="8"/>
  <c r="D124" i="8"/>
  <c r="A3" i="8"/>
  <c r="I68" i="8" l="1"/>
  <c r="I48" i="8"/>
  <c r="I29" i="8"/>
  <c r="I15" i="8"/>
  <c r="I5" i="8"/>
  <c r="I3" i="8" l="1"/>
  <c r="H15" i="8"/>
  <c r="H3" i="8" s="1"/>
  <c r="G15" i="8" l="1"/>
  <c r="G3" i="8" s="1"/>
  <c r="E68" i="8" l="1"/>
  <c r="E48" i="8"/>
  <c r="E29" i="8"/>
  <c r="E15" i="8"/>
  <c r="E5" i="8"/>
  <c r="E3" i="8" l="1"/>
  <c r="D5" i="8"/>
  <c r="C5" i="8" s="1"/>
  <c r="D114" i="8"/>
  <c r="C114" i="8" s="1"/>
  <c r="D68" i="8"/>
  <c r="C68" i="8" s="1"/>
  <c r="D48" i="8"/>
  <c r="C48" i="8" s="1"/>
  <c r="D29" i="8"/>
  <c r="C29" i="8" s="1"/>
  <c r="D15" i="8"/>
  <c r="C15" i="8" s="1"/>
  <c r="C3" i="8" l="1"/>
  <c r="D3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AA12" authorId="0" shapeId="0" xr:uid="{D4D940B8-C12B-487D-8069-63081117C53D}">
      <text>
        <r>
          <rPr>
            <sz val="9"/>
            <color indexed="81"/>
            <rFont val="Tahoma"/>
            <family val="2"/>
            <charset val="204"/>
          </rPr>
          <t>2 - общественные организации
3 - молодёжные организации
1 - межмуниципальное управление МВД России "Красноярское"</t>
        </r>
      </text>
    </comment>
    <comment ref="AA25" authorId="0" shapeId="0" xr:uid="{2FFF6CAF-0073-416A-A40C-CA4B2BF8A50C}">
      <text>
        <r>
          <rPr>
            <sz val="9"/>
            <color indexed="81"/>
            <rFont val="Tahoma"/>
            <family val="2"/>
            <charset val="204"/>
          </rPr>
          <t>иное ?</t>
        </r>
      </text>
    </comment>
    <comment ref="AA35" authorId="0" shapeId="0" xr:uid="{C983466E-C6AF-4676-98E9-7D4FD2B6E4F4}">
      <text>
        <r>
          <rPr>
            <sz val="9"/>
            <color indexed="81"/>
            <rFont val="Tahoma"/>
            <family val="2"/>
            <charset val="204"/>
          </rPr>
          <t>БФ "Живое дыхание"</t>
        </r>
      </text>
    </comment>
    <comment ref="AB35" authorId="0" shapeId="0" xr:uid="{7B6F279A-FA35-4A21-BD1F-F52C69DC261F}">
      <text>
        <r>
          <rPr>
            <sz val="9"/>
            <color indexed="81"/>
            <rFont val="Tahoma"/>
            <family val="2"/>
            <charset val="204"/>
          </rPr>
          <t>БФ "Живое дыхание"</t>
        </r>
      </text>
    </comment>
    <comment ref="AA38" authorId="0" shapeId="0" xr:uid="{00000000-0006-0000-0000-000001000000}">
      <text>
        <r>
          <rPr>
            <sz val="9"/>
            <color indexed="81"/>
            <rFont val="Tahoma"/>
            <family val="2"/>
            <charset val="204"/>
          </rPr>
          <t>военно-патриотическое направление</t>
        </r>
      </text>
    </comment>
    <comment ref="AB38" authorId="0" shapeId="0" xr:uid="{00000000-0006-0000-0000-000002000000}">
      <text>
        <r>
          <rPr>
            <sz val="9"/>
            <color indexed="81"/>
            <rFont val="Tahoma"/>
            <family val="2"/>
            <charset val="204"/>
          </rPr>
          <t>военно-патриотическое</t>
        </r>
      </text>
    </comment>
    <comment ref="AA70" authorId="0" shapeId="0" xr:uid="{6B39057F-A80E-4544-B562-C26978847652}">
      <text>
        <r>
          <rPr>
            <sz val="9"/>
            <color indexed="81"/>
            <rFont val="Tahoma"/>
            <family val="2"/>
            <charset val="204"/>
          </rPr>
          <t>бизнес - 1
медицина - 1</t>
        </r>
      </text>
    </comment>
    <comment ref="AB70" authorId="0" shapeId="0" xr:uid="{D29FE090-29CB-4F58-B0BA-F6C6B8F9B0F5}">
      <text>
        <r>
          <rPr>
            <sz val="9"/>
            <color indexed="81"/>
            <rFont val="Tahoma"/>
            <family val="2"/>
            <charset val="204"/>
          </rPr>
          <t xml:space="preserve">бизнес - 7
медицина - 2
</t>
        </r>
      </text>
    </comment>
    <comment ref="AA106" authorId="0" shapeId="0" xr:uid="{00000000-0006-0000-0000-000003000000}">
      <text>
        <r>
          <rPr>
            <sz val="9"/>
            <color indexed="81"/>
            <rFont val="Tahoma"/>
            <family val="2"/>
            <charset val="204"/>
          </rPr>
          <t>направление ЗОЖ</t>
        </r>
      </text>
    </comment>
    <comment ref="AB106" authorId="0" shapeId="0" xr:uid="{00000000-0006-0000-0000-000004000000}">
      <text>
        <r>
          <rPr>
            <sz val="9"/>
            <color indexed="81"/>
            <rFont val="Tahoma"/>
            <family val="2"/>
            <charset val="204"/>
          </rPr>
          <t>2-ЗОЖ
1-Финансовая грамотность</t>
        </r>
      </text>
    </comment>
    <comment ref="AA110" authorId="0" shapeId="0" xr:uid="{907A2DAF-3EED-4190-80DF-A28CA98A2523}">
      <text>
        <r>
          <rPr>
            <sz val="9"/>
            <color indexed="81"/>
            <rFont val="Tahoma"/>
            <family val="2"/>
            <charset val="204"/>
          </rPr>
          <t>учреждение ДПО - 1
предприятий - 9</t>
        </r>
      </text>
    </comment>
  </commentList>
</comments>
</file>

<file path=xl/sharedStrings.xml><?xml version="1.0" encoding="utf-8"?>
<sst xmlns="http://schemas.openxmlformats.org/spreadsheetml/2006/main" count="275" uniqueCount="266">
  <si>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</si>
  <si>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</si>
  <si>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</si>
  <si>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</si>
  <si>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</si>
  <si>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</si>
  <si>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</si>
  <si>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</si>
  <si>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</si>
  <si>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</si>
  <si>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</si>
  <si>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</si>
  <si>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</si>
  <si>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</si>
  <si>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</si>
  <si>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</si>
  <si>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</si>
  <si>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8</t>
  </si>
  <si>
    <t>МБОУ СШ № 46</t>
  </si>
  <si>
    <t>МБОУ СШ № 49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</si>
  <si>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</si>
  <si>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</si>
  <si>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</si>
  <si>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</si>
  <si>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</si>
  <si>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</si>
  <si>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</si>
  <si>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</si>
  <si>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</si>
  <si>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</si>
  <si>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</si>
  <si>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</si>
  <si>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</si>
  <si>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</si>
  <si>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</si>
  <si>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</si>
  <si>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</si>
  <si>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</si>
  <si>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</si>
  <si>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</si>
  <si>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</si>
  <si>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</si>
  <si>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</si>
  <si>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</si>
  <si>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</si>
  <si>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</si>
  <si>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</si>
  <si>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</si>
  <si>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</si>
  <si>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</si>
  <si>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</si>
  <si>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МБОУ лицей № 2</t>
  </si>
  <si>
    <t>МБОУ лицей № 10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</si>
  <si>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</si>
  <si>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</si>
  <si>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</si>
  <si>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</si>
  <si>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</si>
  <si>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</si>
  <si>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7</t>
  </si>
  <si>
    <t>МБОУ СШ № 10</t>
  </si>
  <si>
    <t>МБОУ СШ № 34</t>
  </si>
  <si>
    <t>МБОУ СШ № 42</t>
  </si>
  <si>
    <t>МБОУ СШ № 45</t>
  </si>
  <si>
    <t>МБОУ СШ № 78</t>
  </si>
  <si>
    <t>МБОУ СШ № 137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</si>
  <si>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</si>
  <si>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</si>
  <si>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</si>
  <si>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</si>
  <si>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</si>
  <si>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</si>
  <si>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</si>
  <si>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</si>
  <si>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</si>
  <si>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</si>
  <si>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</si>
  <si>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121</t>
  </si>
  <si>
    <t>МБОУ СШ № 129</t>
  </si>
  <si>
    <t>МБОУ СШ № 134</t>
  </si>
  <si>
    <t>МБОУ СШ № 141</t>
  </si>
  <si>
    <t>МБОУ СШ № 147</t>
  </si>
  <si>
    <t>МАОУ СШ № 151</t>
  </si>
  <si>
    <t>Центральный район</t>
  </si>
  <si>
    <t>МБОУ гимназия № 16</t>
  </si>
  <si>
    <t>МБОУ гимназия № 2</t>
  </si>
  <si>
    <t>№</t>
  </si>
  <si>
    <t>МБОУ прогимн № 131</t>
  </si>
  <si>
    <t>Образовательная организация</t>
  </si>
  <si>
    <t>кол-во организаций</t>
  </si>
  <si>
    <t>МБОУ СШ № 154</t>
  </si>
  <si>
    <t>МАОУ СШ № 152</t>
  </si>
  <si>
    <t>МАОУ ОК "Покровский"</t>
  </si>
  <si>
    <t>МБОУ СШ № 155</t>
  </si>
  <si>
    <t>МБОУ СШ № 156</t>
  </si>
  <si>
    <t>МАОУ СШ № 1</t>
  </si>
  <si>
    <t>МАОУ гимназия № 8</t>
  </si>
  <si>
    <t>МАОУ гимназия № 9</t>
  </si>
  <si>
    <t>МАОУ лицей № 7</t>
  </si>
  <si>
    <t>МАОУ СШ № 32</t>
  </si>
  <si>
    <t>МАОУ лицей № 1</t>
  </si>
  <si>
    <t>МАОУ лицей № 11</t>
  </si>
  <si>
    <t>МАОУ СШ № 55</t>
  </si>
  <si>
    <t>МАОУ СШ № 23</t>
  </si>
  <si>
    <t>МАОУ СШ № 76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</si>
  <si>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</si>
  <si>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</si>
  <si>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</si>
  <si>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</si>
  <si>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</si>
  <si>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СШ № 24</t>
  </si>
  <si>
    <t>МАОУ СШ № 115</t>
  </si>
  <si>
    <t>МАОУ СШ № 143</t>
  </si>
  <si>
    <t>МАОУ СШ № 144</t>
  </si>
  <si>
    <t>МАОУ СШ № 145</t>
  </si>
  <si>
    <t>МАОУ СШ № 149</t>
  </si>
  <si>
    <t>Романова Алёна Альбертовна</t>
  </si>
  <si>
    <t>Теплякова Елена Сергеевна</t>
  </si>
  <si>
    <t>Шушеначев Алексей Викторович</t>
  </si>
  <si>
    <t>Лютикова Юлия Сергеевна</t>
  </si>
  <si>
    <t>Рогова Наталья Александровна</t>
  </si>
  <si>
    <t>Астахова Наталья Николаевна</t>
  </si>
  <si>
    <t>Шкодина Инна Михайловна</t>
  </si>
  <si>
    <t>Руднева Татьяна Викторовна</t>
  </si>
  <si>
    <t>Малышева Марина Михайловна</t>
  </si>
  <si>
    <t>Перевалова Ирина Дмитриевна</t>
  </si>
  <si>
    <t>Лавриченко Кирилл Константинович</t>
  </si>
  <si>
    <t>Богуш Елена Николаевна</t>
  </si>
  <si>
    <t>Елин Олег Юрьевич</t>
  </si>
  <si>
    <t>Жарич Людмила Анатольевна</t>
  </si>
  <si>
    <t>Печенкина Маргарита Анатольевна</t>
  </si>
  <si>
    <t>Верейкина Галина Григорьевна</t>
  </si>
  <si>
    <t>Эрдман Елена Викторовна</t>
  </si>
  <si>
    <t>Костюкевич Ольга Фёдоровна</t>
  </si>
  <si>
    <t>Колпакова Ольга Владимировна</t>
  </si>
  <si>
    <t>Влажина Галина Владимировна</t>
  </si>
  <si>
    <t>Белоусова Евгения Викторовна</t>
  </si>
  <si>
    <t>Жихарева Татьяна Александровна</t>
  </si>
  <si>
    <t>Бушланова Юлия Сергеевна</t>
  </si>
  <si>
    <t>Богуславская Елена Ивановна</t>
  </si>
  <si>
    <t>Вчерашняя Ольга Эдуардовна</t>
  </si>
  <si>
    <t>Морозова Юлия Михайловна</t>
  </si>
  <si>
    <t>Евграфова Ирина Рафкатовна</t>
  </si>
  <si>
    <t>Пачковский Иван Иванович</t>
  </si>
  <si>
    <t>Ковалёва Татьяна Юрьевна</t>
  </si>
  <si>
    <t>Тришина Людмила Петровна</t>
  </si>
  <si>
    <t>Донцова Елена Динамовна</t>
  </si>
  <si>
    <t>Хлебникова Татьяна Васильевна</t>
  </si>
  <si>
    <t>Ахметзянова Гульнара Марсовна</t>
  </si>
  <si>
    <t>Петровская Ольга Сергеевна</t>
  </si>
  <si>
    <t>Бойдик Людмила Александровна</t>
  </si>
  <si>
    <t>Гроо Владимир Иванович</t>
  </si>
  <si>
    <t>Байкалова Галина Валерьевна</t>
  </si>
  <si>
    <t>Лазутин Александр Аркадьевич</t>
  </si>
  <si>
    <t>Миннибаева Галина Романовна</t>
  </si>
  <si>
    <t>Шуляк Наталья Валерьевна</t>
  </si>
  <si>
    <t>Осетрова Ирина Геннадьевна</t>
  </si>
  <si>
    <t>Черемных Галина Николаевна</t>
  </si>
  <si>
    <t>Челазнова Елена Владимировна</t>
  </si>
  <si>
    <t>Болотова Татьяна Викторовна</t>
  </si>
  <si>
    <t>Ядринкина Виктория Валерьевна</t>
  </si>
  <si>
    <t>Зарипова Любовь Михайловна</t>
  </si>
  <si>
    <t>Каменская Юлия Сергеевна</t>
  </si>
  <si>
    <t>Мороз Наталья Леонидовна</t>
  </si>
  <si>
    <t>Гурина Ольга Николаевна</t>
  </si>
  <si>
    <t>Баштаков Владимир Васильевич</t>
  </si>
  <si>
    <t>Килин Александр Викторович</t>
  </si>
  <si>
    <t>Чубченко Екатерина Владимировна</t>
  </si>
  <si>
    <t>Духно Елена Анатольевна</t>
  </si>
  <si>
    <t>Чащина Ольга Владимировна</t>
  </si>
  <si>
    <t>Соболевская Жанна Владиславовна</t>
  </si>
  <si>
    <t>Акачутина Ольга Анатольевна</t>
  </si>
  <si>
    <t>Прощенко Ольга Викторовна</t>
  </si>
  <si>
    <t>Вебер Елена Арнольдовна</t>
  </si>
  <si>
    <t>Попова Екатерина Юрьевна</t>
  </si>
  <si>
    <t>Волкова Людмила Рудольфовна</t>
  </si>
  <si>
    <t>Мединская Ольга Вадимовна</t>
  </si>
  <si>
    <t>Чеменев Дмитрий Витальевич</t>
  </si>
  <si>
    <t>Погребникова Елена Ярославовна</t>
  </si>
  <si>
    <t>Сафронова Людмила Михайловна</t>
  </si>
  <si>
    <t>Астахов Александр Борисович</t>
  </si>
  <si>
    <t>Лысенко Вера Николаевна</t>
  </si>
  <si>
    <t>Серёгин Роман Сергеевич</t>
  </si>
  <si>
    <t>Ахметгалиев Дамир Энварович</t>
  </si>
  <si>
    <t>Ненастьева Ольга Юрьевна</t>
  </si>
  <si>
    <t>Сафиянова Галина Васильевна</t>
  </si>
  <si>
    <t>Авдеев Александр Николаевич</t>
  </si>
  <si>
    <t>Федотова Ирина Васильевна</t>
  </si>
  <si>
    <t>Чопчиц Татьяна Викторовна</t>
  </si>
  <si>
    <t>Алексеева Наталия Алексеевна</t>
  </si>
  <si>
    <t>Савенко Светлана Анатольевна</t>
  </si>
  <si>
    <t>Макаренко Елена Игоревна</t>
  </si>
  <si>
    <t>Вовченко Екатерина Александровна</t>
  </si>
  <si>
    <t>Шмаланд Александр Августович</t>
  </si>
  <si>
    <t>Коматкова Лидия Викторовна</t>
  </si>
  <si>
    <t>Дебелова Татьяна Анатольевна</t>
  </si>
  <si>
    <t>Гуторина Светлана Александровна</t>
  </si>
  <si>
    <t>Курыгина Ольга Валерьевна</t>
  </si>
  <si>
    <t>Комиссарова Елена Геннадьевна</t>
  </si>
  <si>
    <t>Штейнберг Ирина Геннадьевна</t>
  </si>
  <si>
    <t>Сачков Валерий Михайлович</t>
  </si>
  <si>
    <t>Казанова Татьяна Ивановна</t>
  </si>
  <si>
    <t>Колупаева Ирина Алексеевна</t>
  </si>
  <si>
    <t>Кузнецова Елена Петровна</t>
  </si>
  <si>
    <t>Митрохин Роман Валентинович</t>
  </si>
  <si>
    <t>Сосновская Илона Владимировна</t>
  </si>
  <si>
    <t>Катцына Алла Викторовна</t>
  </si>
  <si>
    <t>Лёвина Елена Юрьевна</t>
  </si>
  <si>
    <t>Ильиных Елена Валентиновна</t>
  </si>
  <si>
    <t>Шабанова Светлана Владимировна</t>
  </si>
  <si>
    <t>Яценко Татьяна Ивановна</t>
  </si>
  <si>
    <t>Сеткова Ирина Николаевна</t>
  </si>
  <si>
    <t>Скруберт Игорь Владимирович</t>
  </si>
  <si>
    <t>Пронина Александра Ивановна</t>
  </si>
  <si>
    <t>Устюгова Наталья Николаевна</t>
  </si>
  <si>
    <t>Гассан Галина Григорьевна</t>
  </si>
  <si>
    <t>Семёнов Сергей Александрович</t>
  </si>
  <si>
    <t>Королёва Елена Викторовна</t>
  </si>
  <si>
    <t>МАОУ гимназия № 1 "Универс"</t>
  </si>
  <si>
    <t>МАОУ гимназия № 13 "Академ"</t>
  </si>
  <si>
    <t>МАОУ лицей № 9 "Лидер"</t>
  </si>
  <si>
    <t>Литвинцева Люция Абрамовна</t>
  </si>
  <si>
    <t>Шугалей Наталья Юрьевна</t>
  </si>
  <si>
    <t>Федулова Татьяна Ивановна</t>
  </si>
  <si>
    <t>Савченко Светлана Викторовна</t>
  </si>
  <si>
    <t>Руководители</t>
  </si>
  <si>
    <t>Юдина Людмила Петровна</t>
  </si>
  <si>
    <t>Чернышкова Марина Васильевна</t>
  </si>
  <si>
    <t>Шабунина Лидия Ивановна</t>
  </si>
  <si>
    <t>Авласевич Марина Николаевна</t>
  </si>
  <si>
    <t>Пономарёва Елена Николаевна</t>
  </si>
  <si>
    <t>OCP14@yandex.ru</t>
  </si>
  <si>
    <t>МАОУ гимназия № 6</t>
  </si>
  <si>
    <t>МАОУ лицей № 6 "Перспектива"</t>
  </si>
  <si>
    <t>МАОУ СШ № 139</t>
  </si>
  <si>
    <t>МАОУ СШ № 150</t>
  </si>
  <si>
    <t>Алиханова Ольга Борисовна</t>
  </si>
  <si>
    <t>Бердникова Зоя Валериевна</t>
  </si>
  <si>
    <t>Горох Надежда Евгеньевна</t>
  </si>
  <si>
    <t>Данилюк Никита Сергеевич</t>
  </si>
  <si>
    <t>Моисеева Лариса Викторовна</t>
  </si>
  <si>
    <t>Пикалов Сергей Викторович</t>
  </si>
  <si>
    <t>Подразделений, структур, кафедр ВУЗ</t>
  </si>
  <si>
    <t>учебных заведений СПО</t>
  </si>
  <si>
    <t>общеобразовательных организаций</t>
  </si>
  <si>
    <t>УДО</t>
  </si>
  <si>
    <t>учреждений культуры</t>
  </si>
  <si>
    <t>учреждений физкультуры, спорта и туризма</t>
  </si>
  <si>
    <t>гуманитарной направленности</t>
  </si>
  <si>
    <t>математической направленности</t>
  </si>
  <si>
    <t>естественно-научной направлености</t>
  </si>
  <si>
    <t>образовательной области "Технология"</t>
  </si>
  <si>
    <t>ВУЗ</t>
  </si>
  <si>
    <t>СПО</t>
  </si>
  <si>
    <r>
      <t xml:space="preserve">Число </t>
    </r>
    <r>
      <rPr>
        <b/>
        <sz val="11"/>
        <color theme="1"/>
        <rFont val="Calibri"/>
        <family val="2"/>
        <charset val="204"/>
        <scheme val="minor"/>
      </rPr>
      <t>специалистов</t>
    </r>
    <r>
      <rPr>
        <sz val="11"/>
        <color theme="1"/>
        <rFont val="Calibri"/>
        <family val="2"/>
        <scheme val="minor"/>
      </rPr>
      <t xml:space="preserve"> других ведомств и сфер</t>
    </r>
  </si>
  <si>
    <t>Организаций</t>
  </si>
  <si>
    <r>
      <t xml:space="preserve">Число </t>
    </r>
    <r>
      <rPr>
        <b/>
        <sz val="11"/>
        <color theme="1"/>
        <rFont val="Calibri"/>
        <family val="2"/>
        <charset val="204"/>
        <scheme val="minor"/>
      </rPr>
      <t>организаций</t>
    </r>
    <r>
      <rPr>
        <sz val="11"/>
        <color theme="1"/>
        <rFont val="Calibri"/>
        <family val="2"/>
        <scheme val="minor"/>
      </rPr>
      <t xml:space="preserve"> с договорами участия специалистов</t>
    </r>
  </si>
  <si>
    <t>Организации</t>
  </si>
  <si>
    <t>Специалисты</t>
  </si>
  <si>
    <t>Всего организаций с договорами участия спец-ов</t>
  </si>
  <si>
    <t>да</t>
  </si>
  <si>
    <t>Сдали форматы</t>
  </si>
  <si>
    <t>Инициативы</t>
  </si>
  <si>
    <t>где согласована деятельность по их достижению</t>
  </si>
  <si>
    <t>где определены и сформулированы общие результаты</t>
  </si>
  <si>
    <t>Всего спец-ов иных ведомств и сфер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</si>
</sst>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sz val="9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61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6" fillId="0" borderId="7" xfId="0" applyFont="1" applyFill="1" applyBorder="1" applyAlignment="1">
      <alignment horizontal="left"/>
    </xf>
    <xf numFmtId="0" fontId="0" fillId="0" borderId="7" xfId="0" applyFill="1" applyBorder="1" applyAlignment="1">
      <alignment horizontal="left"/>
    </xf>
    <xf numFmtId="0" fontId="6" fillId="0" borderId="7" xfId="0" applyFont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0" fillId="0" borderId="4" xfId="0" applyBorder="1" applyAlignment="1">
      <alignment horizontal="center"/>
    </xf>
    <xf numFmtId="0" fontId="5" fillId="0" borderId="4" xfId="0" applyFont="1" applyFill="1" applyBorder="1" applyAlignment="1">
      <alignment horizontal="left"/>
    </xf>
    <xf numFmtId="0" fontId="7" fillId="0" borderId="2" xfId="0" applyFont="1" applyBorder="1" applyAlignment="1"/>
    <xf numFmtId="0" fontId="7" fillId="0" borderId="2" xfId="0" applyFont="1" applyFill="1" applyBorder="1" applyAlignment="1"/>
    <xf numFmtId="0" fontId="0" fillId="0" borderId="9" xfId="0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13" fillId="0" borderId="0" xfId="0" applyFont="1"/>
    <xf numFmtId="0" fontId="0" fillId="2" borderId="0" xfId="0" applyFill="1"/>
    <xf numFmtId="0" fontId="10" fillId="0" borderId="0" xfId="0" applyFont="1"/>
    <xf numFmtId="0" fontId="13" fillId="0" borderId="15" xfId="0" applyFont="1" applyFill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3" fillId="0" borderId="18" xfId="0" applyFont="1" applyFill="1" applyBorder="1" applyAlignment="1">
      <alignment horizontal="center"/>
    </xf>
    <xf numFmtId="0" fontId="12" fillId="0" borderId="19" xfId="0" applyFont="1" applyBorder="1" applyAlignment="1">
      <alignment horizontal="center"/>
    </xf>
    <xf numFmtId="0" fontId="13" fillId="0" borderId="17" xfId="0" applyFont="1" applyFill="1" applyBorder="1" applyAlignment="1">
      <alignment horizontal="center"/>
    </xf>
    <xf numFmtId="0" fontId="13" fillId="0" borderId="20" xfId="0" applyFont="1" applyFill="1" applyBorder="1" applyAlignment="1">
      <alignment horizontal="center"/>
    </xf>
    <xf numFmtId="0" fontId="13" fillId="0" borderId="23" xfId="0" applyFont="1" applyFill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24" xfId="0" applyFont="1" applyBorder="1" applyAlignment="1">
      <alignment horizontal="center" vertical="center" wrapText="1"/>
    </xf>
    <xf numFmtId="0" fontId="13" fillId="0" borderId="21" xfId="0" applyFont="1" applyFill="1" applyBorder="1" applyAlignment="1">
      <alignment horizontal="center"/>
    </xf>
    <xf numFmtId="0" fontId="13" fillId="0" borderId="25" xfId="0" applyFont="1" applyFill="1" applyBorder="1" applyAlignment="1">
      <alignment horizontal="center"/>
    </xf>
    <xf numFmtId="0" fontId="12" fillId="0" borderId="28" xfId="0" applyFont="1" applyBorder="1" applyAlignment="1">
      <alignment horizontal="center" vertical="center" wrapText="1"/>
    </xf>
    <xf numFmtId="0" fontId="13" fillId="0" borderId="29" xfId="0" applyFont="1" applyFill="1" applyBorder="1" applyAlignment="1">
      <alignment horizontal="center"/>
    </xf>
    <xf numFmtId="0" fontId="12" fillId="0" borderId="28" xfId="0" applyFont="1" applyBorder="1" applyAlignment="1">
      <alignment horizontal="center"/>
    </xf>
    <xf numFmtId="0" fontId="13" fillId="0" borderId="27" xfId="0" applyFont="1" applyFill="1" applyBorder="1" applyAlignment="1">
      <alignment horizontal="center"/>
    </xf>
    <xf numFmtId="0" fontId="13" fillId="0" borderId="30" xfId="0" applyFont="1" applyFill="1" applyBorder="1" applyAlignment="1">
      <alignment horizontal="center"/>
    </xf>
    <xf numFmtId="0" fontId="12" fillId="0" borderId="19" xfId="0" applyFont="1" applyBorder="1" applyAlignment="1">
      <alignment horizontal="center" vertical="center" wrapText="1"/>
    </xf>
    <xf numFmtId="0" fontId="4" fillId="0" borderId="0" xfId="0" applyFont="1"/>
    <xf numFmtId="0" fontId="7" fillId="0" borderId="0" xfId="0" applyFont="1"/>
    <xf numFmtId="0" fontId="0" fillId="0" borderId="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13" fillId="0" borderId="31" xfId="0" applyFont="1" applyFill="1" applyBorder="1" applyAlignment="1">
      <alignment horizontal="center"/>
    </xf>
    <xf numFmtId="0" fontId="7" fillId="0" borderId="11" xfId="0" applyFont="1" applyBorder="1" applyAlignment="1">
      <alignment horizontal="center" vertical="center" wrapText="1"/>
    </xf>
    <xf numFmtId="0" fontId="0" fillId="0" borderId="32" xfId="0" applyFill="1" applyBorder="1" applyAlignment="1">
      <alignment horizontal="center"/>
    </xf>
    <xf numFmtId="0" fontId="13" fillId="0" borderId="32" xfId="0" applyFont="1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28" xfId="0" applyFont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13" fillId="0" borderId="5" xfId="0" applyFont="1" applyFill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7" fillId="0" borderId="19" xfId="0" applyFont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/>
    </xf>
    <xf numFmtId="0" fontId="14" fillId="0" borderId="0" xfId="1"/>
    <xf numFmtId="0" fontId="0" fillId="0" borderId="15" xfId="0" applyFill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36" xfId="0" applyFill="1" applyBorder="1" applyAlignment="1">
      <alignment horizontal="center"/>
    </xf>
    <xf numFmtId="0" fontId="9" fillId="4" borderId="14" xfId="0" applyFont="1" applyFill="1" applyBorder="1" applyAlignment="1">
      <alignment horizontal="center" vertical="center" textRotation="90" wrapText="1"/>
    </xf>
    <xf numFmtId="0" fontId="7" fillId="0" borderId="16" xfId="0" applyFont="1" applyBorder="1" applyAlignment="1">
      <alignment horizontal="center" vertical="center" wrapText="1"/>
    </xf>
    <xf numFmtId="0" fontId="9" fillId="4" borderId="27" xfId="0" applyFont="1" applyFill="1" applyBorder="1" applyAlignment="1">
      <alignment horizontal="center" vertical="center" textRotation="90" wrapText="1"/>
    </xf>
    <xf numFmtId="0" fontId="7" fillId="0" borderId="28" xfId="0" applyFont="1" applyBorder="1" applyAlignment="1">
      <alignment horizontal="center" vertical="center" wrapText="1"/>
    </xf>
    <xf numFmtId="0" fontId="0" fillId="0" borderId="29" xfId="0" applyFill="1" applyBorder="1" applyAlignment="1">
      <alignment horizontal="center"/>
    </xf>
    <xf numFmtId="0" fontId="0" fillId="0" borderId="27" xfId="0" applyFill="1" applyBorder="1" applyAlignment="1">
      <alignment horizontal="center"/>
    </xf>
    <xf numFmtId="0" fontId="0" fillId="0" borderId="37" xfId="0" applyFill="1" applyBorder="1" applyAlignment="1">
      <alignment horizontal="center"/>
    </xf>
    <xf numFmtId="0" fontId="9" fillId="4" borderId="17" xfId="0" applyFont="1" applyFill="1" applyBorder="1" applyAlignment="1">
      <alignment horizontal="center" vertical="center" textRotation="90" wrapText="1"/>
    </xf>
    <xf numFmtId="0" fontId="0" fillId="0" borderId="18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3" fillId="0" borderId="0" xfId="0" applyFont="1"/>
    <xf numFmtId="0" fontId="2" fillId="0" borderId="0" xfId="0" applyFont="1"/>
    <xf numFmtId="0" fontId="12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13" fillId="0" borderId="38" xfId="0" applyFont="1" applyFill="1" applyBorder="1" applyAlignment="1">
      <alignment horizontal="center"/>
    </xf>
    <xf numFmtId="0" fontId="9" fillId="3" borderId="9" xfId="0" applyFont="1" applyFill="1" applyBorder="1" applyAlignment="1">
      <alignment horizontal="center" vertical="center" textRotation="90" wrapText="1"/>
    </xf>
    <xf numFmtId="0" fontId="11" fillId="3" borderId="0" xfId="0" applyFont="1" applyFill="1" applyBorder="1" applyAlignment="1">
      <alignment horizontal="center" vertical="center" textRotation="90" wrapText="1"/>
    </xf>
    <xf numFmtId="0" fontId="11" fillId="3" borderId="27" xfId="0" applyFont="1" applyFill="1" applyBorder="1" applyAlignment="1">
      <alignment horizontal="center" vertical="center" textRotation="90" wrapText="1"/>
    </xf>
    <xf numFmtId="0" fontId="11" fillId="3" borderId="35" xfId="0" applyFont="1" applyFill="1" applyBorder="1" applyAlignment="1">
      <alignment horizontal="center" vertical="center" textRotation="90" wrapText="1"/>
    </xf>
    <xf numFmtId="0" fontId="11" fillId="3" borderId="21" xfId="0" applyFont="1" applyFill="1" applyBorder="1" applyAlignment="1">
      <alignment horizontal="center" vertical="center" textRotation="90" wrapText="1"/>
    </xf>
    <xf numFmtId="0" fontId="9" fillId="3" borderId="0" xfId="0" applyFont="1" applyFill="1" applyBorder="1" applyAlignment="1">
      <alignment horizontal="center" vertical="center" textRotation="90" wrapText="1"/>
    </xf>
    <xf numFmtId="0" fontId="9" fillId="4" borderId="0" xfId="0" applyFont="1" applyFill="1" applyBorder="1" applyAlignment="1">
      <alignment horizontal="center" vertical="center" textRotation="90" wrapText="1"/>
    </xf>
    <xf numFmtId="0" fontId="7" fillId="0" borderId="24" xfId="0" applyFont="1" applyBorder="1" applyAlignment="1">
      <alignment horizontal="center" vertical="center" wrapText="1"/>
    </xf>
    <xf numFmtId="0" fontId="0" fillId="0" borderId="40" xfId="0" applyFill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13" fillId="0" borderId="40" xfId="0" applyFont="1" applyFill="1" applyBorder="1" applyAlignment="1">
      <alignment horizontal="center"/>
    </xf>
    <xf numFmtId="0" fontId="0" fillId="0" borderId="41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11" fillId="3" borderId="26" xfId="0" applyFont="1" applyFill="1" applyBorder="1" applyAlignment="1">
      <alignment horizontal="center" vertical="center" textRotation="90" wrapText="1"/>
    </xf>
    <xf numFmtId="0" fontId="9" fillId="4" borderId="26" xfId="0" applyFont="1" applyFill="1" applyBorder="1" applyAlignment="1">
      <alignment horizontal="center" vertical="center" textRotation="90" wrapText="1"/>
    </xf>
    <xf numFmtId="0" fontId="9" fillId="4" borderId="42" xfId="0" applyFont="1" applyFill="1" applyBorder="1" applyAlignment="1">
      <alignment horizontal="center" vertical="center" textRotation="90" wrapText="1"/>
    </xf>
    <xf numFmtId="0" fontId="13" fillId="0" borderId="41" xfId="0" applyFont="1" applyFill="1" applyBorder="1" applyAlignment="1">
      <alignment horizontal="center"/>
    </xf>
    <xf numFmtId="0" fontId="13" fillId="0" borderId="6" xfId="0" applyFont="1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0" fillId="0" borderId="8" xfId="0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0" fillId="0" borderId="45" xfId="0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3" fillId="0" borderId="45" xfId="0" applyFont="1" applyFill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13" fillId="0" borderId="47" xfId="0" applyFont="1" applyFill="1" applyBorder="1" applyAlignment="1">
      <alignment horizontal="center"/>
    </xf>
    <xf numFmtId="0" fontId="0" fillId="0" borderId="47" xfId="0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0" fillId="0" borderId="27" xfId="0" applyBorder="1"/>
    <xf numFmtId="0" fontId="7" fillId="0" borderId="28" xfId="0" applyFont="1" applyBorder="1" applyAlignment="1"/>
    <xf numFmtId="0" fontId="0" fillId="0" borderId="50" xfId="0" applyBorder="1"/>
    <xf numFmtId="0" fontId="0" fillId="0" borderId="37" xfId="0" applyBorder="1"/>
    <xf numFmtId="0" fontId="0" fillId="0" borderId="29" xfId="0" applyBorder="1"/>
    <xf numFmtId="0" fontId="7" fillId="0" borderId="28" xfId="0" applyFont="1" applyFill="1" applyBorder="1" applyAlignment="1"/>
    <xf numFmtId="0" fontId="0" fillId="0" borderId="37" xfId="0" applyFill="1" applyBorder="1"/>
    <xf numFmtId="0" fontId="0" fillId="2" borderId="37" xfId="0" applyFill="1" applyBorder="1"/>
    <xf numFmtId="0" fontId="0" fillId="2" borderId="50" xfId="0" applyFill="1" applyBorder="1"/>
    <xf numFmtId="0" fontId="7" fillId="2" borderId="28" xfId="0" applyFont="1" applyFill="1" applyBorder="1" applyAlignment="1"/>
    <xf numFmtId="0" fontId="0" fillId="2" borderId="29" xfId="0" applyFill="1" applyBorder="1"/>
    <xf numFmtId="0" fontId="7" fillId="0" borderId="45" xfId="0" applyFont="1" applyBorder="1" applyAlignment="1">
      <alignment horizontal="center"/>
    </xf>
    <xf numFmtId="0" fontId="7" fillId="0" borderId="51" xfId="0" applyFont="1" applyBorder="1" applyAlignment="1">
      <alignment horizontal="center"/>
    </xf>
    <xf numFmtId="0" fontId="7" fillId="0" borderId="49" xfId="0" applyFont="1" applyBorder="1" applyAlignment="1">
      <alignment horizontal="center"/>
    </xf>
    <xf numFmtId="0" fontId="9" fillId="4" borderId="46" xfId="0" applyFont="1" applyFill="1" applyBorder="1" applyAlignment="1">
      <alignment horizontal="center" vertical="center" textRotation="90" wrapText="1"/>
    </xf>
    <xf numFmtId="0" fontId="11" fillId="3" borderId="52" xfId="0" applyFont="1" applyFill="1" applyBorder="1" applyAlignment="1">
      <alignment horizontal="center" vertical="center" textRotation="90" wrapText="1"/>
    </xf>
    <xf numFmtId="0" fontId="9" fillId="3" borderId="42" xfId="0" applyFont="1" applyFill="1" applyBorder="1" applyAlignment="1">
      <alignment horizontal="center" vertical="center" textRotation="90" wrapText="1"/>
    </xf>
    <xf numFmtId="0" fontId="7" fillId="0" borderId="42" xfId="0" applyFont="1" applyBorder="1" applyAlignment="1">
      <alignment horizontal="center" vertical="center" wrapText="1"/>
    </xf>
    <xf numFmtId="0" fontId="13" fillId="0" borderId="36" xfId="0" applyFont="1" applyFill="1" applyBorder="1" applyAlignment="1">
      <alignment horizontal="center"/>
    </xf>
    <xf numFmtId="0" fontId="0" fillId="0" borderId="54" xfId="0" applyFill="1" applyBorder="1" applyAlignment="1">
      <alignment horizontal="center"/>
    </xf>
    <xf numFmtId="0" fontId="13" fillId="0" borderId="54" xfId="0" applyFont="1" applyFill="1" applyBorder="1" applyAlignment="1">
      <alignment horizontal="center"/>
    </xf>
    <xf numFmtId="0" fontId="15" fillId="5" borderId="48" xfId="0" applyFont="1" applyFill="1" applyBorder="1" applyAlignment="1">
      <alignment horizontal="center" vertical="center" textRotation="90" wrapText="1"/>
    </xf>
    <xf numFmtId="0" fontId="16" fillId="5" borderId="48" xfId="0" applyFont="1" applyFill="1" applyBorder="1" applyAlignment="1">
      <alignment horizontal="center" vertical="center" textRotation="90" wrapText="1"/>
    </xf>
    <xf numFmtId="0" fontId="17" fillId="0" borderId="39" xfId="0" applyFont="1" applyFill="1" applyBorder="1" applyAlignment="1">
      <alignment horizontal="center" vertical="center" textRotation="90" wrapText="1"/>
    </xf>
    <xf numFmtId="0" fontId="18" fillId="0" borderId="24" xfId="0" applyFont="1" applyBorder="1" applyAlignment="1">
      <alignment horizontal="center" vertical="center" wrapText="1"/>
    </xf>
    <xf numFmtId="0" fontId="10" fillId="0" borderId="40" xfId="0" applyFont="1" applyFill="1" applyBorder="1" applyAlignment="1">
      <alignment horizontal="center"/>
    </xf>
    <xf numFmtId="0" fontId="18" fillId="0" borderId="24" xfId="0" applyFont="1" applyBorder="1" applyAlignment="1">
      <alignment horizontal="center"/>
    </xf>
    <xf numFmtId="0" fontId="19" fillId="0" borderId="40" xfId="0" applyFont="1" applyFill="1" applyBorder="1" applyAlignment="1">
      <alignment horizontal="center"/>
    </xf>
    <xf numFmtId="0" fontId="20" fillId="0" borderId="24" xfId="0" applyFont="1" applyBorder="1" applyAlignment="1">
      <alignment horizontal="center"/>
    </xf>
    <xf numFmtId="0" fontId="0" fillId="0" borderId="23" xfId="0" applyFill="1" applyBorder="1" applyAlignment="1">
      <alignment horizontal="center" vertical="center"/>
    </xf>
    <xf numFmtId="0" fontId="7" fillId="0" borderId="16" xfId="0" applyFont="1" applyBorder="1" applyAlignment="1">
      <alignment horizontal="center"/>
    </xf>
    <xf numFmtId="0" fontId="17" fillId="0" borderId="43" xfId="0" applyFont="1" applyFill="1" applyBorder="1" applyAlignment="1">
      <alignment horizontal="center" vertical="center" textRotation="90" wrapText="1"/>
    </xf>
    <xf numFmtId="0" fontId="18" fillId="0" borderId="28" xfId="0" applyFont="1" applyBorder="1" applyAlignment="1">
      <alignment horizontal="center" vertical="center" wrapText="1"/>
    </xf>
    <xf numFmtId="0" fontId="10" fillId="0" borderId="37" xfId="0" applyFont="1" applyFill="1" applyBorder="1" applyAlignment="1">
      <alignment horizontal="center"/>
    </xf>
    <xf numFmtId="0" fontId="18" fillId="0" borderId="28" xfId="0" applyFont="1" applyBorder="1" applyAlignment="1">
      <alignment horizontal="center"/>
    </xf>
    <xf numFmtId="0" fontId="19" fillId="0" borderId="37" xfId="0" applyFont="1" applyFill="1" applyBorder="1" applyAlignment="1">
      <alignment horizontal="center"/>
    </xf>
    <xf numFmtId="0" fontId="19" fillId="0" borderId="33" xfId="0" applyFont="1" applyFill="1" applyBorder="1" applyAlignment="1">
      <alignment horizontal="center"/>
    </xf>
    <xf numFmtId="0" fontId="20" fillId="0" borderId="28" xfId="0" applyFont="1" applyBorder="1" applyAlignment="1">
      <alignment horizontal="center"/>
    </xf>
    <xf numFmtId="0" fontId="9" fillId="0" borderId="44" xfId="0" applyFont="1" applyFill="1" applyBorder="1" applyAlignment="1">
      <alignment horizontal="center" vertical="center" textRotation="90" wrapText="1"/>
    </xf>
    <xf numFmtId="0" fontId="22" fillId="0" borderId="53" xfId="0" applyFont="1" applyFill="1" applyBorder="1" applyAlignment="1">
      <alignment horizontal="center" vertical="center" textRotation="90" wrapText="1"/>
    </xf>
    <xf numFmtId="0" fontId="22" fillId="0" borderId="34" xfId="0" applyFont="1" applyFill="1" applyBorder="1" applyAlignment="1">
      <alignment horizontal="center" vertical="center" textRotation="90" wrapText="1"/>
    </xf>
    <xf numFmtId="0" fontId="1" fillId="0" borderId="5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7" fillId="0" borderId="48" xfId="0" applyFont="1" applyBorder="1" applyAlignment="1">
      <alignment horizontal="center"/>
    </xf>
    <xf numFmtId="0" fontId="7" fillId="0" borderId="45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center" vertical="center" wrapText="1"/>
    </xf>
    <xf numFmtId="0" fontId="7" fillId="0" borderId="5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2" xfId="0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67"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59996337778862885"/>
        </patternFill>
      </fill>
    </dxf>
  </dxfs>
  <tableStyles count="0" defaultTableStyle="TableStyleMedium2" defaultPivotStyle="PivotStyleMedium9"/>
  <colors>
    <mruColors>
      <color rgb="FFFFCCFF"/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CP14@yandex.ru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27"/>
  <sheetViews>
    <sheetView tabSelected="1" zoomScale="80" zoomScaleNormal="80" workbookViewId="0">
      <pane xSplit="2" ySplit="3" topLeftCell="C4" activePane="bottomRight" state="frozen"/>
      <selection pane="topRight" activeCell="C1" sqref="C1"/>
      <selection pane="bottomLeft" activeCell="A3" sqref="A3"/>
      <selection pane="bottomRight" activeCell="B2" sqref="B2"/>
    </sheetView>
  </sheetViews>
  <sheetFormatPr defaultRowHeight="15" x14ac:dyDescent="0.25"/>
  <cols>
    <col min="1" max="1" width="4.140625" customWidth="1"/>
    <col min="2" max="2" width="33.7109375" customWidth="1"/>
    <col min="3" max="3" width="8.140625" customWidth="1"/>
    <col min="4" max="4" width="8.7109375" customWidth="1"/>
    <col min="5" max="8" width="6.7109375" style="17" customWidth="1"/>
    <col min="9" max="29" width="6.7109375" customWidth="1"/>
    <col min="30" max="30" width="34" bestFit="1" customWidth="1"/>
    <col min="31" max="31" width="18.5703125" customWidth="1"/>
  </cols>
  <sheetData>
    <row r="1" spans="1:31" ht="15.75" thickBot="1" x14ac:dyDescent="0.3">
      <c r="C1" s="158" t="s">
        <v>256</v>
      </c>
      <c r="D1" s="159"/>
      <c r="E1" s="159"/>
      <c r="F1" s="159"/>
      <c r="G1" s="159"/>
      <c r="H1" s="159"/>
      <c r="I1" s="159"/>
      <c r="J1" s="159"/>
      <c r="K1" s="159"/>
      <c r="L1" s="159"/>
      <c r="M1" s="160"/>
      <c r="N1" s="158" t="s">
        <v>254</v>
      </c>
      <c r="O1" s="159"/>
      <c r="P1" s="159"/>
      <c r="Q1" s="159"/>
      <c r="R1" s="159"/>
      <c r="S1" s="159"/>
      <c r="T1" s="159"/>
      <c r="U1" s="159"/>
      <c r="V1" s="159"/>
      <c r="W1" s="159"/>
      <c r="X1" s="160"/>
      <c r="Y1" s="156" t="s">
        <v>255</v>
      </c>
      <c r="Z1" s="157"/>
      <c r="AA1" s="19" t="s">
        <v>262</v>
      </c>
    </row>
    <row r="2" spans="1:31" ht="90" customHeight="1" thickBot="1" x14ac:dyDescent="0.3">
      <c r="A2" s="16" t="s">
        <v>86</v>
      </c>
      <c r="B2" s="15" t="s">
        <v>88</v>
      </c>
      <c r="C2" s="128" t="s">
        <v>259</v>
      </c>
      <c r="D2" s="75" t="s">
        <v>242</v>
      </c>
      <c r="E2" s="76" t="s">
        <v>243</v>
      </c>
      <c r="F2" s="77" t="s">
        <v>244</v>
      </c>
      <c r="G2" s="78" t="s">
        <v>245</v>
      </c>
      <c r="H2" s="79" t="s">
        <v>246</v>
      </c>
      <c r="I2" s="80" t="s">
        <v>247</v>
      </c>
      <c r="J2" s="59" t="s">
        <v>248</v>
      </c>
      <c r="K2" s="61" t="s">
        <v>249</v>
      </c>
      <c r="L2" s="66" t="s">
        <v>250</v>
      </c>
      <c r="M2" s="81" t="s">
        <v>251</v>
      </c>
      <c r="N2" s="127" t="s">
        <v>265</v>
      </c>
      <c r="O2" s="121" t="s">
        <v>252</v>
      </c>
      <c r="P2" s="88" t="s">
        <v>253</v>
      </c>
      <c r="Q2" s="88" t="s">
        <v>244</v>
      </c>
      <c r="R2" s="88" t="s">
        <v>245</v>
      </c>
      <c r="S2" s="88" t="s">
        <v>246</v>
      </c>
      <c r="T2" s="122" t="s">
        <v>247</v>
      </c>
      <c r="U2" s="120" t="s">
        <v>248</v>
      </c>
      <c r="V2" s="89" t="s">
        <v>249</v>
      </c>
      <c r="W2" s="89" t="s">
        <v>250</v>
      </c>
      <c r="X2" s="90" t="s">
        <v>251</v>
      </c>
      <c r="Y2" s="145" t="s">
        <v>264</v>
      </c>
      <c r="Z2" s="146" t="s">
        <v>263</v>
      </c>
      <c r="AA2" s="129" t="s">
        <v>257</v>
      </c>
      <c r="AB2" s="137" t="s">
        <v>258</v>
      </c>
      <c r="AC2" s="144" t="s">
        <v>261</v>
      </c>
      <c r="AD2" s="15" t="s">
        <v>225</v>
      </c>
    </row>
    <row r="3" spans="1:31" ht="16.5" customHeight="1" thickBot="1" x14ac:dyDescent="0.3">
      <c r="A3" s="13">
        <f>A4+A14+A28+A47+A67+A82+A113+A123</f>
        <v>113</v>
      </c>
      <c r="B3" s="14" t="s">
        <v>89</v>
      </c>
      <c r="C3" s="96">
        <f t="shared" ref="C3:AC3" si="0">C4+C5+C15+C29+C48+C68+C83+C114</f>
        <v>996</v>
      </c>
      <c r="D3" s="82">
        <f t="shared" si="0"/>
        <v>202</v>
      </c>
      <c r="E3" s="71">
        <f t="shared" si="0"/>
        <v>122</v>
      </c>
      <c r="F3" s="31">
        <f t="shared" si="0"/>
        <v>96</v>
      </c>
      <c r="G3" s="36">
        <f t="shared" si="0"/>
        <v>210</v>
      </c>
      <c r="H3" s="28">
        <f t="shared" si="0"/>
        <v>213</v>
      </c>
      <c r="I3" s="42">
        <f t="shared" si="0"/>
        <v>131</v>
      </c>
      <c r="J3" s="60">
        <f t="shared" si="0"/>
        <v>137</v>
      </c>
      <c r="K3" s="62">
        <f t="shared" si="0"/>
        <v>63</v>
      </c>
      <c r="L3" s="62">
        <f t="shared" si="0"/>
        <v>112</v>
      </c>
      <c r="M3" s="62">
        <f t="shared" si="0"/>
        <v>89</v>
      </c>
      <c r="N3" s="96">
        <f t="shared" si="0"/>
        <v>1013</v>
      </c>
      <c r="O3" s="13">
        <f t="shared" si="0"/>
        <v>288</v>
      </c>
      <c r="P3" s="52">
        <f t="shared" si="0"/>
        <v>88</v>
      </c>
      <c r="Q3" s="52">
        <f t="shared" si="0"/>
        <v>78</v>
      </c>
      <c r="R3" s="52">
        <f t="shared" si="0"/>
        <v>283</v>
      </c>
      <c r="S3" s="52">
        <f t="shared" si="0"/>
        <v>121</v>
      </c>
      <c r="T3" s="94">
        <f t="shared" si="0"/>
        <v>142</v>
      </c>
      <c r="U3" s="82">
        <f t="shared" si="0"/>
        <v>138</v>
      </c>
      <c r="V3" s="52">
        <f t="shared" si="0"/>
        <v>83</v>
      </c>
      <c r="W3" s="52">
        <f t="shared" si="0"/>
        <v>127</v>
      </c>
      <c r="X3" s="94">
        <f t="shared" si="0"/>
        <v>81</v>
      </c>
      <c r="Y3" s="60">
        <f t="shared" si="0"/>
        <v>328</v>
      </c>
      <c r="Z3" s="123">
        <f t="shared" si="0"/>
        <v>432</v>
      </c>
      <c r="AA3" s="130">
        <f t="shared" si="0"/>
        <v>22</v>
      </c>
      <c r="AB3" s="138">
        <f t="shared" si="0"/>
        <v>13</v>
      </c>
      <c r="AC3" s="96">
        <f t="shared" si="0"/>
        <v>106</v>
      </c>
    </row>
    <row r="4" spans="1:31" ht="15" customHeight="1" thickBot="1" x14ac:dyDescent="0.3">
      <c r="A4" s="12">
        <v>1</v>
      </c>
      <c r="B4" s="106" t="s">
        <v>25</v>
      </c>
      <c r="C4" s="151">
        <f>SUM(D4:I4)+AA4</f>
        <v>13</v>
      </c>
      <c r="D4" s="135">
        <v>4</v>
      </c>
      <c r="E4" s="44">
        <v>2</v>
      </c>
      <c r="F4" s="32">
        <v>0</v>
      </c>
      <c r="G4" s="22">
        <v>1</v>
      </c>
      <c r="H4" s="26">
        <v>3</v>
      </c>
      <c r="I4" s="43">
        <v>3</v>
      </c>
      <c r="J4" s="55">
        <v>5</v>
      </c>
      <c r="K4" s="63">
        <v>4</v>
      </c>
      <c r="L4" s="67">
        <v>4</v>
      </c>
      <c r="M4" s="43">
        <v>4</v>
      </c>
      <c r="N4" s="155">
        <f>SUM(O4:T4)+AB4</f>
        <v>1</v>
      </c>
      <c r="O4" s="102">
        <v>1</v>
      </c>
      <c r="P4" s="68">
        <v>0</v>
      </c>
      <c r="Q4" s="68">
        <v>0</v>
      </c>
      <c r="R4" s="68">
        <v>0</v>
      </c>
      <c r="S4" s="68">
        <v>0</v>
      </c>
      <c r="T4" s="93">
        <v>0</v>
      </c>
      <c r="U4" s="102">
        <v>0</v>
      </c>
      <c r="V4" s="68">
        <v>0</v>
      </c>
      <c r="W4" s="68">
        <v>1</v>
      </c>
      <c r="X4" s="93">
        <v>0</v>
      </c>
      <c r="Y4" s="125">
        <v>3</v>
      </c>
      <c r="Z4" s="148">
        <v>1</v>
      </c>
      <c r="AA4" s="131"/>
      <c r="AB4" s="139"/>
      <c r="AC4" s="97">
        <v>1</v>
      </c>
      <c r="AD4" t="s">
        <v>153</v>
      </c>
    </row>
    <row r="5" spans="1:31" ht="15.75" thickBot="1" x14ac:dyDescent="0.3">
      <c r="A5" s="10" t="s">
        <v>0</v>
      </c>
      <c r="B5" s="107"/>
      <c r="C5" s="98">
        <f t="shared" ref="C5:C68" si="1">SUM(D5:I5)+AA5</f>
        <v>90</v>
      </c>
      <c r="D5" s="84">
        <f t="shared" ref="D5:AC5" si="2">SUM(D6:D14)</f>
        <v>22</v>
      </c>
      <c r="E5" s="72">
        <f t="shared" si="2"/>
        <v>15</v>
      </c>
      <c r="F5" s="33">
        <f t="shared" si="2"/>
        <v>4</v>
      </c>
      <c r="G5" s="23">
        <f t="shared" si="2"/>
        <v>14</v>
      </c>
      <c r="H5" s="27">
        <f t="shared" si="2"/>
        <v>15</v>
      </c>
      <c r="I5" s="47">
        <f t="shared" si="2"/>
        <v>14</v>
      </c>
      <c r="J5" s="56">
        <f t="shared" si="2"/>
        <v>4</v>
      </c>
      <c r="K5" s="47">
        <f t="shared" si="2"/>
        <v>6</v>
      </c>
      <c r="L5" s="47">
        <f t="shared" si="2"/>
        <v>7</v>
      </c>
      <c r="M5" s="47">
        <f t="shared" si="2"/>
        <v>3</v>
      </c>
      <c r="N5" s="96">
        <f t="shared" ref="N5:N68" si="3">SUM(O5:T5)+AB5</f>
        <v>64</v>
      </c>
      <c r="O5" s="84">
        <f t="shared" si="2"/>
        <v>29</v>
      </c>
      <c r="P5" s="46">
        <f t="shared" si="2"/>
        <v>3</v>
      </c>
      <c r="Q5" s="46">
        <f t="shared" si="2"/>
        <v>1</v>
      </c>
      <c r="R5" s="46">
        <f t="shared" si="2"/>
        <v>13</v>
      </c>
      <c r="S5" s="46">
        <f t="shared" si="2"/>
        <v>7</v>
      </c>
      <c r="T5" s="49">
        <f t="shared" si="2"/>
        <v>11</v>
      </c>
      <c r="U5" s="84">
        <f t="shared" si="2"/>
        <v>5</v>
      </c>
      <c r="V5" s="46">
        <f t="shared" si="2"/>
        <v>16</v>
      </c>
      <c r="W5" s="46">
        <f t="shared" si="2"/>
        <v>22</v>
      </c>
      <c r="X5" s="49">
        <f t="shared" si="2"/>
        <v>2</v>
      </c>
      <c r="Y5" s="136">
        <f t="shared" si="2"/>
        <v>12</v>
      </c>
      <c r="Z5" s="94">
        <f t="shared" si="2"/>
        <v>21</v>
      </c>
      <c r="AA5" s="132">
        <f t="shared" si="2"/>
        <v>6</v>
      </c>
      <c r="AB5" s="140">
        <f t="shared" si="2"/>
        <v>0</v>
      </c>
      <c r="AC5" s="98">
        <f t="shared" si="2"/>
        <v>8</v>
      </c>
      <c r="AD5" s="38" t="s">
        <v>236</v>
      </c>
    </row>
    <row r="6" spans="1:31" x14ac:dyDescent="0.25">
      <c r="A6" s="8">
        <v>1</v>
      </c>
      <c r="B6" s="108" t="s">
        <v>87</v>
      </c>
      <c r="C6" s="119">
        <f t="shared" si="1"/>
        <v>2</v>
      </c>
      <c r="D6" s="105">
        <v>1</v>
      </c>
      <c r="E6" s="44">
        <v>1</v>
      </c>
      <c r="F6" s="32">
        <v>0</v>
      </c>
      <c r="G6" s="22">
        <v>0</v>
      </c>
      <c r="H6" s="26">
        <v>0</v>
      </c>
      <c r="I6" s="44">
        <v>0</v>
      </c>
      <c r="J6" s="20">
        <v>0</v>
      </c>
      <c r="K6" s="32">
        <v>0</v>
      </c>
      <c r="L6" s="22">
        <v>0</v>
      </c>
      <c r="M6" s="44">
        <v>0</v>
      </c>
      <c r="N6" s="154">
        <f t="shared" si="3"/>
        <v>2</v>
      </c>
      <c r="O6" s="26">
        <v>1</v>
      </c>
      <c r="P6" s="22">
        <v>1</v>
      </c>
      <c r="Q6" s="22">
        <v>0</v>
      </c>
      <c r="R6" s="22">
        <v>0</v>
      </c>
      <c r="S6" s="22">
        <v>0</v>
      </c>
      <c r="T6" s="53">
        <v>0</v>
      </c>
      <c r="U6" s="26">
        <v>0</v>
      </c>
      <c r="V6" s="22">
        <v>0</v>
      </c>
      <c r="W6" s="22">
        <v>0</v>
      </c>
      <c r="X6" s="53">
        <v>0</v>
      </c>
      <c r="Y6" s="20">
        <v>1</v>
      </c>
      <c r="Z6" s="150">
        <v>1</v>
      </c>
      <c r="AA6" s="133"/>
      <c r="AB6" s="141"/>
      <c r="AC6" s="99">
        <v>1</v>
      </c>
      <c r="AD6" t="s">
        <v>154</v>
      </c>
    </row>
    <row r="7" spans="1:31" x14ac:dyDescent="0.25">
      <c r="A7" s="8">
        <v>2</v>
      </c>
      <c r="B7" s="109" t="s">
        <v>96</v>
      </c>
      <c r="C7" s="117">
        <f t="shared" si="1"/>
        <v>6</v>
      </c>
      <c r="D7" s="105">
        <v>0</v>
      </c>
      <c r="E7" s="44">
        <v>2</v>
      </c>
      <c r="F7" s="32">
        <v>0</v>
      </c>
      <c r="G7" s="22">
        <v>0</v>
      </c>
      <c r="H7" s="26">
        <v>1</v>
      </c>
      <c r="I7" s="44">
        <v>3</v>
      </c>
      <c r="J7" s="20">
        <v>0</v>
      </c>
      <c r="K7" s="32">
        <v>0</v>
      </c>
      <c r="L7" s="22">
        <v>0</v>
      </c>
      <c r="M7" s="44">
        <v>0</v>
      </c>
      <c r="N7" s="152">
        <f t="shared" si="3"/>
        <v>2</v>
      </c>
      <c r="O7" s="85">
        <v>0</v>
      </c>
      <c r="P7" s="41">
        <v>0</v>
      </c>
      <c r="Q7" s="41">
        <v>0</v>
      </c>
      <c r="R7" s="41">
        <v>0</v>
      </c>
      <c r="S7" s="41">
        <v>2</v>
      </c>
      <c r="T7" s="50">
        <v>0</v>
      </c>
      <c r="U7" s="85">
        <v>0</v>
      </c>
      <c r="V7" s="41">
        <v>0</v>
      </c>
      <c r="W7" s="41">
        <v>0</v>
      </c>
      <c r="X7" s="50">
        <v>0</v>
      </c>
      <c r="Y7" s="124">
        <v>0</v>
      </c>
      <c r="Z7" s="147">
        <v>0</v>
      </c>
      <c r="AA7" s="133"/>
      <c r="AB7" s="141"/>
      <c r="AC7" s="99">
        <v>1</v>
      </c>
      <c r="AD7" t="s">
        <v>214</v>
      </c>
    </row>
    <row r="8" spans="1:31" x14ac:dyDescent="0.25">
      <c r="A8" s="8">
        <v>3</v>
      </c>
      <c r="B8" s="109" t="s">
        <v>97</v>
      </c>
      <c r="C8" s="117">
        <f t="shared" si="1"/>
        <v>7</v>
      </c>
      <c r="D8" s="105">
        <v>2</v>
      </c>
      <c r="E8" s="44">
        <v>1</v>
      </c>
      <c r="F8" s="32">
        <v>0</v>
      </c>
      <c r="G8" s="22">
        <v>1</v>
      </c>
      <c r="H8" s="26">
        <v>3</v>
      </c>
      <c r="I8" s="44">
        <v>0</v>
      </c>
      <c r="J8" s="20">
        <v>3</v>
      </c>
      <c r="K8" s="32">
        <v>2</v>
      </c>
      <c r="L8" s="22">
        <v>2</v>
      </c>
      <c r="M8" s="44">
        <v>0</v>
      </c>
      <c r="N8" s="152">
        <f t="shared" si="3"/>
        <v>18</v>
      </c>
      <c r="O8" s="85">
        <v>8</v>
      </c>
      <c r="P8" s="41">
        <v>1</v>
      </c>
      <c r="Q8" s="41">
        <v>0</v>
      </c>
      <c r="R8" s="41">
        <v>6</v>
      </c>
      <c r="S8" s="41">
        <v>3</v>
      </c>
      <c r="T8" s="50">
        <v>0</v>
      </c>
      <c r="U8" s="85">
        <v>3</v>
      </c>
      <c r="V8" s="41">
        <v>3</v>
      </c>
      <c r="W8" s="41">
        <v>5</v>
      </c>
      <c r="X8" s="50">
        <v>0</v>
      </c>
      <c r="Y8" s="124">
        <v>4</v>
      </c>
      <c r="Z8" s="147">
        <v>4</v>
      </c>
      <c r="AA8" s="133"/>
      <c r="AB8" s="141"/>
      <c r="AC8" s="99">
        <v>1</v>
      </c>
      <c r="AD8" t="s">
        <v>215</v>
      </c>
    </row>
    <row r="9" spans="1:31" x14ac:dyDescent="0.25">
      <c r="A9" s="8">
        <v>4</v>
      </c>
      <c r="B9" s="110" t="s">
        <v>98</v>
      </c>
      <c r="C9" s="117">
        <f t="shared" si="1"/>
        <v>8</v>
      </c>
      <c r="D9" s="105">
        <v>5</v>
      </c>
      <c r="E9" s="44">
        <v>0</v>
      </c>
      <c r="F9" s="32">
        <v>0</v>
      </c>
      <c r="G9" s="22">
        <v>3</v>
      </c>
      <c r="H9" s="26">
        <v>0</v>
      </c>
      <c r="I9" s="44">
        <v>0</v>
      </c>
      <c r="J9" s="20">
        <v>0</v>
      </c>
      <c r="K9" s="32">
        <v>2</v>
      </c>
      <c r="L9" s="22">
        <v>3</v>
      </c>
      <c r="M9" s="44">
        <v>2</v>
      </c>
      <c r="N9" s="152">
        <f t="shared" si="3"/>
        <v>19</v>
      </c>
      <c r="O9" s="85">
        <v>14</v>
      </c>
      <c r="P9" s="41">
        <v>0</v>
      </c>
      <c r="Q9" s="41">
        <v>0</v>
      </c>
      <c r="R9" s="41">
        <v>4</v>
      </c>
      <c r="S9" s="41">
        <v>0</v>
      </c>
      <c r="T9" s="50">
        <v>1</v>
      </c>
      <c r="U9" s="85">
        <v>0</v>
      </c>
      <c r="V9" s="41">
        <v>12</v>
      </c>
      <c r="W9" s="41">
        <v>15</v>
      </c>
      <c r="X9" s="50">
        <v>2</v>
      </c>
      <c r="Y9" s="124">
        <v>0</v>
      </c>
      <c r="Z9" s="147">
        <v>9</v>
      </c>
      <c r="AA9" s="133"/>
      <c r="AB9" s="141"/>
      <c r="AC9" s="99">
        <v>1</v>
      </c>
      <c r="AD9" t="s">
        <v>125</v>
      </c>
    </row>
    <row r="10" spans="1:31" x14ac:dyDescent="0.25">
      <c r="A10" s="8">
        <v>5</v>
      </c>
      <c r="B10" s="109" t="s">
        <v>8</v>
      </c>
      <c r="C10" s="117">
        <f t="shared" si="1"/>
        <v>11</v>
      </c>
      <c r="D10" s="105">
        <v>4</v>
      </c>
      <c r="E10" s="44">
        <v>0</v>
      </c>
      <c r="F10" s="32">
        <v>2</v>
      </c>
      <c r="G10" s="22">
        <v>2</v>
      </c>
      <c r="H10" s="26">
        <v>1</v>
      </c>
      <c r="I10" s="44">
        <v>2</v>
      </c>
      <c r="J10" s="20">
        <v>1</v>
      </c>
      <c r="K10" s="32">
        <v>2</v>
      </c>
      <c r="L10" s="22">
        <v>2</v>
      </c>
      <c r="M10" s="44">
        <v>1</v>
      </c>
      <c r="N10" s="152">
        <f t="shared" si="3"/>
        <v>8</v>
      </c>
      <c r="O10" s="85">
        <v>4</v>
      </c>
      <c r="P10" s="41">
        <v>0</v>
      </c>
      <c r="Q10" s="41">
        <v>1</v>
      </c>
      <c r="R10" s="41">
        <v>1</v>
      </c>
      <c r="S10" s="41">
        <v>1</v>
      </c>
      <c r="T10" s="50">
        <v>1</v>
      </c>
      <c r="U10" s="85">
        <v>2</v>
      </c>
      <c r="V10" s="41">
        <v>1</v>
      </c>
      <c r="W10" s="41">
        <v>2</v>
      </c>
      <c r="X10" s="50">
        <v>0</v>
      </c>
      <c r="Y10" s="124">
        <v>3</v>
      </c>
      <c r="Z10" s="147">
        <v>3</v>
      </c>
      <c r="AA10" s="133"/>
      <c r="AB10" s="141"/>
      <c r="AC10" s="99">
        <v>1</v>
      </c>
      <c r="AD10" t="s">
        <v>206</v>
      </c>
    </row>
    <row r="11" spans="1:31" x14ac:dyDescent="0.25">
      <c r="A11" s="8">
        <v>6</v>
      </c>
      <c r="B11" s="109" t="s">
        <v>1</v>
      </c>
      <c r="C11" s="117">
        <f t="shared" si="1"/>
        <v>11</v>
      </c>
      <c r="D11" s="105">
        <v>2</v>
      </c>
      <c r="E11" s="44">
        <v>2</v>
      </c>
      <c r="F11" s="32">
        <v>0</v>
      </c>
      <c r="G11" s="22">
        <v>2</v>
      </c>
      <c r="H11" s="26">
        <v>5</v>
      </c>
      <c r="I11" s="44">
        <v>0</v>
      </c>
      <c r="J11" s="20">
        <v>0</v>
      </c>
      <c r="K11" s="32">
        <v>0</v>
      </c>
      <c r="L11" s="22">
        <v>0</v>
      </c>
      <c r="M11" s="44">
        <v>0</v>
      </c>
      <c r="N11" s="152">
        <f t="shared" si="3"/>
        <v>2</v>
      </c>
      <c r="O11" s="85">
        <v>0</v>
      </c>
      <c r="P11" s="41">
        <v>1</v>
      </c>
      <c r="Q11" s="41">
        <v>0</v>
      </c>
      <c r="R11" s="41">
        <v>1</v>
      </c>
      <c r="S11" s="41">
        <v>0</v>
      </c>
      <c r="T11" s="50">
        <v>0</v>
      </c>
      <c r="U11" s="85">
        <v>0</v>
      </c>
      <c r="V11" s="41">
        <v>0</v>
      </c>
      <c r="W11" s="41">
        <v>0</v>
      </c>
      <c r="X11" s="50">
        <v>0</v>
      </c>
      <c r="Y11" s="124">
        <v>1</v>
      </c>
      <c r="Z11" s="147">
        <v>1</v>
      </c>
      <c r="AA11" s="133"/>
      <c r="AB11" s="141"/>
      <c r="AC11" s="99">
        <v>1</v>
      </c>
      <c r="AD11" s="19" t="s">
        <v>116</v>
      </c>
      <c r="AE11" s="37"/>
    </row>
    <row r="12" spans="1:31" x14ac:dyDescent="0.25">
      <c r="A12" s="8">
        <v>7</v>
      </c>
      <c r="B12" s="109" t="s">
        <v>6</v>
      </c>
      <c r="C12" s="117">
        <f t="shared" si="1"/>
        <v>34</v>
      </c>
      <c r="D12" s="105">
        <v>4</v>
      </c>
      <c r="E12" s="44">
        <v>8</v>
      </c>
      <c r="F12" s="32">
        <v>2</v>
      </c>
      <c r="G12" s="22">
        <v>5</v>
      </c>
      <c r="H12" s="26">
        <v>4</v>
      </c>
      <c r="I12" s="44">
        <v>5</v>
      </c>
      <c r="J12" s="20">
        <v>0</v>
      </c>
      <c r="K12" s="32">
        <v>0</v>
      </c>
      <c r="L12" s="22">
        <v>0</v>
      </c>
      <c r="M12" s="44">
        <v>0</v>
      </c>
      <c r="N12" s="152">
        <f t="shared" si="3"/>
        <v>7</v>
      </c>
      <c r="O12" s="85">
        <v>2</v>
      </c>
      <c r="P12" s="41">
        <v>0</v>
      </c>
      <c r="Q12" s="41">
        <v>0</v>
      </c>
      <c r="R12" s="41">
        <v>0</v>
      </c>
      <c r="S12" s="41">
        <v>0</v>
      </c>
      <c r="T12" s="50">
        <v>5</v>
      </c>
      <c r="U12" s="85">
        <v>0</v>
      </c>
      <c r="V12" s="41">
        <v>0</v>
      </c>
      <c r="W12" s="41">
        <v>0</v>
      </c>
      <c r="X12" s="50">
        <v>0</v>
      </c>
      <c r="Y12" s="124">
        <v>3</v>
      </c>
      <c r="Z12" s="147">
        <v>3</v>
      </c>
      <c r="AA12" s="133">
        <v>6</v>
      </c>
      <c r="AB12" s="141"/>
      <c r="AC12" s="99">
        <v>1</v>
      </c>
      <c r="AD12" t="s">
        <v>122</v>
      </c>
    </row>
    <row r="13" spans="1:31" x14ac:dyDescent="0.25">
      <c r="A13" s="8">
        <v>8</v>
      </c>
      <c r="B13" s="109" t="s">
        <v>99</v>
      </c>
      <c r="C13" s="117">
        <f t="shared" si="1"/>
        <v>0</v>
      </c>
      <c r="D13" s="105"/>
      <c r="E13" s="44"/>
      <c r="F13" s="32"/>
      <c r="G13" s="22"/>
      <c r="H13" s="26"/>
      <c r="I13" s="44"/>
      <c r="J13" s="20"/>
      <c r="K13" s="32"/>
      <c r="L13" s="22"/>
      <c r="M13" s="44"/>
      <c r="N13" s="152">
        <f t="shared" si="3"/>
        <v>0</v>
      </c>
      <c r="O13" s="85"/>
      <c r="P13" s="41"/>
      <c r="Q13" s="41"/>
      <c r="R13" s="41"/>
      <c r="S13" s="41"/>
      <c r="T13" s="50"/>
      <c r="U13" s="85"/>
      <c r="V13" s="41"/>
      <c r="W13" s="41"/>
      <c r="X13" s="50"/>
      <c r="Y13" s="124"/>
      <c r="Z13" s="147"/>
      <c r="AA13" s="133"/>
      <c r="AB13" s="141"/>
      <c r="AC13" s="99"/>
      <c r="AD13" t="s">
        <v>123</v>
      </c>
    </row>
    <row r="14" spans="1:31" ht="15.75" thickBot="1" x14ac:dyDescent="0.3">
      <c r="A14" s="8">
        <v>9</v>
      </c>
      <c r="B14" s="109" t="s">
        <v>7</v>
      </c>
      <c r="C14" s="118">
        <f t="shared" si="1"/>
        <v>11</v>
      </c>
      <c r="D14" s="105">
        <v>4</v>
      </c>
      <c r="E14" s="44">
        <v>1</v>
      </c>
      <c r="F14" s="32">
        <v>0</v>
      </c>
      <c r="G14" s="22">
        <v>1</v>
      </c>
      <c r="H14" s="26">
        <v>1</v>
      </c>
      <c r="I14" s="44">
        <v>4</v>
      </c>
      <c r="J14" s="20">
        <v>0</v>
      </c>
      <c r="K14" s="32">
        <v>0</v>
      </c>
      <c r="L14" s="22">
        <v>0</v>
      </c>
      <c r="M14" s="44">
        <v>0</v>
      </c>
      <c r="N14" s="153">
        <f t="shared" si="3"/>
        <v>6</v>
      </c>
      <c r="O14" s="103">
        <v>0</v>
      </c>
      <c r="P14" s="91">
        <v>0</v>
      </c>
      <c r="Q14" s="91">
        <v>0</v>
      </c>
      <c r="R14" s="91">
        <v>1</v>
      </c>
      <c r="S14" s="91">
        <v>1</v>
      </c>
      <c r="T14" s="92">
        <v>4</v>
      </c>
      <c r="U14" s="103">
        <v>0</v>
      </c>
      <c r="V14" s="91">
        <v>0</v>
      </c>
      <c r="W14" s="91">
        <v>0</v>
      </c>
      <c r="X14" s="92">
        <v>0</v>
      </c>
      <c r="Y14" s="126">
        <v>0</v>
      </c>
      <c r="Z14" s="149">
        <v>0</v>
      </c>
      <c r="AA14" s="133"/>
      <c r="AB14" s="141"/>
      <c r="AC14" s="99">
        <v>1</v>
      </c>
      <c r="AD14" t="s">
        <v>124</v>
      </c>
    </row>
    <row r="15" spans="1:31" ht="15.75" thickBot="1" x14ac:dyDescent="0.3">
      <c r="A15" s="10" t="s">
        <v>9</v>
      </c>
      <c r="B15" s="107"/>
      <c r="C15" s="98">
        <f t="shared" si="1"/>
        <v>128</v>
      </c>
      <c r="D15" s="84">
        <f t="shared" ref="D15:G15" si="4">SUM(D16:D28)</f>
        <v>19</v>
      </c>
      <c r="E15" s="72">
        <f t="shared" si="4"/>
        <v>12</v>
      </c>
      <c r="F15" s="33">
        <f t="shared" si="4"/>
        <v>17</v>
      </c>
      <c r="G15" s="23">
        <f t="shared" si="4"/>
        <v>28</v>
      </c>
      <c r="H15" s="27">
        <f t="shared" ref="H15:AC15" si="5">SUM(H16:H28)</f>
        <v>36</v>
      </c>
      <c r="I15" s="47">
        <f t="shared" si="5"/>
        <v>15</v>
      </c>
      <c r="J15" s="56">
        <f t="shared" si="5"/>
        <v>14</v>
      </c>
      <c r="K15" s="47">
        <f t="shared" si="5"/>
        <v>9</v>
      </c>
      <c r="L15" s="47">
        <f t="shared" si="5"/>
        <v>11</v>
      </c>
      <c r="M15" s="47">
        <f t="shared" si="5"/>
        <v>8</v>
      </c>
      <c r="N15" s="96">
        <f t="shared" si="3"/>
        <v>86</v>
      </c>
      <c r="O15" s="84">
        <f t="shared" si="5"/>
        <v>19</v>
      </c>
      <c r="P15" s="46">
        <f t="shared" si="5"/>
        <v>10</v>
      </c>
      <c r="Q15" s="46">
        <f t="shared" si="5"/>
        <v>5</v>
      </c>
      <c r="R15" s="46">
        <f t="shared" si="5"/>
        <v>28</v>
      </c>
      <c r="S15" s="46">
        <f t="shared" si="5"/>
        <v>5</v>
      </c>
      <c r="T15" s="49">
        <f t="shared" si="5"/>
        <v>19</v>
      </c>
      <c r="U15" s="84">
        <f t="shared" si="5"/>
        <v>13</v>
      </c>
      <c r="V15" s="46">
        <f t="shared" si="5"/>
        <v>7</v>
      </c>
      <c r="W15" s="46">
        <f t="shared" si="5"/>
        <v>6</v>
      </c>
      <c r="X15" s="49">
        <f t="shared" si="5"/>
        <v>10</v>
      </c>
      <c r="Y15" s="136">
        <f t="shared" si="5"/>
        <v>51</v>
      </c>
      <c r="Z15" s="94">
        <f t="shared" si="5"/>
        <v>52</v>
      </c>
      <c r="AA15" s="132">
        <f t="shared" si="5"/>
        <v>1</v>
      </c>
      <c r="AB15" s="140">
        <f t="shared" si="5"/>
        <v>0</v>
      </c>
      <c r="AC15" s="98">
        <f t="shared" si="5"/>
        <v>11</v>
      </c>
      <c r="AD15" s="38"/>
    </row>
    <row r="16" spans="1:31" x14ac:dyDescent="0.25">
      <c r="A16" s="2">
        <v>1</v>
      </c>
      <c r="B16" s="110" t="s">
        <v>24</v>
      </c>
      <c r="C16" s="119">
        <f t="shared" si="1"/>
        <v>9</v>
      </c>
      <c r="D16" s="105">
        <v>3</v>
      </c>
      <c r="E16" s="44">
        <v>1</v>
      </c>
      <c r="F16" s="32">
        <v>1</v>
      </c>
      <c r="G16" s="22">
        <v>1</v>
      </c>
      <c r="H16" s="26">
        <v>1</v>
      </c>
      <c r="I16" s="44">
        <v>2</v>
      </c>
      <c r="J16" s="20">
        <v>0</v>
      </c>
      <c r="K16" s="32">
        <v>0</v>
      </c>
      <c r="L16" s="22">
        <v>3</v>
      </c>
      <c r="M16" s="44">
        <v>1</v>
      </c>
      <c r="N16" s="154">
        <f t="shared" si="3"/>
        <v>10</v>
      </c>
      <c r="O16" s="26">
        <v>3</v>
      </c>
      <c r="P16" s="22">
        <v>4</v>
      </c>
      <c r="Q16" s="22">
        <v>1</v>
      </c>
      <c r="R16" s="22">
        <v>1</v>
      </c>
      <c r="S16" s="22">
        <v>0</v>
      </c>
      <c r="T16" s="53">
        <v>1</v>
      </c>
      <c r="U16" s="26">
        <v>0</v>
      </c>
      <c r="V16" s="22">
        <v>0</v>
      </c>
      <c r="W16" s="22">
        <v>1</v>
      </c>
      <c r="X16" s="53">
        <v>0</v>
      </c>
      <c r="Y16" s="20">
        <v>4</v>
      </c>
      <c r="Z16" s="150">
        <v>4</v>
      </c>
      <c r="AA16" s="133"/>
      <c r="AB16" s="141"/>
      <c r="AC16" s="99">
        <v>1</v>
      </c>
      <c r="AD16" t="s">
        <v>241</v>
      </c>
    </row>
    <row r="17" spans="1:32" x14ac:dyDescent="0.25">
      <c r="A17" s="2">
        <v>2</v>
      </c>
      <c r="B17" s="109" t="s">
        <v>232</v>
      </c>
      <c r="C17" s="117">
        <f t="shared" si="1"/>
        <v>0</v>
      </c>
      <c r="D17" s="105"/>
      <c r="E17" s="44"/>
      <c r="F17" s="32"/>
      <c r="G17" s="22"/>
      <c r="H17" s="26"/>
      <c r="I17" s="44"/>
      <c r="J17" s="20"/>
      <c r="K17" s="32"/>
      <c r="L17" s="22"/>
      <c r="M17" s="44"/>
      <c r="N17" s="152">
        <f t="shared" si="3"/>
        <v>0</v>
      </c>
      <c r="O17" s="85"/>
      <c r="P17" s="41"/>
      <c r="Q17" s="41"/>
      <c r="R17" s="41"/>
      <c r="S17" s="41"/>
      <c r="T17" s="50"/>
      <c r="U17" s="85"/>
      <c r="V17" s="41"/>
      <c r="W17" s="41"/>
      <c r="X17" s="50"/>
      <c r="Y17" s="124"/>
      <c r="Z17" s="147"/>
      <c r="AA17" s="133"/>
      <c r="AB17" s="141"/>
      <c r="AC17" s="99"/>
      <c r="AD17" t="s">
        <v>216</v>
      </c>
    </row>
    <row r="18" spans="1:32" x14ac:dyDescent="0.25">
      <c r="A18" s="2">
        <v>3</v>
      </c>
      <c r="B18" s="109" t="s">
        <v>23</v>
      </c>
      <c r="C18" s="117">
        <f t="shared" si="1"/>
        <v>14</v>
      </c>
      <c r="D18" s="105">
        <v>1</v>
      </c>
      <c r="E18" s="44">
        <v>1</v>
      </c>
      <c r="F18" s="32">
        <v>4</v>
      </c>
      <c r="G18" s="22">
        <v>2</v>
      </c>
      <c r="H18" s="26">
        <v>4</v>
      </c>
      <c r="I18" s="44">
        <v>2</v>
      </c>
      <c r="J18" s="20">
        <v>5</v>
      </c>
      <c r="K18" s="32">
        <v>2</v>
      </c>
      <c r="L18" s="22">
        <v>4</v>
      </c>
      <c r="M18" s="44">
        <v>0</v>
      </c>
      <c r="N18" s="152">
        <f t="shared" si="3"/>
        <v>14</v>
      </c>
      <c r="O18" s="85">
        <v>3</v>
      </c>
      <c r="P18" s="41">
        <v>1</v>
      </c>
      <c r="Q18" s="41">
        <v>1</v>
      </c>
      <c r="R18" s="41">
        <v>6</v>
      </c>
      <c r="S18" s="41">
        <v>0</v>
      </c>
      <c r="T18" s="50">
        <v>3</v>
      </c>
      <c r="U18" s="85">
        <v>7</v>
      </c>
      <c r="V18" s="41">
        <v>1</v>
      </c>
      <c r="W18" s="41">
        <v>3</v>
      </c>
      <c r="X18" s="50">
        <v>0</v>
      </c>
      <c r="Y18" s="124">
        <v>1</v>
      </c>
      <c r="Z18" s="147">
        <v>1</v>
      </c>
      <c r="AA18" s="133"/>
      <c r="AB18" s="141"/>
      <c r="AC18" s="99">
        <v>1</v>
      </c>
      <c r="AD18" t="s">
        <v>217</v>
      </c>
    </row>
    <row r="19" spans="1:32" x14ac:dyDescent="0.25">
      <c r="A19" s="2">
        <v>4</v>
      </c>
      <c r="B19" s="109" t="s">
        <v>233</v>
      </c>
      <c r="C19" s="117">
        <f t="shared" si="1"/>
        <v>11</v>
      </c>
      <c r="D19" s="105">
        <v>4</v>
      </c>
      <c r="E19" s="44">
        <v>0</v>
      </c>
      <c r="F19" s="32">
        <v>1</v>
      </c>
      <c r="G19" s="22">
        <v>1</v>
      </c>
      <c r="H19" s="26">
        <v>2</v>
      </c>
      <c r="I19" s="44">
        <v>3</v>
      </c>
      <c r="J19" s="20">
        <v>1</v>
      </c>
      <c r="K19" s="32">
        <v>3</v>
      </c>
      <c r="L19" s="22">
        <v>1</v>
      </c>
      <c r="M19" s="44">
        <v>0</v>
      </c>
      <c r="N19" s="152">
        <f t="shared" si="3"/>
        <v>13</v>
      </c>
      <c r="O19" s="85">
        <v>7</v>
      </c>
      <c r="P19" s="41">
        <v>0</v>
      </c>
      <c r="Q19" s="41">
        <v>0</v>
      </c>
      <c r="R19" s="41">
        <v>1</v>
      </c>
      <c r="S19" s="41">
        <v>0</v>
      </c>
      <c r="T19" s="50">
        <v>5</v>
      </c>
      <c r="U19" s="85">
        <v>0</v>
      </c>
      <c r="V19" s="41">
        <v>5</v>
      </c>
      <c r="W19" s="41">
        <v>0</v>
      </c>
      <c r="X19" s="50">
        <v>2</v>
      </c>
      <c r="Y19" s="124">
        <v>8</v>
      </c>
      <c r="Z19" s="147">
        <v>8</v>
      </c>
      <c r="AA19" s="133"/>
      <c r="AB19" s="141"/>
      <c r="AC19" s="99">
        <v>1</v>
      </c>
      <c r="AD19" s="70" t="s">
        <v>126</v>
      </c>
    </row>
    <row r="20" spans="1:32" x14ac:dyDescent="0.25">
      <c r="A20" s="2">
        <v>5</v>
      </c>
      <c r="B20" s="109" t="s">
        <v>101</v>
      </c>
      <c r="C20" s="117">
        <f t="shared" si="1"/>
        <v>11</v>
      </c>
      <c r="D20" s="105">
        <v>3</v>
      </c>
      <c r="E20" s="44">
        <v>1</v>
      </c>
      <c r="F20" s="32">
        <v>1</v>
      </c>
      <c r="G20" s="22">
        <v>1</v>
      </c>
      <c r="H20" s="26">
        <v>1</v>
      </c>
      <c r="I20" s="44">
        <v>4</v>
      </c>
      <c r="J20" s="20">
        <v>1</v>
      </c>
      <c r="K20" s="32">
        <v>1</v>
      </c>
      <c r="L20" s="22">
        <v>1</v>
      </c>
      <c r="M20" s="44">
        <v>1</v>
      </c>
      <c r="N20" s="152">
        <f t="shared" si="3"/>
        <v>21</v>
      </c>
      <c r="O20" s="85">
        <v>3</v>
      </c>
      <c r="P20" s="41">
        <v>1</v>
      </c>
      <c r="Q20" s="41">
        <v>1</v>
      </c>
      <c r="R20" s="41">
        <v>7</v>
      </c>
      <c r="S20" s="41">
        <v>4</v>
      </c>
      <c r="T20" s="50">
        <v>5</v>
      </c>
      <c r="U20" s="85">
        <v>2</v>
      </c>
      <c r="V20" s="41">
        <v>1</v>
      </c>
      <c r="W20" s="41">
        <v>1</v>
      </c>
      <c r="X20" s="50">
        <v>1</v>
      </c>
      <c r="Y20" s="124">
        <v>2</v>
      </c>
      <c r="Z20" s="147">
        <v>4</v>
      </c>
      <c r="AA20" s="133"/>
      <c r="AB20" s="141"/>
      <c r="AC20" s="99">
        <v>1</v>
      </c>
      <c r="AD20" t="s">
        <v>207</v>
      </c>
    </row>
    <row r="21" spans="1:32" x14ac:dyDescent="0.25">
      <c r="A21" s="2">
        <v>6</v>
      </c>
      <c r="B21" s="109" t="s">
        <v>17</v>
      </c>
      <c r="C21" s="117">
        <f t="shared" si="1"/>
        <v>7</v>
      </c>
      <c r="D21" s="105">
        <v>1</v>
      </c>
      <c r="E21" s="44">
        <v>1</v>
      </c>
      <c r="F21" s="32">
        <v>0</v>
      </c>
      <c r="G21" s="22">
        <v>2</v>
      </c>
      <c r="H21" s="26">
        <v>2</v>
      </c>
      <c r="I21" s="44">
        <v>1</v>
      </c>
      <c r="J21" s="20">
        <v>0</v>
      </c>
      <c r="K21" s="32">
        <v>0</v>
      </c>
      <c r="L21" s="22">
        <v>0</v>
      </c>
      <c r="M21" s="44">
        <v>1</v>
      </c>
      <c r="N21" s="152">
        <f t="shared" si="3"/>
        <v>7</v>
      </c>
      <c r="O21" s="85">
        <v>0</v>
      </c>
      <c r="P21" s="41">
        <v>2</v>
      </c>
      <c r="Q21" s="41">
        <v>0</v>
      </c>
      <c r="R21" s="41">
        <v>5</v>
      </c>
      <c r="S21" s="41">
        <v>0</v>
      </c>
      <c r="T21" s="50">
        <v>0</v>
      </c>
      <c r="U21" s="85">
        <v>0</v>
      </c>
      <c r="V21" s="41">
        <v>0</v>
      </c>
      <c r="W21" s="41">
        <v>0</v>
      </c>
      <c r="X21" s="50">
        <v>1</v>
      </c>
      <c r="Y21" s="124">
        <v>1</v>
      </c>
      <c r="Z21" s="147">
        <v>0</v>
      </c>
      <c r="AA21" s="133"/>
      <c r="AB21" s="141"/>
      <c r="AC21" s="99">
        <v>1</v>
      </c>
      <c r="AD21" t="s">
        <v>118</v>
      </c>
    </row>
    <row r="22" spans="1:32" x14ac:dyDescent="0.25">
      <c r="A22" s="2">
        <v>7</v>
      </c>
      <c r="B22" s="109" t="s">
        <v>18</v>
      </c>
      <c r="C22" s="117">
        <f t="shared" si="1"/>
        <v>9</v>
      </c>
      <c r="D22" s="105">
        <v>1</v>
      </c>
      <c r="E22" s="44">
        <v>1</v>
      </c>
      <c r="F22" s="32">
        <v>4</v>
      </c>
      <c r="G22" s="22">
        <v>1</v>
      </c>
      <c r="H22" s="26">
        <v>1</v>
      </c>
      <c r="I22" s="44">
        <v>1</v>
      </c>
      <c r="J22" s="20">
        <v>0</v>
      </c>
      <c r="K22" s="32">
        <v>0</v>
      </c>
      <c r="L22" s="22">
        <v>1</v>
      </c>
      <c r="M22" s="44">
        <v>1</v>
      </c>
      <c r="N22" s="152">
        <f t="shared" si="3"/>
        <v>1</v>
      </c>
      <c r="O22" s="85">
        <v>0</v>
      </c>
      <c r="P22" s="41">
        <v>0</v>
      </c>
      <c r="Q22" s="41">
        <v>0</v>
      </c>
      <c r="R22" s="41">
        <v>0</v>
      </c>
      <c r="S22" s="41">
        <v>0</v>
      </c>
      <c r="T22" s="50">
        <v>1</v>
      </c>
      <c r="U22" s="85">
        <v>0</v>
      </c>
      <c r="V22" s="41">
        <v>0</v>
      </c>
      <c r="W22" s="41">
        <v>0</v>
      </c>
      <c r="X22" s="50">
        <v>0</v>
      </c>
      <c r="Y22" s="124">
        <v>4</v>
      </c>
      <c r="Z22" s="147">
        <v>4</v>
      </c>
      <c r="AA22" s="133"/>
      <c r="AB22" s="141"/>
      <c r="AC22" s="99">
        <v>1</v>
      </c>
      <c r="AD22" t="s">
        <v>240</v>
      </c>
    </row>
    <row r="23" spans="1:32" x14ac:dyDescent="0.25">
      <c r="A23" s="2">
        <v>8</v>
      </c>
      <c r="B23" s="109" t="s">
        <v>19</v>
      </c>
      <c r="C23" s="117">
        <f t="shared" si="1"/>
        <v>7</v>
      </c>
      <c r="D23" s="105">
        <v>0</v>
      </c>
      <c r="E23" s="44">
        <v>0</v>
      </c>
      <c r="F23" s="32">
        <v>2</v>
      </c>
      <c r="G23" s="22">
        <v>1</v>
      </c>
      <c r="H23" s="26">
        <v>4</v>
      </c>
      <c r="I23" s="44">
        <v>0</v>
      </c>
      <c r="J23" s="20">
        <v>0</v>
      </c>
      <c r="K23" s="32">
        <v>0</v>
      </c>
      <c r="L23" s="22">
        <v>0</v>
      </c>
      <c r="M23" s="44">
        <v>1</v>
      </c>
      <c r="N23" s="152">
        <f t="shared" si="3"/>
        <v>1</v>
      </c>
      <c r="O23" s="85">
        <v>0</v>
      </c>
      <c r="P23" s="41">
        <v>0</v>
      </c>
      <c r="Q23" s="41">
        <v>0</v>
      </c>
      <c r="R23" s="41">
        <v>1</v>
      </c>
      <c r="S23" s="41">
        <v>0</v>
      </c>
      <c r="T23" s="50">
        <v>0</v>
      </c>
      <c r="U23" s="85">
        <v>0</v>
      </c>
      <c r="V23" s="41">
        <v>0</v>
      </c>
      <c r="W23" s="41">
        <v>1</v>
      </c>
      <c r="X23" s="50">
        <v>1</v>
      </c>
      <c r="Y23" s="124">
        <v>6</v>
      </c>
      <c r="Z23" s="147">
        <v>6</v>
      </c>
      <c r="AA23" s="133"/>
      <c r="AB23" s="141"/>
      <c r="AC23" s="99">
        <v>1</v>
      </c>
      <c r="AD23" t="s">
        <v>238</v>
      </c>
    </row>
    <row r="24" spans="1:32" x14ac:dyDescent="0.25">
      <c r="A24" s="2">
        <v>9</v>
      </c>
      <c r="B24" s="112" t="s">
        <v>102</v>
      </c>
      <c r="C24" s="117">
        <f t="shared" si="1"/>
        <v>21</v>
      </c>
      <c r="D24" s="105">
        <v>2</v>
      </c>
      <c r="E24" s="44">
        <v>2</v>
      </c>
      <c r="F24" s="32">
        <v>1</v>
      </c>
      <c r="G24" s="22">
        <v>7</v>
      </c>
      <c r="H24" s="26">
        <v>9</v>
      </c>
      <c r="I24" s="44">
        <v>0</v>
      </c>
      <c r="J24" s="20">
        <v>0</v>
      </c>
      <c r="K24" s="32">
        <v>0</v>
      </c>
      <c r="L24" s="22">
        <v>0</v>
      </c>
      <c r="M24" s="44">
        <v>0</v>
      </c>
      <c r="N24" s="152">
        <f t="shared" si="3"/>
        <v>3</v>
      </c>
      <c r="O24" s="85">
        <v>0</v>
      </c>
      <c r="P24" s="41">
        <v>0</v>
      </c>
      <c r="Q24" s="41">
        <v>1</v>
      </c>
      <c r="R24" s="41">
        <v>0</v>
      </c>
      <c r="S24" s="41">
        <v>1</v>
      </c>
      <c r="T24" s="50">
        <v>1</v>
      </c>
      <c r="U24" s="85">
        <v>0</v>
      </c>
      <c r="V24" s="41">
        <v>0</v>
      </c>
      <c r="W24" s="41">
        <v>0</v>
      </c>
      <c r="X24" s="50">
        <v>0</v>
      </c>
      <c r="Y24" s="124">
        <v>21</v>
      </c>
      <c r="Z24" s="147">
        <v>21</v>
      </c>
      <c r="AA24" s="133"/>
      <c r="AB24" s="141"/>
      <c r="AC24" s="99">
        <v>1</v>
      </c>
      <c r="AD24" t="s">
        <v>117</v>
      </c>
      <c r="AE24" s="19"/>
    </row>
    <row r="25" spans="1:32" x14ac:dyDescent="0.25">
      <c r="A25" s="2">
        <v>10</v>
      </c>
      <c r="B25" s="109" t="s">
        <v>20</v>
      </c>
      <c r="C25" s="117">
        <f t="shared" si="1"/>
        <v>4</v>
      </c>
      <c r="D25" s="105">
        <v>2</v>
      </c>
      <c r="E25" s="44">
        <v>0</v>
      </c>
      <c r="F25" s="32">
        <v>0</v>
      </c>
      <c r="G25" s="22">
        <v>1</v>
      </c>
      <c r="H25" s="26">
        <v>0</v>
      </c>
      <c r="I25" s="44">
        <v>0</v>
      </c>
      <c r="J25" s="20">
        <v>0</v>
      </c>
      <c r="K25" s="32">
        <v>0</v>
      </c>
      <c r="L25" s="22">
        <v>0</v>
      </c>
      <c r="M25" s="44">
        <v>0</v>
      </c>
      <c r="N25" s="152">
        <f t="shared" si="3"/>
        <v>2</v>
      </c>
      <c r="O25" s="85">
        <v>2</v>
      </c>
      <c r="P25" s="41">
        <v>0</v>
      </c>
      <c r="Q25" s="41">
        <v>0</v>
      </c>
      <c r="R25" s="41">
        <v>0</v>
      </c>
      <c r="S25" s="41">
        <v>0</v>
      </c>
      <c r="T25" s="50">
        <v>0</v>
      </c>
      <c r="U25" s="85">
        <v>0</v>
      </c>
      <c r="V25" s="41">
        <v>0</v>
      </c>
      <c r="W25" s="41">
        <v>0</v>
      </c>
      <c r="X25" s="50">
        <v>0</v>
      </c>
      <c r="Y25" s="124">
        <v>4</v>
      </c>
      <c r="Z25" s="147">
        <v>4</v>
      </c>
      <c r="AA25" s="133">
        <v>1</v>
      </c>
      <c r="AB25" s="141"/>
      <c r="AC25" s="99"/>
      <c r="AD25" t="s">
        <v>119</v>
      </c>
    </row>
    <row r="26" spans="1:32" x14ac:dyDescent="0.25">
      <c r="A26" s="2">
        <v>11</v>
      </c>
      <c r="B26" s="109" t="s">
        <v>21</v>
      </c>
      <c r="C26" s="117">
        <f t="shared" si="1"/>
        <v>12</v>
      </c>
      <c r="D26" s="105">
        <v>1</v>
      </c>
      <c r="E26" s="44">
        <v>0</v>
      </c>
      <c r="F26" s="32">
        <v>1</v>
      </c>
      <c r="G26" s="22">
        <v>3</v>
      </c>
      <c r="H26" s="26">
        <v>6</v>
      </c>
      <c r="I26" s="44">
        <v>1</v>
      </c>
      <c r="J26" s="20">
        <v>1</v>
      </c>
      <c r="K26" s="32">
        <v>0</v>
      </c>
      <c r="L26" s="22">
        <v>0</v>
      </c>
      <c r="M26" s="44">
        <v>0</v>
      </c>
      <c r="N26" s="152">
        <f t="shared" si="3"/>
        <v>0</v>
      </c>
      <c r="O26" s="85">
        <v>0</v>
      </c>
      <c r="P26" s="41">
        <v>0</v>
      </c>
      <c r="Q26" s="41">
        <v>0</v>
      </c>
      <c r="R26" s="41">
        <v>0</v>
      </c>
      <c r="S26" s="41">
        <v>0</v>
      </c>
      <c r="T26" s="50">
        <v>0</v>
      </c>
      <c r="U26" s="85">
        <v>0</v>
      </c>
      <c r="V26" s="41">
        <v>0</v>
      </c>
      <c r="W26" s="41">
        <v>0</v>
      </c>
      <c r="X26" s="50">
        <v>0</v>
      </c>
      <c r="Y26" s="124">
        <v>0</v>
      </c>
      <c r="Z26" s="147">
        <v>0</v>
      </c>
      <c r="AA26" s="133"/>
      <c r="AB26" s="141"/>
      <c r="AC26" s="99">
        <v>1</v>
      </c>
      <c r="AD26" t="s">
        <v>120</v>
      </c>
    </row>
    <row r="27" spans="1:32" x14ac:dyDescent="0.25">
      <c r="A27" s="2">
        <v>12</v>
      </c>
      <c r="B27" s="109" t="s">
        <v>11</v>
      </c>
      <c r="C27" s="117">
        <f t="shared" si="1"/>
        <v>7</v>
      </c>
      <c r="D27" s="105">
        <v>1</v>
      </c>
      <c r="E27" s="44">
        <v>1</v>
      </c>
      <c r="F27" s="32">
        <v>1</v>
      </c>
      <c r="G27" s="22">
        <v>3</v>
      </c>
      <c r="H27" s="26">
        <v>1</v>
      </c>
      <c r="I27" s="44">
        <v>0</v>
      </c>
      <c r="J27" s="20">
        <v>1</v>
      </c>
      <c r="K27" s="32">
        <v>2</v>
      </c>
      <c r="L27" s="22">
        <v>1</v>
      </c>
      <c r="M27" s="44">
        <v>2</v>
      </c>
      <c r="N27" s="152">
        <f t="shared" si="3"/>
        <v>5</v>
      </c>
      <c r="O27" s="85">
        <v>1</v>
      </c>
      <c r="P27" s="41">
        <v>2</v>
      </c>
      <c r="Q27" s="41">
        <v>0</v>
      </c>
      <c r="R27" s="41">
        <v>1</v>
      </c>
      <c r="S27" s="41">
        <v>0</v>
      </c>
      <c r="T27" s="50">
        <v>1</v>
      </c>
      <c r="U27" s="85">
        <v>0</v>
      </c>
      <c r="V27" s="41">
        <v>0</v>
      </c>
      <c r="W27" s="41">
        <v>0</v>
      </c>
      <c r="X27" s="50">
        <v>3</v>
      </c>
      <c r="Y27" s="124">
        <v>0</v>
      </c>
      <c r="Z27" s="147">
        <v>0</v>
      </c>
      <c r="AA27" s="133"/>
      <c r="AB27" s="141"/>
      <c r="AC27" s="99">
        <v>1</v>
      </c>
      <c r="AD27" t="s">
        <v>127</v>
      </c>
    </row>
    <row r="28" spans="1:32" ht="15.75" thickBot="1" x14ac:dyDescent="0.3">
      <c r="A28" s="2">
        <v>13</v>
      </c>
      <c r="B28" s="108" t="s">
        <v>22</v>
      </c>
      <c r="C28" s="118">
        <f t="shared" si="1"/>
        <v>16</v>
      </c>
      <c r="D28" s="105">
        <v>0</v>
      </c>
      <c r="E28" s="44">
        <v>4</v>
      </c>
      <c r="F28" s="32">
        <v>1</v>
      </c>
      <c r="G28" s="22">
        <v>5</v>
      </c>
      <c r="H28" s="26">
        <v>5</v>
      </c>
      <c r="I28" s="44">
        <v>1</v>
      </c>
      <c r="J28" s="20">
        <v>5</v>
      </c>
      <c r="K28" s="32">
        <v>1</v>
      </c>
      <c r="L28" s="22">
        <v>0</v>
      </c>
      <c r="M28" s="44">
        <v>1</v>
      </c>
      <c r="N28" s="153">
        <f t="shared" si="3"/>
        <v>9</v>
      </c>
      <c r="O28" s="103">
        <v>0</v>
      </c>
      <c r="P28" s="91">
        <v>0</v>
      </c>
      <c r="Q28" s="91">
        <v>1</v>
      </c>
      <c r="R28" s="91">
        <v>6</v>
      </c>
      <c r="S28" s="91">
        <v>0</v>
      </c>
      <c r="T28" s="92">
        <v>2</v>
      </c>
      <c r="U28" s="103">
        <v>4</v>
      </c>
      <c r="V28" s="91">
        <v>0</v>
      </c>
      <c r="W28" s="91">
        <v>0</v>
      </c>
      <c r="X28" s="92">
        <v>2</v>
      </c>
      <c r="Y28" s="126">
        <v>0</v>
      </c>
      <c r="Z28" s="149">
        <v>0</v>
      </c>
      <c r="AA28" s="133"/>
      <c r="AB28" s="141"/>
      <c r="AC28" s="99">
        <v>1</v>
      </c>
      <c r="AD28" t="s">
        <v>121</v>
      </c>
      <c r="AF28" s="18"/>
    </row>
    <row r="29" spans="1:32" ht="15.75" thickBot="1" x14ac:dyDescent="0.3">
      <c r="A29" s="10" t="s">
        <v>26</v>
      </c>
      <c r="B29" s="107"/>
      <c r="C29" s="98">
        <f t="shared" si="1"/>
        <v>137</v>
      </c>
      <c r="D29" s="84">
        <f t="shared" ref="D29:AC29" si="6">SUM(D30:D47)</f>
        <v>25</v>
      </c>
      <c r="E29" s="72">
        <f t="shared" si="6"/>
        <v>12</v>
      </c>
      <c r="F29" s="33">
        <f t="shared" si="6"/>
        <v>20</v>
      </c>
      <c r="G29" s="23">
        <f t="shared" si="6"/>
        <v>36</v>
      </c>
      <c r="H29" s="27">
        <f t="shared" si="6"/>
        <v>25</v>
      </c>
      <c r="I29" s="47">
        <f t="shared" si="6"/>
        <v>17</v>
      </c>
      <c r="J29" s="56">
        <f t="shared" si="6"/>
        <v>15</v>
      </c>
      <c r="K29" s="47">
        <f t="shared" si="6"/>
        <v>3</v>
      </c>
      <c r="L29" s="47">
        <f t="shared" si="6"/>
        <v>8</v>
      </c>
      <c r="M29" s="47">
        <f t="shared" si="6"/>
        <v>8</v>
      </c>
      <c r="N29" s="96">
        <f t="shared" si="3"/>
        <v>151</v>
      </c>
      <c r="O29" s="84">
        <f t="shared" si="6"/>
        <v>42</v>
      </c>
      <c r="P29" s="46">
        <f t="shared" si="6"/>
        <v>7</v>
      </c>
      <c r="Q29" s="46">
        <f t="shared" si="6"/>
        <v>21</v>
      </c>
      <c r="R29" s="46">
        <f t="shared" si="6"/>
        <v>42</v>
      </c>
      <c r="S29" s="46">
        <f t="shared" si="6"/>
        <v>14</v>
      </c>
      <c r="T29" s="49">
        <f t="shared" si="6"/>
        <v>24</v>
      </c>
      <c r="U29" s="84">
        <f t="shared" si="6"/>
        <v>14</v>
      </c>
      <c r="V29" s="46">
        <f t="shared" si="6"/>
        <v>6</v>
      </c>
      <c r="W29" s="46">
        <f t="shared" si="6"/>
        <v>9</v>
      </c>
      <c r="X29" s="49">
        <f t="shared" si="6"/>
        <v>7</v>
      </c>
      <c r="Y29" s="136">
        <f t="shared" si="6"/>
        <v>25</v>
      </c>
      <c r="Z29" s="94">
        <f t="shared" si="6"/>
        <v>55</v>
      </c>
      <c r="AA29" s="132">
        <f t="shared" si="6"/>
        <v>2</v>
      </c>
      <c r="AB29" s="140">
        <f t="shared" si="6"/>
        <v>1</v>
      </c>
      <c r="AC29" s="98">
        <f t="shared" si="6"/>
        <v>17</v>
      </c>
      <c r="AD29" s="38"/>
    </row>
    <row r="30" spans="1:32" x14ac:dyDescent="0.25">
      <c r="A30" s="3">
        <v>1</v>
      </c>
      <c r="B30" s="109" t="s">
        <v>38</v>
      </c>
      <c r="C30" s="119">
        <f t="shared" si="1"/>
        <v>7</v>
      </c>
      <c r="D30" s="105">
        <v>3</v>
      </c>
      <c r="E30" s="44">
        <v>1</v>
      </c>
      <c r="F30" s="32">
        <v>0</v>
      </c>
      <c r="G30" s="22">
        <v>2</v>
      </c>
      <c r="H30" s="26">
        <v>1</v>
      </c>
      <c r="I30" s="44">
        <v>0</v>
      </c>
      <c r="J30" s="20">
        <v>0</v>
      </c>
      <c r="K30" s="32">
        <v>0</v>
      </c>
      <c r="L30" s="22">
        <v>0</v>
      </c>
      <c r="M30" s="44">
        <v>0</v>
      </c>
      <c r="N30" s="154">
        <f t="shared" si="3"/>
        <v>1</v>
      </c>
      <c r="O30" s="26">
        <v>1</v>
      </c>
      <c r="P30" s="22">
        <v>0</v>
      </c>
      <c r="Q30" s="22">
        <v>0</v>
      </c>
      <c r="R30" s="22">
        <v>0</v>
      </c>
      <c r="S30" s="22">
        <v>0</v>
      </c>
      <c r="T30" s="53">
        <v>0</v>
      </c>
      <c r="U30" s="26">
        <v>0</v>
      </c>
      <c r="V30" s="22">
        <v>0</v>
      </c>
      <c r="W30" s="22">
        <v>0</v>
      </c>
      <c r="X30" s="53">
        <v>0</v>
      </c>
      <c r="Y30" s="20">
        <v>1</v>
      </c>
      <c r="Z30" s="150">
        <v>6</v>
      </c>
      <c r="AA30" s="133"/>
      <c r="AB30" s="141"/>
      <c r="AC30" s="99">
        <v>1</v>
      </c>
      <c r="AD30" t="s">
        <v>221</v>
      </c>
      <c r="AF30" s="18"/>
    </row>
    <row r="31" spans="1:32" x14ac:dyDescent="0.25">
      <c r="A31" s="3">
        <v>2</v>
      </c>
      <c r="B31" s="109" t="s">
        <v>105</v>
      </c>
      <c r="C31" s="117">
        <f t="shared" si="1"/>
        <v>7</v>
      </c>
      <c r="D31" s="105">
        <v>3</v>
      </c>
      <c r="E31" s="44">
        <v>1</v>
      </c>
      <c r="F31" s="32">
        <v>2</v>
      </c>
      <c r="G31" s="22">
        <v>0</v>
      </c>
      <c r="H31" s="26">
        <v>0</v>
      </c>
      <c r="I31" s="44">
        <v>1</v>
      </c>
      <c r="J31" s="20">
        <v>1</v>
      </c>
      <c r="K31" s="32">
        <v>0</v>
      </c>
      <c r="L31" s="22">
        <v>1</v>
      </c>
      <c r="M31" s="44">
        <v>2</v>
      </c>
      <c r="N31" s="152">
        <f t="shared" si="3"/>
        <v>8</v>
      </c>
      <c r="O31" s="85">
        <v>4</v>
      </c>
      <c r="P31" s="41">
        <v>0</v>
      </c>
      <c r="Q31" s="41">
        <v>0</v>
      </c>
      <c r="R31" s="41">
        <v>0</v>
      </c>
      <c r="S31" s="41">
        <v>0</v>
      </c>
      <c r="T31" s="50">
        <v>4</v>
      </c>
      <c r="U31" s="85">
        <v>2</v>
      </c>
      <c r="V31" s="41">
        <v>2</v>
      </c>
      <c r="W31" s="41">
        <v>0</v>
      </c>
      <c r="X31" s="50">
        <v>2</v>
      </c>
      <c r="Y31" s="124">
        <v>0</v>
      </c>
      <c r="Z31" s="147">
        <v>2</v>
      </c>
      <c r="AA31" s="133"/>
      <c r="AB31" s="141"/>
      <c r="AC31" s="99">
        <v>1</v>
      </c>
      <c r="AD31" t="s">
        <v>222</v>
      </c>
    </row>
    <row r="32" spans="1:32" x14ac:dyDescent="0.25">
      <c r="A32" s="3">
        <v>3</v>
      </c>
      <c r="B32" s="109" t="s">
        <v>106</v>
      </c>
      <c r="C32" s="117">
        <f t="shared" si="1"/>
        <v>5</v>
      </c>
      <c r="D32" s="105">
        <v>2</v>
      </c>
      <c r="E32" s="44">
        <v>0</v>
      </c>
      <c r="F32" s="32">
        <v>1</v>
      </c>
      <c r="G32" s="22">
        <v>1</v>
      </c>
      <c r="H32" s="26">
        <v>1</v>
      </c>
      <c r="I32" s="44">
        <v>0</v>
      </c>
      <c r="J32" s="20">
        <v>0</v>
      </c>
      <c r="K32" s="32">
        <v>0</v>
      </c>
      <c r="L32" s="22">
        <v>0</v>
      </c>
      <c r="M32" s="44">
        <v>0</v>
      </c>
      <c r="N32" s="152">
        <f t="shared" si="3"/>
        <v>23</v>
      </c>
      <c r="O32" s="85">
        <v>2</v>
      </c>
      <c r="P32" s="41">
        <v>0</v>
      </c>
      <c r="Q32" s="41">
        <v>8</v>
      </c>
      <c r="R32" s="41">
        <v>8</v>
      </c>
      <c r="S32" s="41">
        <v>3</v>
      </c>
      <c r="T32" s="50">
        <v>2</v>
      </c>
      <c r="U32" s="85">
        <v>0</v>
      </c>
      <c r="V32" s="41">
        <v>0</v>
      </c>
      <c r="W32" s="41">
        <v>0</v>
      </c>
      <c r="X32" s="50">
        <v>0</v>
      </c>
      <c r="Y32" s="124">
        <v>1</v>
      </c>
      <c r="Z32" s="147">
        <v>1</v>
      </c>
      <c r="AA32" s="133"/>
      <c r="AB32" s="141"/>
      <c r="AC32" s="99">
        <v>1</v>
      </c>
      <c r="AD32" t="s">
        <v>223</v>
      </c>
    </row>
    <row r="33" spans="1:30" x14ac:dyDescent="0.25">
      <c r="A33" s="3">
        <v>4</v>
      </c>
      <c r="B33" s="110" t="s">
        <v>107</v>
      </c>
      <c r="C33" s="117">
        <f t="shared" si="1"/>
        <v>8</v>
      </c>
      <c r="D33" s="105">
        <v>4</v>
      </c>
      <c r="E33" s="44">
        <v>0</v>
      </c>
      <c r="F33" s="32">
        <v>2</v>
      </c>
      <c r="G33" s="22">
        <v>0</v>
      </c>
      <c r="H33" s="26">
        <v>0</v>
      </c>
      <c r="I33" s="44">
        <v>2</v>
      </c>
      <c r="J33" s="20">
        <v>0</v>
      </c>
      <c r="K33" s="32">
        <v>0</v>
      </c>
      <c r="L33" s="22">
        <v>0</v>
      </c>
      <c r="M33" s="44">
        <v>0</v>
      </c>
      <c r="N33" s="152">
        <f t="shared" si="3"/>
        <v>15</v>
      </c>
      <c r="O33" s="85">
        <v>11</v>
      </c>
      <c r="P33" s="41">
        <v>0</v>
      </c>
      <c r="Q33" s="41">
        <v>2</v>
      </c>
      <c r="R33" s="41">
        <v>0</v>
      </c>
      <c r="S33" s="41">
        <v>0</v>
      </c>
      <c r="T33" s="50">
        <v>2</v>
      </c>
      <c r="U33" s="85">
        <v>0</v>
      </c>
      <c r="V33" s="41">
        <v>0</v>
      </c>
      <c r="W33" s="41">
        <v>0</v>
      </c>
      <c r="X33" s="50">
        <v>0</v>
      </c>
      <c r="Y33" s="124">
        <v>0</v>
      </c>
      <c r="Z33" s="147">
        <v>0</v>
      </c>
      <c r="AA33" s="133"/>
      <c r="AB33" s="141"/>
      <c r="AC33" s="99">
        <v>1</v>
      </c>
      <c r="AD33" t="s">
        <v>208</v>
      </c>
    </row>
    <row r="34" spans="1:30" x14ac:dyDescent="0.25">
      <c r="A34" s="3">
        <v>5</v>
      </c>
      <c r="B34" s="109" t="s">
        <v>108</v>
      </c>
      <c r="C34" s="117">
        <f t="shared" si="1"/>
        <v>7</v>
      </c>
      <c r="D34" s="105">
        <v>3</v>
      </c>
      <c r="E34" s="44">
        <v>0</v>
      </c>
      <c r="F34" s="32">
        <v>2</v>
      </c>
      <c r="G34" s="22">
        <v>1</v>
      </c>
      <c r="H34" s="26">
        <v>0</v>
      </c>
      <c r="I34" s="44">
        <v>1</v>
      </c>
      <c r="J34" s="20">
        <v>0</v>
      </c>
      <c r="K34" s="32">
        <v>0</v>
      </c>
      <c r="L34" s="22">
        <v>2</v>
      </c>
      <c r="M34" s="44">
        <v>0</v>
      </c>
      <c r="N34" s="152">
        <f t="shared" si="3"/>
        <v>7</v>
      </c>
      <c r="O34" s="85">
        <v>4</v>
      </c>
      <c r="P34" s="41">
        <v>0</v>
      </c>
      <c r="Q34" s="41">
        <v>0</v>
      </c>
      <c r="R34" s="41">
        <v>0</v>
      </c>
      <c r="S34" s="41">
        <v>0</v>
      </c>
      <c r="T34" s="50">
        <v>3</v>
      </c>
      <c r="U34" s="85">
        <v>1</v>
      </c>
      <c r="V34" s="41">
        <v>1</v>
      </c>
      <c r="W34" s="41">
        <v>2</v>
      </c>
      <c r="X34" s="50">
        <v>0</v>
      </c>
      <c r="Y34" s="124">
        <v>3</v>
      </c>
      <c r="Z34" s="147">
        <v>3</v>
      </c>
      <c r="AA34" s="133"/>
      <c r="AB34" s="141"/>
      <c r="AC34" s="99">
        <v>1</v>
      </c>
      <c r="AD34" t="s">
        <v>209</v>
      </c>
    </row>
    <row r="35" spans="1:30" x14ac:dyDescent="0.25">
      <c r="A35" s="3">
        <v>6</v>
      </c>
      <c r="B35" s="109" t="s">
        <v>2</v>
      </c>
      <c r="C35" s="117">
        <f t="shared" si="1"/>
        <v>14</v>
      </c>
      <c r="D35" s="105">
        <v>2</v>
      </c>
      <c r="E35" s="44">
        <v>1</v>
      </c>
      <c r="F35" s="32">
        <v>2</v>
      </c>
      <c r="G35" s="22">
        <v>5</v>
      </c>
      <c r="H35" s="26">
        <v>3</v>
      </c>
      <c r="I35" s="44">
        <v>0</v>
      </c>
      <c r="J35" s="20">
        <v>3</v>
      </c>
      <c r="K35" s="32">
        <v>1</v>
      </c>
      <c r="L35" s="22">
        <v>1</v>
      </c>
      <c r="M35" s="44">
        <v>2</v>
      </c>
      <c r="N35" s="152">
        <f t="shared" si="3"/>
        <v>10</v>
      </c>
      <c r="O35" s="85">
        <v>1</v>
      </c>
      <c r="P35" s="41">
        <v>1</v>
      </c>
      <c r="Q35" s="41">
        <v>0</v>
      </c>
      <c r="R35" s="41">
        <v>8</v>
      </c>
      <c r="S35" s="41">
        <v>0</v>
      </c>
      <c r="T35" s="50">
        <v>0</v>
      </c>
      <c r="U35" s="85">
        <v>4</v>
      </c>
      <c r="V35" s="41">
        <v>1</v>
      </c>
      <c r="W35" s="41">
        <v>2</v>
      </c>
      <c r="X35" s="50">
        <v>1</v>
      </c>
      <c r="Y35" s="124">
        <v>2</v>
      </c>
      <c r="Z35" s="147">
        <v>6</v>
      </c>
      <c r="AA35" s="133">
        <v>1</v>
      </c>
      <c r="AB35" s="141">
        <v>0</v>
      </c>
      <c r="AC35" s="99">
        <v>1</v>
      </c>
      <c r="AD35" t="s">
        <v>128</v>
      </c>
    </row>
    <row r="36" spans="1:30" x14ac:dyDescent="0.25">
      <c r="A36" s="3">
        <v>7</v>
      </c>
      <c r="B36" s="109" t="s">
        <v>3</v>
      </c>
      <c r="C36" s="117">
        <f t="shared" si="1"/>
        <v>12</v>
      </c>
      <c r="D36" s="105">
        <v>0</v>
      </c>
      <c r="E36" s="44">
        <v>0</v>
      </c>
      <c r="F36" s="32">
        <v>0</v>
      </c>
      <c r="G36" s="22">
        <v>8</v>
      </c>
      <c r="H36" s="26">
        <v>3</v>
      </c>
      <c r="I36" s="44">
        <v>1</v>
      </c>
      <c r="J36" s="20">
        <v>3</v>
      </c>
      <c r="K36" s="32">
        <v>0</v>
      </c>
      <c r="L36" s="22">
        <v>1</v>
      </c>
      <c r="M36" s="44">
        <v>0</v>
      </c>
      <c r="N36" s="152">
        <f t="shared" si="3"/>
        <v>2</v>
      </c>
      <c r="O36" s="85">
        <v>0</v>
      </c>
      <c r="P36" s="41">
        <v>0</v>
      </c>
      <c r="Q36" s="41">
        <v>0</v>
      </c>
      <c r="R36" s="41">
        <v>1</v>
      </c>
      <c r="S36" s="41">
        <v>1</v>
      </c>
      <c r="T36" s="50">
        <v>0</v>
      </c>
      <c r="U36" s="85">
        <v>1</v>
      </c>
      <c r="V36" s="41">
        <v>0</v>
      </c>
      <c r="W36" s="41">
        <v>0</v>
      </c>
      <c r="X36" s="50">
        <v>0</v>
      </c>
      <c r="Y36" s="124">
        <v>3</v>
      </c>
      <c r="Z36" s="147">
        <v>3</v>
      </c>
      <c r="AA36" s="133"/>
      <c r="AB36" s="141"/>
      <c r="AC36" s="99">
        <v>1</v>
      </c>
      <c r="AD36" t="s">
        <v>129</v>
      </c>
    </row>
    <row r="37" spans="1:30" x14ac:dyDescent="0.25">
      <c r="A37" s="3">
        <v>8</v>
      </c>
      <c r="B37" s="109" t="s">
        <v>27</v>
      </c>
      <c r="C37" s="117">
        <f t="shared" si="1"/>
        <v>3</v>
      </c>
      <c r="D37" s="105">
        <v>0</v>
      </c>
      <c r="E37" s="44">
        <v>0</v>
      </c>
      <c r="F37" s="32">
        <v>3</v>
      </c>
      <c r="G37" s="22">
        <v>0</v>
      </c>
      <c r="H37" s="26">
        <v>0</v>
      </c>
      <c r="I37" s="44">
        <v>0</v>
      </c>
      <c r="J37" s="20">
        <v>0</v>
      </c>
      <c r="K37" s="32">
        <v>0</v>
      </c>
      <c r="L37" s="22">
        <v>0</v>
      </c>
      <c r="M37" s="44">
        <v>0</v>
      </c>
      <c r="N37" s="152">
        <f t="shared" si="3"/>
        <v>3</v>
      </c>
      <c r="O37" s="85">
        <v>0</v>
      </c>
      <c r="P37" s="41">
        <v>0</v>
      </c>
      <c r="Q37" s="41">
        <v>3</v>
      </c>
      <c r="R37" s="41">
        <v>0</v>
      </c>
      <c r="S37" s="41">
        <v>0</v>
      </c>
      <c r="T37" s="50">
        <v>0</v>
      </c>
      <c r="U37" s="85">
        <v>0</v>
      </c>
      <c r="V37" s="41">
        <v>0</v>
      </c>
      <c r="W37" s="41">
        <v>0</v>
      </c>
      <c r="X37" s="50">
        <v>0</v>
      </c>
      <c r="Y37" s="124">
        <v>3</v>
      </c>
      <c r="Z37" s="147">
        <v>3</v>
      </c>
      <c r="AA37" s="133"/>
      <c r="AB37" s="141"/>
      <c r="AC37" s="99">
        <v>1</v>
      </c>
      <c r="AD37" t="s">
        <v>239</v>
      </c>
    </row>
    <row r="38" spans="1:30" x14ac:dyDescent="0.25">
      <c r="A38" s="3">
        <v>9</v>
      </c>
      <c r="B38" s="109" t="s">
        <v>28</v>
      </c>
      <c r="C38" s="117">
        <f t="shared" si="1"/>
        <v>16</v>
      </c>
      <c r="D38" s="105">
        <v>2</v>
      </c>
      <c r="E38" s="44">
        <v>1</v>
      </c>
      <c r="F38" s="32">
        <v>0</v>
      </c>
      <c r="G38" s="22">
        <v>5</v>
      </c>
      <c r="H38" s="26">
        <v>5</v>
      </c>
      <c r="I38" s="44">
        <v>2</v>
      </c>
      <c r="J38" s="20">
        <v>3</v>
      </c>
      <c r="K38" s="32">
        <v>0</v>
      </c>
      <c r="L38" s="22">
        <v>0</v>
      </c>
      <c r="M38" s="44">
        <v>1</v>
      </c>
      <c r="N38" s="152">
        <f t="shared" si="3"/>
        <v>10</v>
      </c>
      <c r="O38" s="85">
        <v>1</v>
      </c>
      <c r="P38" s="41">
        <v>0</v>
      </c>
      <c r="Q38" s="41">
        <v>0</v>
      </c>
      <c r="R38" s="41">
        <v>5</v>
      </c>
      <c r="S38" s="41">
        <v>2</v>
      </c>
      <c r="T38" s="50">
        <v>1</v>
      </c>
      <c r="U38" s="85">
        <v>2</v>
      </c>
      <c r="V38" s="41">
        <v>0</v>
      </c>
      <c r="W38" s="41">
        <v>0</v>
      </c>
      <c r="X38" s="50">
        <v>0</v>
      </c>
      <c r="Y38" s="124">
        <v>7</v>
      </c>
      <c r="Z38" s="147">
        <v>13</v>
      </c>
      <c r="AA38" s="133">
        <v>1</v>
      </c>
      <c r="AB38" s="142">
        <v>1</v>
      </c>
      <c r="AC38" s="99">
        <v>1</v>
      </c>
      <c r="AD38" t="s">
        <v>130</v>
      </c>
    </row>
    <row r="39" spans="1:30" x14ac:dyDescent="0.25">
      <c r="A39" s="3">
        <v>10</v>
      </c>
      <c r="B39" s="109" t="s">
        <v>29</v>
      </c>
      <c r="C39" s="117">
        <f t="shared" si="1"/>
        <v>12</v>
      </c>
      <c r="D39" s="105">
        <v>1</v>
      </c>
      <c r="E39" s="44">
        <v>2</v>
      </c>
      <c r="F39" s="32">
        <v>4</v>
      </c>
      <c r="G39" s="22">
        <v>2</v>
      </c>
      <c r="H39" s="26">
        <v>2</v>
      </c>
      <c r="I39" s="44">
        <v>1</v>
      </c>
      <c r="J39" s="20">
        <v>0</v>
      </c>
      <c r="K39" s="32">
        <v>0</v>
      </c>
      <c r="L39" s="22">
        <v>0</v>
      </c>
      <c r="M39" s="44">
        <v>1</v>
      </c>
      <c r="N39" s="152">
        <f t="shared" si="3"/>
        <v>1</v>
      </c>
      <c r="O39" s="85">
        <v>0</v>
      </c>
      <c r="P39" s="41">
        <v>0</v>
      </c>
      <c r="Q39" s="41">
        <v>0</v>
      </c>
      <c r="R39" s="41">
        <v>0</v>
      </c>
      <c r="S39" s="41">
        <v>1</v>
      </c>
      <c r="T39" s="50">
        <v>0</v>
      </c>
      <c r="U39" s="85">
        <v>0</v>
      </c>
      <c r="V39" s="41">
        <v>0</v>
      </c>
      <c r="W39" s="41">
        <v>0</v>
      </c>
      <c r="X39" s="50">
        <v>2</v>
      </c>
      <c r="Y39" s="124">
        <v>2</v>
      </c>
      <c r="Z39" s="147">
        <v>2</v>
      </c>
      <c r="AA39" s="133"/>
      <c r="AB39" s="141"/>
      <c r="AC39" s="99">
        <v>1</v>
      </c>
      <c r="AD39" t="s">
        <v>210</v>
      </c>
    </row>
    <row r="40" spans="1:30" x14ac:dyDescent="0.25">
      <c r="A40" s="3">
        <v>11</v>
      </c>
      <c r="B40" s="109" t="s">
        <v>30</v>
      </c>
      <c r="C40" s="117">
        <f t="shared" si="1"/>
        <v>2</v>
      </c>
      <c r="D40" s="105">
        <v>0</v>
      </c>
      <c r="E40" s="44">
        <v>0</v>
      </c>
      <c r="F40" s="32">
        <v>0</v>
      </c>
      <c r="G40" s="22">
        <v>1</v>
      </c>
      <c r="H40" s="26">
        <v>0</v>
      </c>
      <c r="I40" s="44">
        <v>1</v>
      </c>
      <c r="J40" s="20">
        <v>0</v>
      </c>
      <c r="K40" s="32">
        <v>0</v>
      </c>
      <c r="L40" s="22">
        <v>0</v>
      </c>
      <c r="M40" s="44">
        <v>0</v>
      </c>
      <c r="N40" s="152">
        <f t="shared" si="3"/>
        <v>0</v>
      </c>
      <c r="O40" s="85">
        <v>0</v>
      </c>
      <c r="P40" s="41">
        <v>0</v>
      </c>
      <c r="Q40" s="41">
        <v>0</v>
      </c>
      <c r="R40" s="41">
        <v>0</v>
      </c>
      <c r="S40" s="41">
        <v>0</v>
      </c>
      <c r="T40" s="50">
        <v>0</v>
      </c>
      <c r="U40" s="85">
        <v>0</v>
      </c>
      <c r="V40" s="41">
        <v>0</v>
      </c>
      <c r="W40" s="41">
        <v>0</v>
      </c>
      <c r="X40" s="50">
        <v>0</v>
      </c>
      <c r="Y40" s="124">
        <v>0</v>
      </c>
      <c r="Z40" s="147">
        <v>0</v>
      </c>
      <c r="AA40" s="133"/>
      <c r="AB40" s="141"/>
      <c r="AC40" s="99">
        <v>1</v>
      </c>
      <c r="AD40" t="s">
        <v>131</v>
      </c>
    </row>
    <row r="41" spans="1:30" x14ac:dyDescent="0.25">
      <c r="A41" s="3">
        <v>12</v>
      </c>
      <c r="B41" s="109" t="s">
        <v>32</v>
      </c>
      <c r="C41" s="117">
        <f t="shared" si="1"/>
        <v>10</v>
      </c>
      <c r="D41" s="105">
        <v>0</v>
      </c>
      <c r="E41" s="44">
        <v>2</v>
      </c>
      <c r="F41" s="32">
        <v>0</v>
      </c>
      <c r="G41" s="22">
        <v>2</v>
      </c>
      <c r="H41" s="26">
        <v>3</v>
      </c>
      <c r="I41" s="44">
        <v>3</v>
      </c>
      <c r="J41" s="20">
        <v>1</v>
      </c>
      <c r="K41" s="32">
        <v>1</v>
      </c>
      <c r="L41" s="22">
        <v>1</v>
      </c>
      <c r="M41" s="44">
        <v>1</v>
      </c>
      <c r="N41" s="152">
        <f t="shared" si="3"/>
        <v>6</v>
      </c>
      <c r="O41" s="85">
        <v>2</v>
      </c>
      <c r="P41" s="41">
        <v>1</v>
      </c>
      <c r="Q41" s="41">
        <v>0</v>
      </c>
      <c r="R41" s="41">
        <v>0</v>
      </c>
      <c r="S41" s="41">
        <v>0</v>
      </c>
      <c r="T41" s="50">
        <v>3</v>
      </c>
      <c r="U41" s="85">
        <v>0</v>
      </c>
      <c r="V41" s="41">
        <v>0</v>
      </c>
      <c r="W41" s="41">
        <v>0</v>
      </c>
      <c r="X41" s="50">
        <v>0</v>
      </c>
      <c r="Y41" s="124">
        <v>1</v>
      </c>
      <c r="Z41" s="147">
        <v>13</v>
      </c>
      <c r="AA41" s="133"/>
      <c r="AB41" s="141"/>
      <c r="AC41" s="99">
        <v>1</v>
      </c>
      <c r="AD41" t="s">
        <v>132</v>
      </c>
    </row>
    <row r="42" spans="1:30" x14ac:dyDescent="0.25">
      <c r="A42" s="3">
        <v>13</v>
      </c>
      <c r="B42" s="109" t="s">
        <v>35</v>
      </c>
      <c r="C42" s="117">
        <f t="shared" si="1"/>
        <v>3</v>
      </c>
      <c r="D42" s="105">
        <v>0</v>
      </c>
      <c r="E42" s="44">
        <v>0</v>
      </c>
      <c r="F42" s="32">
        <v>1</v>
      </c>
      <c r="G42" s="22">
        <v>1</v>
      </c>
      <c r="H42" s="26">
        <v>1</v>
      </c>
      <c r="I42" s="44">
        <v>0</v>
      </c>
      <c r="J42" s="20">
        <v>0</v>
      </c>
      <c r="K42" s="32">
        <v>0</v>
      </c>
      <c r="L42" s="22">
        <v>0</v>
      </c>
      <c r="M42" s="44">
        <v>0</v>
      </c>
      <c r="N42" s="152">
        <f t="shared" si="3"/>
        <v>9</v>
      </c>
      <c r="O42" s="85">
        <v>6</v>
      </c>
      <c r="P42" s="41">
        <v>0</v>
      </c>
      <c r="Q42" s="41">
        <v>1</v>
      </c>
      <c r="R42" s="41">
        <v>2</v>
      </c>
      <c r="S42" s="41">
        <v>0</v>
      </c>
      <c r="T42" s="50">
        <v>0</v>
      </c>
      <c r="U42" s="85">
        <v>0</v>
      </c>
      <c r="V42" s="41">
        <v>0</v>
      </c>
      <c r="W42" s="41">
        <v>0</v>
      </c>
      <c r="X42" s="50">
        <v>0</v>
      </c>
      <c r="Y42" s="124">
        <v>0</v>
      </c>
      <c r="Z42" s="147">
        <v>1</v>
      </c>
      <c r="AA42" s="133"/>
      <c r="AB42" s="141"/>
      <c r="AC42" s="99">
        <v>1</v>
      </c>
      <c r="AD42" t="s">
        <v>133</v>
      </c>
    </row>
    <row r="43" spans="1:30" x14ac:dyDescent="0.25">
      <c r="A43" s="3">
        <v>14</v>
      </c>
      <c r="B43" s="109" t="s">
        <v>36</v>
      </c>
      <c r="C43" s="117">
        <f t="shared" si="1"/>
        <v>5</v>
      </c>
      <c r="D43" s="105">
        <v>0</v>
      </c>
      <c r="E43" s="44">
        <v>0</v>
      </c>
      <c r="F43" s="32">
        <v>0</v>
      </c>
      <c r="G43" s="22">
        <v>2</v>
      </c>
      <c r="H43" s="26">
        <v>1</v>
      </c>
      <c r="I43" s="44">
        <v>2</v>
      </c>
      <c r="J43" s="20">
        <v>0</v>
      </c>
      <c r="K43" s="32">
        <v>0</v>
      </c>
      <c r="L43" s="22">
        <v>0</v>
      </c>
      <c r="M43" s="44">
        <v>0</v>
      </c>
      <c r="N43" s="152">
        <f t="shared" si="3"/>
        <v>7</v>
      </c>
      <c r="O43" s="85">
        <v>0</v>
      </c>
      <c r="P43" s="41">
        <v>0</v>
      </c>
      <c r="Q43" s="41">
        <v>0</v>
      </c>
      <c r="R43" s="41">
        <v>4</v>
      </c>
      <c r="S43" s="41">
        <v>1</v>
      </c>
      <c r="T43" s="50">
        <v>2</v>
      </c>
      <c r="U43" s="85">
        <v>0</v>
      </c>
      <c r="V43" s="41">
        <v>0</v>
      </c>
      <c r="W43" s="41">
        <v>0</v>
      </c>
      <c r="X43" s="50">
        <v>0</v>
      </c>
      <c r="Y43" s="124">
        <v>0</v>
      </c>
      <c r="Z43" s="147">
        <v>0</v>
      </c>
      <c r="AA43" s="133"/>
      <c r="AB43" s="141"/>
      <c r="AC43" s="99">
        <v>1</v>
      </c>
      <c r="AD43" t="s">
        <v>134</v>
      </c>
    </row>
    <row r="44" spans="1:30" x14ac:dyDescent="0.25">
      <c r="A44" s="3">
        <v>15</v>
      </c>
      <c r="B44" s="109" t="s">
        <v>37</v>
      </c>
      <c r="C44" s="117">
        <f t="shared" si="1"/>
        <v>7</v>
      </c>
      <c r="D44" s="105">
        <v>0</v>
      </c>
      <c r="E44" s="44">
        <v>1</v>
      </c>
      <c r="F44" s="32">
        <v>0</v>
      </c>
      <c r="G44" s="22">
        <v>2</v>
      </c>
      <c r="H44" s="26">
        <v>3</v>
      </c>
      <c r="I44" s="44">
        <v>1</v>
      </c>
      <c r="J44" s="20">
        <v>0</v>
      </c>
      <c r="K44" s="32">
        <v>0</v>
      </c>
      <c r="L44" s="22">
        <v>0</v>
      </c>
      <c r="M44" s="44">
        <v>0</v>
      </c>
      <c r="N44" s="152">
        <f t="shared" si="3"/>
        <v>9</v>
      </c>
      <c r="O44" s="85">
        <v>1</v>
      </c>
      <c r="P44" s="41">
        <v>2</v>
      </c>
      <c r="Q44" s="41">
        <v>0</v>
      </c>
      <c r="R44" s="41">
        <v>3</v>
      </c>
      <c r="S44" s="41">
        <v>0</v>
      </c>
      <c r="T44" s="50">
        <v>3</v>
      </c>
      <c r="U44" s="85">
        <v>0</v>
      </c>
      <c r="V44" s="41">
        <v>0</v>
      </c>
      <c r="W44" s="41">
        <v>0</v>
      </c>
      <c r="X44" s="50">
        <v>0</v>
      </c>
      <c r="Y44" s="124">
        <v>0</v>
      </c>
      <c r="Z44" s="147">
        <v>0</v>
      </c>
      <c r="AA44" s="133"/>
      <c r="AB44" s="141"/>
      <c r="AC44" s="99">
        <v>1</v>
      </c>
      <c r="AD44" t="s">
        <v>135</v>
      </c>
    </row>
    <row r="45" spans="1:30" x14ac:dyDescent="0.25">
      <c r="A45" s="3">
        <v>16</v>
      </c>
      <c r="B45" s="109" t="s">
        <v>10</v>
      </c>
      <c r="C45" s="117">
        <f t="shared" si="1"/>
        <v>0</v>
      </c>
      <c r="D45" s="105"/>
      <c r="E45" s="44"/>
      <c r="F45" s="32"/>
      <c r="G45" s="22"/>
      <c r="H45" s="26"/>
      <c r="I45" s="44"/>
      <c r="J45" s="20"/>
      <c r="K45" s="32"/>
      <c r="L45" s="22"/>
      <c r="M45" s="44"/>
      <c r="N45" s="152">
        <f t="shared" si="3"/>
        <v>0</v>
      </c>
      <c r="O45" s="85"/>
      <c r="P45" s="41"/>
      <c r="Q45" s="41"/>
      <c r="R45" s="41"/>
      <c r="S45" s="41"/>
      <c r="T45" s="50"/>
      <c r="U45" s="85"/>
      <c r="V45" s="41"/>
      <c r="W45" s="41"/>
      <c r="X45" s="50"/>
      <c r="Y45" s="124"/>
      <c r="Z45" s="147"/>
      <c r="AA45" s="133"/>
      <c r="AB45" s="141"/>
      <c r="AC45" s="99"/>
      <c r="AD45" t="s">
        <v>136</v>
      </c>
    </row>
    <row r="46" spans="1:30" x14ac:dyDescent="0.25">
      <c r="A46" s="3">
        <v>17</v>
      </c>
      <c r="B46" s="109" t="s">
        <v>15</v>
      </c>
      <c r="C46" s="117">
        <f t="shared" si="1"/>
        <v>10</v>
      </c>
      <c r="D46" s="105">
        <v>3</v>
      </c>
      <c r="E46" s="44">
        <v>1</v>
      </c>
      <c r="F46" s="32">
        <v>3</v>
      </c>
      <c r="G46" s="22">
        <v>2</v>
      </c>
      <c r="H46" s="26">
        <v>0</v>
      </c>
      <c r="I46" s="44">
        <v>1</v>
      </c>
      <c r="J46" s="20">
        <v>4</v>
      </c>
      <c r="K46" s="32">
        <v>1</v>
      </c>
      <c r="L46" s="22">
        <v>2</v>
      </c>
      <c r="M46" s="44">
        <v>1</v>
      </c>
      <c r="N46" s="152">
        <f t="shared" si="3"/>
        <v>21</v>
      </c>
      <c r="O46" s="85">
        <v>3</v>
      </c>
      <c r="P46" s="41">
        <v>1</v>
      </c>
      <c r="Q46" s="41">
        <v>7</v>
      </c>
      <c r="R46" s="41">
        <v>7</v>
      </c>
      <c r="S46" s="41">
        <v>1</v>
      </c>
      <c r="T46" s="50">
        <v>2</v>
      </c>
      <c r="U46" s="85">
        <v>4</v>
      </c>
      <c r="V46" s="41">
        <v>2</v>
      </c>
      <c r="W46" s="41">
        <v>5</v>
      </c>
      <c r="X46" s="50">
        <v>2</v>
      </c>
      <c r="Y46" s="124" t="s">
        <v>260</v>
      </c>
      <c r="Z46" s="147" t="s">
        <v>260</v>
      </c>
      <c r="AA46" s="133"/>
      <c r="AB46" s="141"/>
      <c r="AC46" s="99">
        <v>1</v>
      </c>
      <c r="AD46" t="s">
        <v>137</v>
      </c>
    </row>
    <row r="47" spans="1:30" ht="15.75" thickBot="1" x14ac:dyDescent="0.3">
      <c r="A47" s="3">
        <v>18</v>
      </c>
      <c r="B47" s="108" t="s">
        <v>109</v>
      </c>
      <c r="C47" s="118">
        <f t="shared" si="1"/>
        <v>9</v>
      </c>
      <c r="D47" s="105">
        <v>2</v>
      </c>
      <c r="E47" s="44">
        <v>2</v>
      </c>
      <c r="F47" s="32">
        <v>0</v>
      </c>
      <c r="G47" s="22">
        <v>2</v>
      </c>
      <c r="H47" s="26">
        <v>2</v>
      </c>
      <c r="I47" s="43">
        <v>1</v>
      </c>
      <c r="J47" s="55">
        <v>0</v>
      </c>
      <c r="K47" s="63">
        <v>0</v>
      </c>
      <c r="L47" s="67">
        <v>0</v>
      </c>
      <c r="M47" s="43">
        <v>0</v>
      </c>
      <c r="N47" s="153">
        <f t="shared" si="3"/>
        <v>19</v>
      </c>
      <c r="O47" s="104">
        <v>6</v>
      </c>
      <c r="P47" s="86">
        <v>2</v>
      </c>
      <c r="Q47" s="86">
        <v>0</v>
      </c>
      <c r="R47" s="86">
        <v>4</v>
      </c>
      <c r="S47" s="86">
        <v>5</v>
      </c>
      <c r="T47" s="87">
        <v>2</v>
      </c>
      <c r="U47" s="104">
        <v>0</v>
      </c>
      <c r="V47" s="86">
        <v>0</v>
      </c>
      <c r="W47" s="86">
        <v>0</v>
      </c>
      <c r="X47" s="87">
        <v>0</v>
      </c>
      <c r="Y47" s="125">
        <v>2</v>
      </c>
      <c r="Z47" s="149">
        <v>2</v>
      </c>
      <c r="AA47" s="131"/>
      <c r="AB47" s="139"/>
      <c r="AC47" s="97">
        <v>1</v>
      </c>
      <c r="AD47" t="s">
        <v>138</v>
      </c>
    </row>
    <row r="48" spans="1:30" ht="15.75" thickBot="1" x14ac:dyDescent="0.3">
      <c r="A48" s="11" t="s">
        <v>39</v>
      </c>
      <c r="B48" s="111"/>
      <c r="C48" s="98">
        <f t="shared" si="1"/>
        <v>140</v>
      </c>
      <c r="D48" s="84">
        <f t="shared" ref="D48:H48" si="7">SUM(D49:D67)</f>
        <v>25</v>
      </c>
      <c r="E48" s="72">
        <f t="shared" si="7"/>
        <v>20</v>
      </c>
      <c r="F48" s="33">
        <f t="shared" si="7"/>
        <v>7</v>
      </c>
      <c r="G48" s="23">
        <f t="shared" si="7"/>
        <v>40</v>
      </c>
      <c r="H48" s="27">
        <f t="shared" si="7"/>
        <v>30</v>
      </c>
      <c r="I48" s="47">
        <f t="shared" ref="I48:AC48" si="8">SUM(I49:I67)</f>
        <v>18</v>
      </c>
      <c r="J48" s="56">
        <f t="shared" si="8"/>
        <v>17</v>
      </c>
      <c r="K48" s="47">
        <f t="shared" si="8"/>
        <v>10</v>
      </c>
      <c r="L48" s="47">
        <f t="shared" si="8"/>
        <v>20</v>
      </c>
      <c r="M48" s="47">
        <f t="shared" si="8"/>
        <v>6</v>
      </c>
      <c r="N48" s="96">
        <f t="shared" si="3"/>
        <v>149</v>
      </c>
      <c r="O48" s="84">
        <f t="shared" si="8"/>
        <v>36</v>
      </c>
      <c r="P48" s="46">
        <f t="shared" si="8"/>
        <v>12</v>
      </c>
      <c r="Q48" s="46">
        <f t="shared" si="8"/>
        <v>3</v>
      </c>
      <c r="R48" s="46">
        <f t="shared" si="8"/>
        <v>55</v>
      </c>
      <c r="S48" s="46">
        <f t="shared" si="8"/>
        <v>24</v>
      </c>
      <c r="T48" s="49">
        <f t="shared" si="8"/>
        <v>19</v>
      </c>
      <c r="U48" s="84">
        <f t="shared" si="8"/>
        <v>32</v>
      </c>
      <c r="V48" s="46">
        <f t="shared" si="8"/>
        <v>16</v>
      </c>
      <c r="W48" s="46">
        <f t="shared" si="8"/>
        <v>30</v>
      </c>
      <c r="X48" s="49">
        <f t="shared" si="8"/>
        <v>12</v>
      </c>
      <c r="Y48" s="136">
        <f t="shared" si="8"/>
        <v>35</v>
      </c>
      <c r="Z48" s="94">
        <f t="shared" si="8"/>
        <v>50</v>
      </c>
      <c r="AA48" s="132">
        <f t="shared" si="8"/>
        <v>0</v>
      </c>
      <c r="AB48" s="140">
        <f t="shared" si="8"/>
        <v>0</v>
      </c>
      <c r="AC48" s="98">
        <f t="shared" si="8"/>
        <v>18</v>
      </c>
      <c r="AD48" s="38" t="s">
        <v>227</v>
      </c>
    </row>
    <row r="49" spans="1:31" x14ac:dyDescent="0.25">
      <c r="A49" s="4">
        <v>1</v>
      </c>
      <c r="B49" s="110" t="s">
        <v>218</v>
      </c>
      <c r="C49" s="119">
        <f t="shared" si="1"/>
        <v>0</v>
      </c>
      <c r="D49" s="105"/>
      <c r="E49" s="44"/>
      <c r="F49" s="32"/>
      <c r="G49" s="22"/>
      <c r="H49" s="26"/>
      <c r="I49" s="44"/>
      <c r="J49" s="20"/>
      <c r="K49" s="32"/>
      <c r="L49" s="22"/>
      <c r="M49" s="44"/>
      <c r="N49" s="154">
        <f t="shared" si="3"/>
        <v>0</v>
      </c>
      <c r="O49" s="26"/>
      <c r="P49" s="22"/>
      <c r="Q49" s="22"/>
      <c r="R49" s="22"/>
      <c r="S49" s="22"/>
      <c r="T49" s="53"/>
      <c r="U49" s="26"/>
      <c r="V49" s="22"/>
      <c r="W49" s="22"/>
      <c r="X49" s="53"/>
      <c r="Y49" s="20"/>
      <c r="Z49" s="150"/>
      <c r="AA49" s="133"/>
      <c r="AB49" s="141"/>
      <c r="AC49" s="99"/>
      <c r="AD49" t="s">
        <v>212</v>
      </c>
    </row>
    <row r="50" spans="1:31" x14ac:dyDescent="0.25">
      <c r="A50" s="4">
        <v>2</v>
      </c>
      <c r="B50" s="109" t="s">
        <v>54</v>
      </c>
      <c r="C50" s="117">
        <f t="shared" si="1"/>
        <v>15</v>
      </c>
      <c r="D50" s="105">
        <v>0</v>
      </c>
      <c r="E50" s="44">
        <v>0</v>
      </c>
      <c r="F50" s="32">
        <v>1</v>
      </c>
      <c r="G50" s="22">
        <v>8</v>
      </c>
      <c r="H50" s="26">
        <v>4</v>
      </c>
      <c r="I50" s="44">
        <v>2</v>
      </c>
      <c r="J50" s="20">
        <v>5</v>
      </c>
      <c r="K50" s="32">
        <v>0</v>
      </c>
      <c r="L50" s="22">
        <v>3</v>
      </c>
      <c r="M50" s="44">
        <v>0</v>
      </c>
      <c r="N50" s="152">
        <f t="shared" si="3"/>
        <v>2</v>
      </c>
      <c r="O50" s="85">
        <v>0</v>
      </c>
      <c r="P50" s="41">
        <v>0</v>
      </c>
      <c r="Q50" s="41">
        <v>0</v>
      </c>
      <c r="R50" s="41">
        <v>0</v>
      </c>
      <c r="S50" s="41">
        <v>1</v>
      </c>
      <c r="T50" s="50">
        <v>1</v>
      </c>
      <c r="U50" s="85">
        <v>1</v>
      </c>
      <c r="V50" s="41">
        <v>0</v>
      </c>
      <c r="W50" s="41">
        <v>0</v>
      </c>
      <c r="X50" s="50">
        <v>0</v>
      </c>
      <c r="Y50" s="124">
        <v>3</v>
      </c>
      <c r="Z50" s="147">
        <v>2</v>
      </c>
      <c r="AA50" s="133"/>
      <c r="AB50" s="141"/>
      <c r="AC50" s="99">
        <v>1</v>
      </c>
      <c r="AD50" t="s">
        <v>213</v>
      </c>
    </row>
    <row r="51" spans="1:31" x14ac:dyDescent="0.25">
      <c r="A51" s="4">
        <v>3</v>
      </c>
      <c r="B51" s="112" t="s">
        <v>219</v>
      </c>
      <c r="C51" s="117">
        <f t="shared" si="1"/>
        <v>5</v>
      </c>
      <c r="D51" s="105">
        <v>1</v>
      </c>
      <c r="E51" s="44">
        <v>1</v>
      </c>
      <c r="F51" s="32">
        <v>0</v>
      </c>
      <c r="G51" s="22">
        <v>1</v>
      </c>
      <c r="H51" s="26">
        <v>1</v>
      </c>
      <c r="I51" s="44">
        <v>1</v>
      </c>
      <c r="J51" s="20">
        <v>1</v>
      </c>
      <c r="K51" s="32">
        <v>2</v>
      </c>
      <c r="L51" s="22">
        <v>1</v>
      </c>
      <c r="M51" s="44">
        <v>0</v>
      </c>
      <c r="N51" s="152">
        <f t="shared" si="3"/>
        <v>17</v>
      </c>
      <c r="O51" s="85">
        <v>12</v>
      </c>
      <c r="P51" s="41">
        <v>1</v>
      </c>
      <c r="Q51" s="41">
        <v>0</v>
      </c>
      <c r="R51" s="41">
        <v>2</v>
      </c>
      <c r="S51" s="41">
        <v>1</v>
      </c>
      <c r="T51" s="50">
        <v>1</v>
      </c>
      <c r="U51" s="85">
        <v>6</v>
      </c>
      <c r="V51" s="41">
        <v>3</v>
      </c>
      <c r="W51" s="41">
        <v>7</v>
      </c>
      <c r="X51" s="50">
        <v>0</v>
      </c>
      <c r="Y51" s="124">
        <v>2</v>
      </c>
      <c r="Z51" s="147">
        <v>2</v>
      </c>
      <c r="AA51" s="133"/>
      <c r="AB51" s="141"/>
      <c r="AC51" s="99">
        <v>1</v>
      </c>
      <c r="AD51" t="s">
        <v>226</v>
      </c>
    </row>
    <row r="52" spans="1:31" x14ac:dyDescent="0.25">
      <c r="A52" s="4">
        <v>4</v>
      </c>
      <c r="B52" s="109" t="s">
        <v>100</v>
      </c>
      <c r="C52" s="117">
        <f t="shared" si="1"/>
        <v>22</v>
      </c>
      <c r="D52" s="105">
        <v>9</v>
      </c>
      <c r="E52" s="44">
        <v>3</v>
      </c>
      <c r="F52" s="32">
        <v>3</v>
      </c>
      <c r="G52" s="22">
        <v>1</v>
      </c>
      <c r="H52" s="26">
        <v>1</v>
      </c>
      <c r="I52" s="44">
        <v>5</v>
      </c>
      <c r="J52" s="20">
        <v>1</v>
      </c>
      <c r="K52" s="32">
        <v>2</v>
      </c>
      <c r="L52" s="22">
        <v>5</v>
      </c>
      <c r="M52" s="44">
        <v>1</v>
      </c>
      <c r="N52" s="152">
        <f t="shared" si="3"/>
        <v>16</v>
      </c>
      <c r="O52" s="85">
        <v>10</v>
      </c>
      <c r="P52" s="41">
        <v>1</v>
      </c>
      <c r="Q52" s="41">
        <v>0</v>
      </c>
      <c r="R52" s="41">
        <v>0</v>
      </c>
      <c r="S52" s="41">
        <v>2</v>
      </c>
      <c r="T52" s="50">
        <v>3</v>
      </c>
      <c r="U52" s="85">
        <v>1</v>
      </c>
      <c r="V52" s="41">
        <v>3</v>
      </c>
      <c r="W52" s="41">
        <v>12</v>
      </c>
      <c r="X52" s="50">
        <v>1</v>
      </c>
      <c r="Y52" s="124">
        <v>4</v>
      </c>
      <c r="Z52" s="147">
        <v>4</v>
      </c>
      <c r="AA52" s="133"/>
      <c r="AB52" s="141"/>
      <c r="AC52" s="99">
        <v>1</v>
      </c>
      <c r="AD52" t="s">
        <v>211</v>
      </c>
    </row>
    <row r="53" spans="1:31" x14ac:dyDescent="0.25">
      <c r="A53" s="4">
        <v>5</v>
      </c>
      <c r="B53" s="113" t="s">
        <v>55</v>
      </c>
      <c r="C53" s="117">
        <f t="shared" si="1"/>
        <v>8</v>
      </c>
      <c r="D53" s="105">
        <v>1</v>
      </c>
      <c r="E53" s="44">
        <v>1</v>
      </c>
      <c r="F53" s="32">
        <v>0</v>
      </c>
      <c r="G53" s="22">
        <v>2</v>
      </c>
      <c r="H53" s="26">
        <v>2</v>
      </c>
      <c r="I53" s="44">
        <v>2</v>
      </c>
      <c r="J53" s="20">
        <v>2</v>
      </c>
      <c r="K53" s="32">
        <v>1</v>
      </c>
      <c r="L53" s="22">
        <v>1</v>
      </c>
      <c r="M53" s="44">
        <v>2</v>
      </c>
      <c r="N53" s="152">
        <f t="shared" si="3"/>
        <v>25</v>
      </c>
      <c r="O53" s="85">
        <v>0</v>
      </c>
      <c r="P53" s="41">
        <v>3</v>
      </c>
      <c r="Q53" s="41">
        <v>0</v>
      </c>
      <c r="R53" s="41">
        <v>12</v>
      </c>
      <c r="S53" s="41">
        <v>7</v>
      </c>
      <c r="T53" s="50">
        <v>3</v>
      </c>
      <c r="U53" s="85">
        <v>7</v>
      </c>
      <c r="V53" s="41">
        <v>8</v>
      </c>
      <c r="W53" s="41">
        <v>3</v>
      </c>
      <c r="X53" s="50">
        <v>7</v>
      </c>
      <c r="Y53" s="124">
        <v>0</v>
      </c>
      <c r="Z53" s="147">
        <v>1</v>
      </c>
      <c r="AA53" s="133"/>
      <c r="AB53" s="141"/>
      <c r="AC53" s="99">
        <v>1</v>
      </c>
      <c r="AD53" t="s">
        <v>139</v>
      </c>
    </row>
    <row r="54" spans="1:31" x14ac:dyDescent="0.25">
      <c r="A54" s="4">
        <v>6</v>
      </c>
      <c r="B54" s="113" t="s">
        <v>52</v>
      </c>
      <c r="C54" s="117">
        <f t="shared" si="1"/>
        <v>14</v>
      </c>
      <c r="D54" s="105">
        <v>4</v>
      </c>
      <c r="E54" s="44">
        <v>3</v>
      </c>
      <c r="F54" s="32">
        <v>0</v>
      </c>
      <c r="G54" s="22">
        <v>4</v>
      </c>
      <c r="H54" s="26">
        <v>1</v>
      </c>
      <c r="I54" s="44">
        <v>2</v>
      </c>
      <c r="J54" s="20">
        <v>2</v>
      </c>
      <c r="K54" s="32">
        <v>2</v>
      </c>
      <c r="L54" s="22">
        <v>3</v>
      </c>
      <c r="M54" s="44">
        <v>0</v>
      </c>
      <c r="N54" s="152">
        <f t="shared" si="3"/>
        <v>14</v>
      </c>
      <c r="O54" s="85">
        <v>7</v>
      </c>
      <c r="P54" s="41">
        <v>0</v>
      </c>
      <c r="Q54" s="41">
        <v>0</v>
      </c>
      <c r="R54" s="41">
        <v>4</v>
      </c>
      <c r="S54" s="41">
        <v>0</v>
      </c>
      <c r="T54" s="50">
        <v>3</v>
      </c>
      <c r="U54" s="85">
        <v>5</v>
      </c>
      <c r="V54" s="41">
        <v>2</v>
      </c>
      <c r="W54" s="41">
        <v>2</v>
      </c>
      <c r="X54" s="50">
        <v>0</v>
      </c>
      <c r="Y54" s="124">
        <v>3</v>
      </c>
      <c r="Z54" s="147">
        <v>3</v>
      </c>
      <c r="AA54" s="133"/>
      <c r="AB54" s="141"/>
      <c r="AC54" s="99">
        <v>1</v>
      </c>
      <c r="AD54" t="s">
        <v>230</v>
      </c>
    </row>
    <row r="55" spans="1:31" x14ac:dyDescent="0.25">
      <c r="A55" s="4">
        <v>7</v>
      </c>
      <c r="B55" s="113" t="s">
        <v>56</v>
      </c>
      <c r="C55" s="117">
        <f t="shared" si="1"/>
        <v>5</v>
      </c>
      <c r="D55" s="105">
        <v>0</v>
      </c>
      <c r="E55" s="44">
        <v>0</v>
      </c>
      <c r="F55" s="32">
        <v>0</v>
      </c>
      <c r="G55" s="22">
        <v>2</v>
      </c>
      <c r="H55" s="26">
        <v>3</v>
      </c>
      <c r="I55" s="44">
        <v>0</v>
      </c>
      <c r="J55" s="20">
        <v>3</v>
      </c>
      <c r="K55" s="32">
        <v>1</v>
      </c>
      <c r="L55" s="22">
        <v>1</v>
      </c>
      <c r="M55" s="44">
        <v>1</v>
      </c>
      <c r="N55" s="152">
        <f t="shared" si="3"/>
        <v>11</v>
      </c>
      <c r="O55" s="85">
        <v>0</v>
      </c>
      <c r="P55" s="41">
        <v>0</v>
      </c>
      <c r="Q55" s="41">
        <v>0</v>
      </c>
      <c r="R55" s="41">
        <v>0</v>
      </c>
      <c r="S55" s="41">
        <v>11</v>
      </c>
      <c r="T55" s="50">
        <v>0</v>
      </c>
      <c r="U55" s="85">
        <v>11</v>
      </c>
      <c r="V55" s="41">
        <v>0</v>
      </c>
      <c r="W55" s="41">
        <v>4</v>
      </c>
      <c r="X55" s="50">
        <v>2</v>
      </c>
      <c r="Y55" s="124">
        <v>5</v>
      </c>
      <c r="Z55" s="147">
        <v>5</v>
      </c>
      <c r="AA55" s="133"/>
      <c r="AB55" s="141"/>
      <c r="AC55" s="99">
        <v>1</v>
      </c>
      <c r="AD55" t="s">
        <v>140</v>
      </c>
    </row>
    <row r="56" spans="1:31" x14ac:dyDescent="0.25">
      <c r="A56" s="4">
        <v>8</v>
      </c>
      <c r="B56" s="113" t="s">
        <v>40</v>
      </c>
      <c r="C56" s="117">
        <f t="shared" si="1"/>
        <v>5</v>
      </c>
      <c r="D56" s="105">
        <v>0</v>
      </c>
      <c r="E56" s="44">
        <v>0</v>
      </c>
      <c r="F56" s="32">
        <v>0</v>
      </c>
      <c r="G56" s="22">
        <v>3</v>
      </c>
      <c r="H56" s="26">
        <v>2</v>
      </c>
      <c r="I56" s="44">
        <v>0</v>
      </c>
      <c r="J56" s="20">
        <v>0</v>
      </c>
      <c r="K56" s="32">
        <v>1</v>
      </c>
      <c r="L56" s="22">
        <v>1</v>
      </c>
      <c r="M56" s="44">
        <v>0</v>
      </c>
      <c r="N56" s="152">
        <f t="shared" si="3"/>
        <v>2</v>
      </c>
      <c r="O56" s="85">
        <v>0</v>
      </c>
      <c r="P56" s="41">
        <v>0</v>
      </c>
      <c r="Q56" s="41">
        <v>0</v>
      </c>
      <c r="R56" s="41">
        <v>2</v>
      </c>
      <c r="S56" s="41">
        <v>0</v>
      </c>
      <c r="T56" s="50">
        <v>0</v>
      </c>
      <c r="U56" s="85">
        <v>0</v>
      </c>
      <c r="V56" s="41">
        <v>0</v>
      </c>
      <c r="W56" s="41">
        <v>0</v>
      </c>
      <c r="X56" s="50">
        <v>0</v>
      </c>
      <c r="Y56" s="124">
        <v>4</v>
      </c>
      <c r="Z56" s="147">
        <v>4</v>
      </c>
      <c r="AA56" s="133"/>
      <c r="AB56" s="141"/>
      <c r="AC56" s="99">
        <v>1</v>
      </c>
      <c r="AD56" t="s">
        <v>141</v>
      </c>
    </row>
    <row r="57" spans="1:31" x14ac:dyDescent="0.25">
      <c r="A57" s="4">
        <v>9</v>
      </c>
      <c r="B57" s="113" t="s">
        <v>41</v>
      </c>
      <c r="C57" s="117">
        <f t="shared" si="1"/>
        <v>1</v>
      </c>
      <c r="D57" s="105">
        <v>0</v>
      </c>
      <c r="E57" s="44">
        <v>0</v>
      </c>
      <c r="F57" s="32">
        <v>0</v>
      </c>
      <c r="G57" s="22">
        <v>1</v>
      </c>
      <c r="H57" s="26">
        <v>0</v>
      </c>
      <c r="I57" s="44">
        <v>0</v>
      </c>
      <c r="J57" s="20">
        <v>0</v>
      </c>
      <c r="K57" s="32">
        <v>0</v>
      </c>
      <c r="L57" s="22">
        <v>0</v>
      </c>
      <c r="M57" s="44">
        <v>0</v>
      </c>
      <c r="N57" s="152">
        <f t="shared" si="3"/>
        <v>2</v>
      </c>
      <c r="O57" s="85">
        <v>0</v>
      </c>
      <c r="P57" s="41">
        <v>0</v>
      </c>
      <c r="Q57" s="41">
        <v>1</v>
      </c>
      <c r="R57" s="41">
        <v>1</v>
      </c>
      <c r="S57" s="41">
        <v>0</v>
      </c>
      <c r="T57" s="50">
        <v>0</v>
      </c>
      <c r="U57" s="85">
        <v>0</v>
      </c>
      <c r="V57" s="41">
        <v>0</v>
      </c>
      <c r="W57" s="41">
        <v>0</v>
      </c>
      <c r="X57" s="50">
        <v>0</v>
      </c>
      <c r="Y57" s="124">
        <v>0</v>
      </c>
      <c r="Z57" s="147">
        <v>0</v>
      </c>
      <c r="AA57" s="133"/>
      <c r="AB57" s="141"/>
      <c r="AC57" s="99">
        <v>1</v>
      </c>
      <c r="AD57" t="s">
        <v>142</v>
      </c>
    </row>
    <row r="58" spans="1:31" x14ac:dyDescent="0.25">
      <c r="A58" s="4">
        <v>10</v>
      </c>
      <c r="B58" s="113" t="s">
        <v>42</v>
      </c>
      <c r="C58" s="117">
        <f t="shared" si="1"/>
        <v>10</v>
      </c>
      <c r="D58" s="105">
        <v>1</v>
      </c>
      <c r="E58" s="44">
        <v>1</v>
      </c>
      <c r="F58" s="32">
        <v>0</v>
      </c>
      <c r="G58" s="22">
        <v>2</v>
      </c>
      <c r="H58" s="26">
        <v>5</v>
      </c>
      <c r="I58" s="44">
        <v>1</v>
      </c>
      <c r="J58" s="20">
        <v>1</v>
      </c>
      <c r="K58" s="32">
        <v>1</v>
      </c>
      <c r="L58" s="22">
        <v>1</v>
      </c>
      <c r="M58" s="44">
        <v>0</v>
      </c>
      <c r="N58" s="152">
        <f t="shared" si="3"/>
        <v>0</v>
      </c>
      <c r="O58" s="85">
        <v>0</v>
      </c>
      <c r="P58" s="41">
        <v>0</v>
      </c>
      <c r="Q58" s="41">
        <v>0</v>
      </c>
      <c r="R58" s="41">
        <v>0</v>
      </c>
      <c r="S58" s="41">
        <v>0</v>
      </c>
      <c r="T58" s="50">
        <v>0</v>
      </c>
      <c r="U58" s="85">
        <v>0</v>
      </c>
      <c r="V58" s="41">
        <v>0</v>
      </c>
      <c r="W58" s="41">
        <v>0</v>
      </c>
      <c r="X58" s="50">
        <v>0</v>
      </c>
      <c r="Y58" s="124">
        <v>0</v>
      </c>
      <c r="Z58" s="147">
        <v>3</v>
      </c>
      <c r="AA58" s="133"/>
      <c r="AB58" s="141"/>
      <c r="AC58" s="99">
        <v>1</v>
      </c>
      <c r="AD58" t="s">
        <v>143</v>
      </c>
    </row>
    <row r="59" spans="1:31" x14ac:dyDescent="0.25">
      <c r="A59" s="4">
        <v>11</v>
      </c>
      <c r="B59" s="113" t="s">
        <v>43</v>
      </c>
      <c r="C59" s="117">
        <f t="shared" si="1"/>
        <v>1</v>
      </c>
      <c r="D59" s="105">
        <v>0</v>
      </c>
      <c r="E59" s="44">
        <v>0</v>
      </c>
      <c r="F59" s="32">
        <v>0</v>
      </c>
      <c r="G59" s="22">
        <v>0</v>
      </c>
      <c r="H59" s="26">
        <v>1</v>
      </c>
      <c r="I59" s="44">
        <v>0</v>
      </c>
      <c r="J59" s="20">
        <v>0</v>
      </c>
      <c r="K59" s="32">
        <v>0</v>
      </c>
      <c r="L59" s="22">
        <v>1</v>
      </c>
      <c r="M59" s="44">
        <v>0</v>
      </c>
      <c r="N59" s="152">
        <f t="shared" si="3"/>
        <v>0</v>
      </c>
      <c r="O59" s="85">
        <v>0</v>
      </c>
      <c r="P59" s="41">
        <v>0</v>
      </c>
      <c r="Q59" s="41">
        <v>0</v>
      </c>
      <c r="R59" s="41">
        <v>0</v>
      </c>
      <c r="S59" s="41">
        <v>0</v>
      </c>
      <c r="T59" s="50">
        <v>0</v>
      </c>
      <c r="U59" s="85">
        <v>0</v>
      </c>
      <c r="V59" s="41">
        <v>0</v>
      </c>
      <c r="W59" s="41">
        <v>0</v>
      </c>
      <c r="X59" s="50">
        <v>0</v>
      </c>
      <c r="Y59" s="124">
        <v>0</v>
      </c>
      <c r="Z59" s="147">
        <v>2</v>
      </c>
      <c r="AA59" s="133"/>
      <c r="AB59" s="141"/>
      <c r="AC59" s="99">
        <v>1</v>
      </c>
      <c r="AD59" t="s">
        <v>144</v>
      </c>
    </row>
    <row r="60" spans="1:31" x14ac:dyDescent="0.25">
      <c r="A60" s="4">
        <v>12</v>
      </c>
      <c r="B60" s="113" t="s">
        <v>44</v>
      </c>
      <c r="C60" s="117">
        <f t="shared" si="1"/>
        <v>3</v>
      </c>
      <c r="D60" s="105">
        <v>1</v>
      </c>
      <c r="E60" s="44">
        <v>2</v>
      </c>
      <c r="F60" s="32">
        <v>0</v>
      </c>
      <c r="G60" s="22">
        <v>0</v>
      </c>
      <c r="H60" s="26">
        <v>0</v>
      </c>
      <c r="I60" s="44">
        <v>0</v>
      </c>
      <c r="J60" s="20">
        <v>0</v>
      </c>
      <c r="K60" s="32">
        <v>0</v>
      </c>
      <c r="L60" s="22">
        <v>0</v>
      </c>
      <c r="M60" s="44">
        <v>1</v>
      </c>
      <c r="N60" s="152">
        <f t="shared" si="3"/>
        <v>3</v>
      </c>
      <c r="O60" s="85">
        <v>1</v>
      </c>
      <c r="P60" s="41">
        <v>2</v>
      </c>
      <c r="Q60" s="41">
        <v>0</v>
      </c>
      <c r="R60" s="41">
        <v>0</v>
      </c>
      <c r="S60" s="41">
        <v>0</v>
      </c>
      <c r="T60" s="50">
        <v>0</v>
      </c>
      <c r="U60" s="85">
        <v>0</v>
      </c>
      <c r="V60" s="41">
        <v>0</v>
      </c>
      <c r="W60" s="41">
        <v>0</v>
      </c>
      <c r="X60" s="50">
        <v>1</v>
      </c>
      <c r="Y60" s="124">
        <v>0</v>
      </c>
      <c r="Z60" s="147">
        <v>1</v>
      </c>
      <c r="AA60" s="133"/>
      <c r="AB60" s="141"/>
      <c r="AC60" s="99">
        <v>1</v>
      </c>
      <c r="AD60" t="s">
        <v>145</v>
      </c>
    </row>
    <row r="61" spans="1:31" x14ac:dyDescent="0.25">
      <c r="A61" s="4">
        <v>13</v>
      </c>
      <c r="B61" s="113" t="s">
        <v>45</v>
      </c>
      <c r="C61" s="117">
        <f t="shared" si="1"/>
        <v>15</v>
      </c>
      <c r="D61" s="105">
        <v>2</v>
      </c>
      <c r="E61" s="44">
        <v>1</v>
      </c>
      <c r="F61" s="32">
        <v>0</v>
      </c>
      <c r="G61" s="22">
        <v>10</v>
      </c>
      <c r="H61" s="26">
        <v>1</v>
      </c>
      <c r="I61" s="44">
        <v>1</v>
      </c>
      <c r="J61" s="20">
        <v>0</v>
      </c>
      <c r="K61" s="32">
        <v>0</v>
      </c>
      <c r="L61" s="22">
        <v>1</v>
      </c>
      <c r="M61" s="44">
        <v>0</v>
      </c>
      <c r="N61" s="152">
        <f t="shared" si="3"/>
        <v>26</v>
      </c>
      <c r="O61" s="85">
        <v>4</v>
      </c>
      <c r="P61" s="41">
        <v>1</v>
      </c>
      <c r="Q61" s="41">
        <v>0</v>
      </c>
      <c r="R61" s="41">
        <v>18</v>
      </c>
      <c r="S61" s="41">
        <v>1</v>
      </c>
      <c r="T61" s="50">
        <v>2</v>
      </c>
      <c r="U61" s="85">
        <v>0</v>
      </c>
      <c r="V61" s="41">
        <v>0</v>
      </c>
      <c r="W61" s="41">
        <v>2</v>
      </c>
      <c r="X61" s="50">
        <v>0</v>
      </c>
      <c r="Y61" s="124">
        <v>5</v>
      </c>
      <c r="Z61" s="147">
        <v>3</v>
      </c>
      <c r="AA61" s="133"/>
      <c r="AB61" s="141"/>
      <c r="AC61" s="99">
        <v>1</v>
      </c>
      <c r="AD61" t="s">
        <v>146</v>
      </c>
    </row>
    <row r="62" spans="1:31" x14ac:dyDescent="0.25">
      <c r="A62" s="4">
        <v>14</v>
      </c>
      <c r="B62" s="113" t="s">
        <v>46</v>
      </c>
      <c r="C62" s="117">
        <f t="shared" si="1"/>
        <v>5</v>
      </c>
      <c r="D62" s="105">
        <v>0</v>
      </c>
      <c r="E62" s="44">
        <v>1</v>
      </c>
      <c r="F62" s="32">
        <v>1</v>
      </c>
      <c r="G62" s="22">
        <v>0</v>
      </c>
      <c r="H62" s="26">
        <v>3</v>
      </c>
      <c r="I62" s="44">
        <v>0</v>
      </c>
      <c r="J62" s="20">
        <v>0</v>
      </c>
      <c r="K62" s="32">
        <v>0</v>
      </c>
      <c r="L62" s="22">
        <v>0</v>
      </c>
      <c r="M62" s="44">
        <v>0</v>
      </c>
      <c r="N62" s="152">
        <f t="shared" si="3"/>
        <v>3</v>
      </c>
      <c r="O62" s="85">
        <v>1</v>
      </c>
      <c r="P62" s="41">
        <v>2</v>
      </c>
      <c r="Q62" s="41">
        <v>0</v>
      </c>
      <c r="R62" s="41">
        <v>0</v>
      </c>
      <c r="S62" s="41">
        <v>0</v>
      </c>
      <c r="T62" s="50">
        <v>0</v>
      </c>
      <c r="U62" s="85">
        <v>0</v>
      </c>
      <c r="V62" s="41">
        <v>0</v>
      </c>
      <c r="W62" s="41">
        <v>0</v>
      </c>
      <c r="X62" s="50">
        <v>0</v>
      </c>
      <c r="Y62" s="124">
        <v>1</v>
      </c>
      <c r="Z62" s="147">
        <v>4</v>
      </c>
      <c r="AA62" s="133"/>
      <c r="AB62" s="141"/>
      <c r="AC62" s="99">
        <v>1</v>
      </c>
      <c r="AD62" t="s">
        <v>147</v>
      </c>
    </row>
    <row r="63" spans="1:31" x14ac:dyDescent="0.25">
      <c r="A63" s="4">
        <v>15</v>
      </c>
      <c r="B63" s="113" t="s">
        <v>47</v>
      </c>
      <c r="C63" s="117">
        <f t="shared" si="1"/>
        <v>7</v>
      </c>
      <c r="D63" s="105">
        <v>1</v>
      </c>
      <c r="E63" s="44">
        <v>2</v>
      </c>
      <c r="F63" s="32">
        <v>0</v>
      </c>
      <c r="G63" s="22">
        <v>2</v>
      </c>
      <c r="H63" s="26">
        <v>1</v>
      </c>
      <c r="I63" s="44">
        <v>1</v>
      </c>
      <c r="J63" s="20">
        <v>1</v>
      </c>
      <c r="K63" s="32">
        <v>0</v>
      </c>
      <c r="L63" s="22">
        <v>0</v>
      </c>
      <c r="M63" s="44">
        <v>1</v>
      </c>
      <c r="N63" s="152">
        <f t="shared" si="3"/>
        <v>12</v>
      </c>
      <c r="O63" s="85">
        <v>1</v>
      </c>
      <c r="P63" s="41">
        <v>2</v>
      </c>
      <c r="Q63" s="41">
        <v>0</v>
      </c>
      <c r="R63" s="41">
        <v>7</v>
      </c>
      <c r="S63" s="41">
        <v>1</v>
      </c>
      <c r="T63" s="50">
        <v>1</v>
      </c>
      <c r="U63" s="85">
        <v>1</v>
      </c>
      <c r="V63" s="41">
        <v>0</v>
      </c>
      <c r="W63" s="41">
        <v>0</v>
      </c>
      <c r="X63" s="50">
        <v>1</v>
      </c>
      <c r="Y63" s="124">
        <v>2</v>
      </c>
      <c r="Z63" s="147">
        <v>9</v>
      </c>
      <c r="AA63" s="133"/>
      <c r="AB63" s="141"/>
      <c r="AC63" s="99">
        <v>1</v>
      </c>
      <c r="AD63" t="s">
        <v>148</v>
      </c>
    </row>
    <row r="64" spans="1:31" x14ac:dyDescent="0.25">
      <c r="A64" s="4">
        <v>16</v>
      </c>
      <c r="B64" s="113" t="s">
        <v>48</v>
      </c>
      <c r="C64" s="117">
        <f t="shared" si="1"/>
        <v>3</v>
      </c>
      <c r="D64" s="105">
        <v>1</v>
      </c>
      <c r="E64" s="44">
        <v>1</v>
      </c>
      <c r="F64" s="32">
        <v>0</v>
      </c>
      <c r="G64" s="22">
        <v>1</v>
      </c>
      <c r="H64" s="26">
        <v>0</v>
      </c>
      <c r="I64" s="44">
        <v>0</v>
      </c>
      <c r="J64" s="20">
        <v>0</v>
      </c>
      <c r="K64" s="32">
        <v>0</v>
      </c>
      <c r="L64" s="22">
        <v>0</v>
      </c>
      <c r="M64" s="44">
        <v>0</v>
      </c>
      <c r="N64" s="152">
        <f t="shared" si="3"/>
        <v>4</v>
      </c>
      <c r="O64" s="85">
        <v>0</v>
      </c>
      <c r="P64" s="41">
        <v>0</v>
      </c>
      <c r="Q64" s="41">
        <v>1</v>
      </c>
      <c r="R64" s="41">
        <v>2</v>
      </c>
      <c r="S64" s="41">
        <v>0</v>
      </c>
      <c r="T64" s="50">
        <v>1</v>
      </c>
      <c r="U64" s="85">
        <v>0</v>
      </c>
      <c r="V64" s="41">
        <v>0</v>
      </c>
      <c r="W64" s="41">
        <v>0</v>
      </c>
      <c r="X64" s="50">
        <v>0</v>
      </c>
      <c r="Y64" s="124">
        <v>0</v>
      </c>
      <c r="Z64" s="147">
        <v>0</v>
      </c>
      <c r="AA64" s="133"/>
      <c r="AB64" s="141"/>
      <c r="AC64" s="99">
        <v>1</v>
      </c>
      <c r="AD64" t="s">
        <v>149</v>
      </c>
      <c r="AE64" s="54" t="s">
        <v>231</v>
      </c>
    </row>
    <row r="65" spans="1:30" x14ac:dyDescent="0.25">
      <c r="A65" s="4">
        <v>17</v>
      </c>
      <c r="B65" s="113" t="s">
        <v>16</v>
      </c>
      <c r="C65" s="117">
        <f t="shared" si="1"/>
        <v>5</v>
      </c>
      <c r="D65" s="105">
        <v>1</v>
      </c>
      <c r="E65" s="44">
        <v>2</v>
      </c>
      <c r="F65" s="32">
        <v>1</v>
      </c>
      <c r="G65" s="22">
        <v>1</v>
      </c>
      <c r="H65" s="26">
        <v>0</v>
      </c>
      <c r="I65" s="44">
        <v>0</v>
      </c>
      <c r="J65" s="20">
        <v>0</v>
      </c>
      <c r="K65" s="32">
        <v>0</v>
      </c>
      <c r="L65" s="22">
        <v>1</v>
      </c>
      <c r="M65" s="44">
        <v>0</v>
      </c>
      <c r="N65" s="152">
        <f t="shared" si="3"/>
        <v>0</v>
      </c>
      <c r="O65" s="85">
        <v>0</v>
      </c>
      <c r="P65" s="41">
        <v>0</v>
      </c>
      <c r="Q65" s="41">
        <v>0</v>
      </c>
      <c r="R65" s="41">
        <v>0</v>
      </c>
      <c r="S65" s="41">
        <v>0</v>
      </c>
      <c r="T65" s="50">
        <v>0</v>
      </c>
      <c r="U65" s="85">
        <v>0</v>
      </c>
      <c r="V65" s="41">
        <v>0</v>
      </c>
      <c r="W65" s="41">
        <v>0</v>
      </c>
      <c r="X65" s="50">
        <v>0</v>
      </c>
      <c r="Y65" s="124">
        <v>6</v>
      </c>
      <c r="Z65" s="147">
        <v>6</v>
      </c>
      <c r="AA65" s="133"/>
      <c r="AB65" s="141"/>
      <c r="AC65" s="99">
        <v>1</v>
      </c>
      <c r="AD65" t="s">
        <v>150</v>
      </c>
    </row>
    <row r="66" spans="1:30" x14ac:dyDescent="0.25">
      <c r="A66" s="4">
        <v>18</v>
      </c>
      <c r="B66" s="113" t="s">
        <v>49</v>
      </c>
      <c r="C66" s="117">
        <f t="shared" si="1"/>
        <v>6</v>
      </c>
      <c r="D66" s="105">
        <v>1</v>
      </c>
      <c r="E66" s="44">
        <v>1</v>
      </c>
      <c r="F66" s="32">
        <v>0</v>
      </c>
      <c r="G66" s="22">
        <v>1</v>
      </c>
      <c r="H66" s="26">
        <v>3</v>
      </c>
      <c r="I66" s="44">
        <v>0</v>
      </c>
      <c r="J66" s="20">
        <v>1</v>
      </c>
      <c r="K66" s="32">
        <v>0</v>
      </c>
      <c r="L66" s="22">
        <v>1</v>
      </c>
      <c r="M66" s="44">
        <v>0</v>
      </c>
      <c r="N66" s="152">
        <f t="shared" si="3"/>
        <v>2</v>
      </c>
      <c r="O66" s="85">
        <v>0</v>
      </c>
      <c r="P66" s="41">
        <v>0</v>
      </c>
      <c r="Q66" s="41">
        <v>0</v>
      </c>
      <c r="R66" s="41">
        <v>1</v>
      </c>
      <c r="S66" s="41">
        <v>0</v>
      </c>
      <c r="T66" s="50">
        <v>1</v>
      </c>
      <c r="U66" s="85">
        <v>0</v>
      </c>
      <c r="V66" s="41">
        <v>0</v>
      </c>
      <c r="W66" s="41">
        <v>0</v>
      </c>
      <c r="X66" s="50">
        <v>0</v>
      </c>
      <c r="Y66" s="124">
        <v>0</v>
      </c>
      <c r="Z66" s="147">
        <v>1</v>
      </c>
      <c r="AA66" s="133"/>
      <c r="AB66" s="141"/>
      <c r="AC66" s="99">
        <v>1</v>
      </c>
      <c r="AD66" t="s">
        <v>151</v>
      </c>
    </row>
    <row r="67" spans="1:30" ht="15.75" thickBot="1" x14ac:dyDescent="0.3">
      <c r="A67" s="4">
        <v>19</v>
      </c>
      <c r="B67" s="114" t="s">
        <v>50</v>
      </c>
      <c r="C67" s="118">
        <f t="shared" si="1"/>
        <v>10</v>
      </c>
      <c r="D67" s="105">
        <v>2</v>
      </c>
      <c r="E67" s="44">
        <v>1</v>
      </c>
      <c r="F67" s="32">
        <v>1</v>
      </c>
      <c r="G67" s="22">
        <v>1</v>
      </c>
      <c r="H67" s="26">
        <v>2</v>
      </c>
      <c r="I67" s="44">
        <v>3</v>
      </c>
      <c r="J67" s="20">
        <v>0</v>
      </c>
      <c r="K67" s="32">
        <v>0</v>
      </c>
      <c r="L67" s="22">
        <v>0</v>
      </c>
      <c r="M67" s="44">
        <v>0</v>
      </c>
      <c r="N67" s="153">
        <f t="shared" si="3"/>
        <v>10</v>
      </c>
      <c r="O67" s="103">
        <v>0</v>
      </c>
      <c r="P67" s="91">
        <v>0</v>
      </c>
      <c r="Q67" s="91">
        <v>1</v>
      </c>
      <c r="R67" s="91">
        <v>6</v>
      </c>
      <c r="S67" s="91">
        <v>0</v>
      </c>
      <c r="T67" s="92">
        <v>3</v>
      </c>
      <c r="U67" s="103">
        <v>0</v>
      </c>
      <c r="V67" s="91">
        <v>0</v>
      </c>
      <c r="W67" s="91">
        <v>0</v>
      </c>
      <c r="X67" s="92">
        <v>0</v>
      </c>
      <c r="Y67" s="126">
        <v>0</v>
      </c>
      <c r="Z67" s="149">
        <v>0</v>
      </c>
      <c r="AA67" s="133"/>
      <c r="AB67" s="141"/>
      <c r="AC67" s="99">
        <v>1</v>
      </c>
      <c r="AD67" t="s">
        <v>152</v>
      </c>
    </row>
    <row r="68" spans="1:30" ht="15.75" thickBot="1" x14ac:dyDescent="0.3">
      <c r="A68" s="10" t="s">
        <v>57</v>
      </c>
      <c r="B68" s="115"/>
      <c r="C68" s="98">
        <f t="shared" si="1"/>
        <v>156</v>
      </c>
      <c r="D68" s="84">
        <f t="shared" ref="D68:AC68" si="9">SUM(D69:D82)</f>
        <v>32</v>
      </c>
      <c r="E68" s="72">
        <f t="shared" si="9"/>
        <v>12</v>
      </c>
      <c r="F68" s="33">
        <f t="shared" si="9"/>
        <v>16</v>
      </c>
      <c r="G68" s="23">
        <f t="shared" si="9"/>
        <v>34</v>
      </c>
      <c r="H68" s="27">
        <f t="shared" si="9"/>
        <v>34</v>
      </c>
      <c r="I68" s="47">
        <f t="shared" si="9"/>
        <v>26</v>
      </c>
      <c r="J68" s="56">
        <f t="shared" si="9"/>
        <v>27</v>
      </c>
      <c r="K68" s="47">
        <f t="shared" si="9"/>
        <v>12</v>
      </c>
      <c r="L68" s="47">
        <f t="shared" si="9"/>
        <v>20</v>
      </c>
      <c r="M68" s="47">
        <f t="shared" si="9"/>
        <v>12</v>
      </c>
      <c r="N68" s="96">
        <f t="shared" si="3"/>
        <v>167</v>
      </c>
      <c r="O68" s="84">
        <f t="shared" si="9"/>
        <v>32</v>
      </c>
      <c r="P68" s="46">
        <f t="shared" si="9"/>
        <v>26</v>
      </c>
      <c r="Q68" s="46">
        <f t="shared" si="9"/>
        <v>11</v>
      </c>
      <c r="R68" s="46">
        <f t="shared" si="9"/>
        <v>39</v>
      </c>
      <c r="S68" s="46">
        <f t="shared" si="9"/>
        <v>21</v>
      </c>
      <c r="T68" s="49">
        <f t="shared" si="9"/>
        <v>29</v>
      </c>
      <c r="U68" s="84">
        <f t="shared" si="9"/>
        <v>16</v>
      </c>
      <c r="V68" s="46">
        <f t="shared" si="9"/>
        <v>9</v>
      </c>
      <c r="W68" s="46">
        <f t="shared" si="9"/>
        <v>15</v>
      </c>
      <c r="X68" s="49">
        <f t="shared" si="9"/>
        <v>20</v>
      </c>
      <c r="Y68" s="136">
        <f t="shared" si="9"/>
        <v>90</v>
      </c>
      <c r="Z68" s="94">
        <f t="shared" si="9"/>
        <v>100</v>
      </c>
      <c r="AA68" s="132">
        <f t="shared" si="9"/>
        <v>2</v>
      </c>
      <c r="AB68" s="140">
        <f t="shared" si="9"/>
        <v>9</v>
      </c>
      <c r="AC68" s="98">
        <f t="shared" si="9"/>
        <v>14</v>
      </c>
      <c r="AD68" s="38" t="s">
        <v>228</v>
      </c>
    </row>
    <row r="69" spans="1:30" x14ac:dyDescent="0.25">
      <c r="A69" s="9">
        <v>1</v>
      </c>
      <c r="B69" s="113" t="s">
        <v>53</v>
      </c>
      <c r="C69" s="119">
        <f t="shared" ref="C69:C123" si="10">SUM(D69:I69)+AA69</f>
        <v>16</v>
      </c>
      <c r="D69" s="105">
        <v>2</v>
      </c>
      <c r="E69" s="44">
        <v>2</v>
      </c>
      <c r="F69" s="32">
        <v>2</v>
      </c>
      <c r="G69" s="22">
        <v>6</v>
      </c>
      <c r="H69" s="26">
        <v>2</v>
      </c>
      <c r="I69" s="44">
        <v>2</v>
      </c>
      <c r="J69" s="20">
        <v>0</v>
      </c>
      <c r="K69" s="32">
        <v>0</v>
      </c>
      <c r="L69" s="22">
        <v>0</v>
      </c>
      <c r="M69" s="44">
        <v>0</v>
      </c>
      <c r="N69" s="154">
        <f t="shared" ref="N69:N123" si="11">SUM(O69:T69)+AB69</f>
        <v>32</v>
      </c>
      <c r="O69" s="26">
        <v>3</v>
      </c>
      <c r="P69" s="22">
        <v>2</v>
      </c>
      <c r="Q69" s="22">
        <v>3</v>
      </c>
      <c r="R69" s="22">
        <v>14</v>
      </c>
      <c r="S69" s="22">
        <v>6</v>
      </c>
      <c r="T69" s="53">
        <v>4</v>
      </c>
      <c r="U69" s="26">
        <v>0</v>
      </c>
      <c r="V69" s="22">
        <v>0</v>
      </c>
      <c r="W69" s="22">
        <v>0</v>
      </c>
      <c r="X69" s="53">
        <v>0</v>
      </c>
      <c r="Y69" s="20">
        <v>0</v>
      </c>
      <c r="Z69" s="150">
        <v>7</v>
      </c>
      <c r="AA69" s="133"/>
      <c r="AB69" s="141"/>
      <c r="AC69" s="99">
        <v>1</v>
      </c>
      <c r="AD69" t="s">
        <v>155</v>
      </c>
    </row>
    <row r="70" spans="1:30" x14ac:dyDescent="0.25">
      <c r="A70" s="9">
        <v>2</v>
      </c>
      <c r="B70" s="113" t="s">
        <v>220</v>
      </c>
      <c r="C70" s="117">
        <f t="shared" si="10"/>
        <v>29</v>
      </c>
      <c r="D70" s="105">
        <v>4</v>
      </c>
      <c r="E70" s="44">
        <v>1</v>
      </c>
      <c r="F70" s="32">
        <v>9</v>
      </c>
      <c r="G70" s="22">
        <v>3</v>
      </c>
      <c r="H70" s="26">
        <v>8</v>
      </c>
      <c r="I70" s="44">
        <v>2</v>
      </c>
      <c r="J70" s="20">
        <v>8</v>
      </c>
      <c r="K70" s="32">
        <v>3</v>
      </c>
      <c r="L70" s="22">
        <v>6</v>
      </c>
      <c r="M70" s="44">
        <v>1</v>
      </c>
      <c r="N70" s="152">
        <f t="shared" si="11"/>
        <v>28</v>
      </c>
      <c r="O70" s="85">
        <v>3</v>
      </c>
      <c r="P70" s="41">
        <v>8</v>
      </c>
      <c r="Q70" s="41">
        <v>1</v>
      </c>
      <c r="R70" s="41">
        <v>3</v>
      </c>
      <c r="S70" s="41">
        <v>4</v>
      </c>
      <c r="T70" s="50">
        <v>0</v>
      </c>
      <c r="U70" s="85">
        <v>11</v>
      </c>
      <c r="V70" s="41">
        <v>0</v>
      </c>
      <c r="W70" s="41">
        <v>3</v>
      </c>
      <c r="X70" s="50">
        <v>8</v>
      </c>
      <c r="Y70" s="124">
        <v>20</v>
      </c>
      <c r="Z70" s="147">
        <v>20</v>
      </c>
      <c r="AA70" s="133">
        <f>1+1</f>
        <v>2</v>
      </c>
      <c r="AB70" s="133">
        <v>9</v>
      </c>
      <c r="AC70" s="99">
        <v>1</v>
      </c>
      <c r="AD70" t="s">
        <v>156</v>
      </c>
    </row>
    <row r="71" spans="1:30" x14ac:dyDescent="0.25">
      <c r="A71" s="9">
        <v>3</v>
      </c>
      <c r="B71" s="116" t="s">
        <v>58</v>
      </c>
      <c r="C71" s="117">
        <f t="shared" si="10"/>
        <v>18</v>
      </c>
      <c r="D71" s="105">
        <v>7</v>
      </c>
      <c r="E71" s="44">
        <v>2</v>
      </c>
      <c r="F71" s="32">
        <v>0</v>
      </c>
      <c r="G71" s="22">
        <v>4</v>
      </c>
      <c r="H71" s="26">
        <v>4</v>
      </c>
      <c r="I71" s="44">
        <v>1</v>
      </c>
      <c r="J71" s="20">
        <v>4</v>
      </c>
      <c r="K71" s="32">
        <v>2</v>
      </c>
      <c r="L71" s="22">
        <v>3</v>
      </c>
      <c r="M71" s="44">
        <v>2</v>
      </c>
      <c r="N71" s="152">
        <f t="shared" si="11"/>
        <v>13</v>
      </c>
      <c r="O71" s="85">
        <v>4</v>
      </c>
      <c r="P71" s="41">
        <v>4</v>
      </c>
      <c r="Q71" s="41">
        <v>0</v>
      </c>
      <c r="R71" s="41">
        <v>2</v>
      </c>
      <c r="S71" s="41">
        <v>2</v>
      </c>
      <c r="T71" s="50">
        <v>1</v>
      </c>
      <c r="U71" s="85">
        <v>1</v>
      </c>
      <c r="V71" s="41">
        <v>2</v>
      </c>
      <c r="W71" s="41">
        <v>1</v>
      </c>
      <c r="X71" s="50">
        <v>4</v>
      </c>
      <c r="Y71" s="124">
        <v>13</v>
      </c>
      <c r="Z71" s="147">
        <v>8</v>
      </c>
      <c r="AA71" s="133"/>
      <c r="AB71" s="141"/>
      <c r="AC71" s="99">
        <v>1</v>
      </c>
      <c r="AD71" t="s">
        <v>157</v>
      </c>
    </row>
    <row r="72" spans="1:30" x14ac:dyDescent="0.25">
      <c r="A72" s="9">
        <v>4</v>
      </c>
      <c r="B72" s="113" t="s">
        <v>4</v>
      </c>
      <c r="C72" s="117">
        <f t="shared" si="10"/>
        <v>4</v>
      </c>
      <c r="D72" s="105">
        <v>0</v>
      </c>
      <c r="E72" s="44">
        <v>1</v>
      </c>
      <c r="F72" s="32">
        <v>0</v>
      </c>
      <c r="G72" s="22">
        <v>3</v>
      </c>
      <c r="H72" s="26">
        <v>0</v>
      </c>
      <c r="I72" s="44">
        <v>0</v>
      </c>
      <c r="J72" s="20">
        <v>1</v>
      </c>
      <c r="K72" s="32">
        <v>0</v>
      </c>
      <c r="L72" s="22">
        <v>2</v>
      </c>
      <c r="M72" s="44">
        <v>1</v>
      </c>
      <c r="N72" s="152">
        <f t="shared" si="11"/>
        <v>4</v>
      </c>
      <c r="O72" s="85">
        <v>0</v>
      </c>
      <c r="P72" s="41">
        <v>1</v>
      </c>
      <c r="Q72" s="41">
        <v>0</v>
      </c>
      <c r="R72" s="41">
        <v>3</v>
      </c>
      <c r="S72" s="41">
        <v>0</v>
      </c>
      <c r="T72" s="50">
        <v>0</v>
      </c>
      <c r="U72" s="85">
        <v>1</v>
      </c>
      <c r="V72" s="41">
        <v>0</v>
      </c>
      <c r="W72" s="41">
        <v>2</v>
      </c>
      <c r="X72" s="50">
        <v>1</v>
      </c>
      <c r="Y72" s="124">
        <v>4</v>
      </c>
      <c r="Z72" s="147">
        <v>4</v>
      </c>
      <c r="AA72" s="133"/>
      <c r="AB72" s="141"/>
      <c r="AC72" s="99">
        <v>1</v>
      </c>
      <c r="AD72" t="s">
        <v>158</v>
      </c>
    </row>
    <row r="73" spans="1:30" x14ac:dyDescent="0.25">
      <c r="A73" s="9">
        <v>5</v>
      </c>
      <c r="B73" s="113" t="s">
        <v>103</v>
      </c>
      <c r="C73" s="117">
        <f t="shared" si="10"/>
        <v>13</v>
      </c>
      <c r="D73" s="105">
        <v>3</v>
      </c>
      <c r="E73" s="44">
        <v>2</v>
      </c>
      <c r="F73" s="32">
        <v>0</v>
      </c>
      <c r="G73" s="22">
        <v>1</v>
      </c>
      <c r="H73" s="26">
        <v>4</v>
      </c>
      <c r="I73" s="44">
        <v>3</v>
      </c>
      <c r="J73" s="20">
        <v>1</v>
      </c>
      <c r="K73" s="32">
        <v>0</v>
      </c>
      <c r="L73" s="22">
        <v>2</v>
      </c>
      <c r="M73" s="44">
        <v>1</v>
      </c>
      <c r="N73" s="152">
        <f t="shared" si="11"/>
        <v>21</v>
      </c>
      <c r="O73" s="85">
        <v>5</v>
      </c>
      <c r="P73" s="41">
        <v>4</v>
      </c>
      <c r="Q73" s="41">
        <v>0</v>
      </c>
      <c r="R73" s="41">
        <v>4</v>
      </c>
      <c r="S73" s="41">
        <v>2</v>
      </c>
      <c r="T73" s="50">
        <v>6</v>
      </c>
      <c r="U73" s="85">
        <v>1</v>
      </c>
      <c r="V73" s="41">
        <v>0</v>
      </c>
      <c r="W73" s="41">
        <v>2</v>
      </c>
      <c r="X73" s="50">
        <v>2</v>
      </c>
      <c r="Y73" s="124">
        <v>10</v>
      </c>
      <c r="Z73" s="147">
        <v>8</v>
      </c>
      <c r="AA73" s="133"/>
      <c r="AB73" s="141"/>
      <c r="AC73" s="99">
        <v>1</v>
      </c>
      <c r="AD73" t="s">
        <v>159</v>
      </c>
    </row>
    <row r="74" spans="1:30" x14ac:dyDescent="0.25">
      <c r="A74" s="9">
        <v>6</v>
      </c>
      <c r="B74" s="113" t="s">
        <v>61</v>
      </c>
      <c r="C74" s="117">
        <f t="shared" si="10"/>
        <v>19</v>
      </c>
      <c r="D74" s="105">
        <v>4</v>
      </c>
      <c r="E74" s="44">
        <v>1</v>
      </c>
      <c r="F74" s="32">
        <v>0</v>
      </c>
      <c r="G74" s="22">
        <v>3</v>
      </c>
      <c r="H74" s="26">
        <v>6</v>
      </c>
      <c r="I74" s="44">
        <v>5</v>
      </c>
      <c r="J74" s="20">
        <v>6</v>
      </c>
      <c r="K74" s="32">
        <v>4</v>
      </c>
      <c r="L74" s="22">
        <v>3</v>
      </c>
      <c r="M74" s="44">
        <v>3</v>
      </c>
      <c r="N74" s="152">
        <f t="shared" si="11"/>
        <v>13</v>
      </c>
      <c r="O74" s="85">
        <v>4</v>
      </c>
      <c r="P74" s="41">
        <v>4</v>
      </c>
      <c r="Q74" s="41">
        <v>0</v>
      </c>
      <c r="R74" s="41">
        <v>3</v>
      </c>
      <c r="S74" s="41">
        <v>1</v>
      </c>
      <c r="T74" s="50">
        <v>1</v>
      </c>
      <c r="U74" s="85">
        <v>1</v>
      </c>
      <c r="V74" s="41">
        <v>2</v>
      </c>
      <c r="W74" s="41">
        <v>1</v>
      </c>
      <c r="X74" s="50">
        <v>4</v>
      </c>
      <c r="Y74" s="124">
        <v>5</v>
      </c>
      <c r="Z74" s="147">
        <v>5</v>
      </c>
      <c r="AA74" s="133"/>
      <c r="AB74" s="141"/>
      <c r="AC74" s="99">
        <v>1</v>
      </c>
      <c r="AD74" t="s">
        <v>160</v>
      </c>
    </row>
    <row r="75" spans="1:30" x14ac:dyDescent="0.25">
      <c r="A75" s="9">
        <v>7</v>
      </c>
      <c r="B75" s="113" t="s">
        <v>62</v>
      </c>
      <c r="C75" s="117">
        <f t="shared" si="10"/>
        <v>5</v>
      </c>
      <c r="D75" s="105">
        <v>1</v>
      </c>
      <c r="E75" s="44">
        <v>0</v>
      </c>
      <c r="F75" s="32">
        <v>0</v>
      </c>
      <c r="G75" s="22">
        <v>2</v>
      </c>
      <c r="H75" s="26">
        <v>2</v>
      </c>
      <c r="I75" s="44">
        <v>0</v>
      </c>
      <c r="J75" s="20">
        <v>0</v>
      </c>
      <c r="K75" s="32">
        <v>0</v>
      </c>
      <c r="L75" s="22">
        <v>0</v>
      </c>
      <c r="M75" s="44">
        <v>0</v>
      </c>
      <c r="N75" s="152">
        <f t="shared" si="11"/>
        <v>10</v>
      </c>
      <c r="O75" s="85">
        <v>3</v>
      </c>
      <c r="P75" s="41">
        <v>0</v>
      </c>
      <c r="Q75" s="41">
        <v>2</v>
      </c>
      <c r="R75" s="41">
        <v>0</v>
      </c>
      <c r="S75" s="41">
        <v>0</v>
      </c>
      <c r="T75" s="50">
        <v>5</v>
      </c>
      <c r="U75" s="85">
        <v>0</v>
      </c>
      <c r="V75" s="41">
        <v>0</v>
      </c>
      <c r="W75" s="41">
        <v>0</v>
      </c>
      <c r="X75" s="50">
        <v>0</v>
      </c>
      <c r="Y75" s="124">
        <v>0</v>
      </c>
      <c r="Z75" s="147">
        <v>5</v>
      </c>
      <c r="AA75" s="133"/>
      <c r="AB75" s="141"/>
      <c r="AC75" s="99">
        <v>1</v>
      </c>
      <c r="AD75" t="s">
        <v>161</v>
      </c>
    </row>
    <row r="76" spans="1:30" x14ac:dyDescent="0.25">
      <c r="A76" s="9">
        <v>8</v>
      </c>
      <c r="B76" s="113" t="s">
        <v>63</v>
      </c>
      <c r="C76" s="117">
        <f t="shared" si="10"/>
        <v>3</v>
      </c>
      <c r="D76" s="105">
        <v>1</v>
      </c>
      <c r="E76" s="44">
        <v>0</v>
      </c>
      <c r="F76" s="32">
        <v>0</v>
      </c>
      <c r="G76" s="22">
        <v>1</v>
      </c>
      <c r="H76" s="26">
        <v>0</v>
      </c>
      <c r="I76" s="44">
        <v>1</v>
      </c>
      <c r="J76" s="20">
        <v>0</v>
      </c>
      <c r="K76" s="32">
        <v>0</v>
      </c>
      <c r="L76" s="22">
        <v>0</v>
      </c>
      <c r="M76" s="44">
        <v>1</v>
      </c>
      <c r="N76" s="152">
        <f t="shared" si="11"/>
        <v>0</v>
      </c>
      <c r="O76" s="85">
        <v>0</v>
      </c>
      <c r="P76" s="41">
        <v>0</v>
      </c>
      <c r="Q76" s="41">
        <v>0</v>
      </c>
      <c r="R76" s="41">
        <v>0</v>
      </c>
      <c r="S76" s="41">
        <v>0</v>
      </c>
      <c r="T76" s="50">
        <v>0</v>
      </c>
      <c r="U76" s="85">
        <v>0</v>
      </c>
      <c r="V76" s="41">
        <v>0</v>
      </c>
      <c r="W76" s="41">
        <v>0</v>
      </c>
      <c r="X76" s="50">
        <v>0</v>
      </c>
      <c r="Y76" s="124">
        <v>0</v>
      </c>
      <c r="Z76" s="147">
        <v>4</v>
      </c>
      <c r="AA76" s="133"/>
      <c r="AB76" s="141"/>
      <c r="AC76" s="99">
        <v>1</v>
      </c>
      <c r="AD76" t="s">
        <v>162</v>
      </c>
    </row>
    <row r="77" spans="1:30" x14ac:dyDescent="0.25">
      <c r="A77" s="9">
        <v>9</v>
      </c>
      <c r="B77" s="113" t="s">
        <v>34</v>
      </c>
      <c r="C77" s="117">
        <f t="shared" si="10"/>
        <v>4</v>
      </c>
      <c r="D77" s="105">
        <v>0</v>
      </c>
      <c r="E77" s="44">
        <v>1</v>
      </c>
      <c r="F77" s="32">
        <v>0</v>
      </c>
      <c r="G77" s="22">
        <v>0</v>
      </c>
      <c r="H77" s="26">
        <v>1</v>
      </c>
      <c r="I77" s="44">
        <v>2</v>
      </c>
      <c r="J77" s="20">
        <v>0</v>
      </c>
      <c r="K77" s="32">
        <v>0</v>
      </c>
      <c r="L77" s="22">
        <v>0</v>
      </c>
      <c r="M77" s="44">
        <v>1</v>
      </c>
      <c r="N77" s="152">
        <f t="shared" si="11"/>
        <v>6</v>
      </c>
      <c r="O77" s="85">
        <v>2</v>
      </c>
      <c r="P77" s="41">
        <v>0</v>
      </c>
      <c r="Q77" s="41">
        <v>0</v>
      </c>
      <c r="R77" s="41">
        <v>1</v>
      </c>
      <c r="S77" s="41">
        <v>0</v>
      </c>
      <c r="T77" s="50">
        <v>3</v>
      </c>
      <c r="U77" s="85">
        <v>0</v>
      </c>
      <c r="V77" s="41">
        <v>0</v>
      </c>
      <c r="W77" s="41">
        <v>0</v>
      </c>
      <c r="X77" s="50">
        <v>1</v>
      </c>
      <c r="Y77" s="124">
        <v>1</v>
      </c>
      <c r="Z77" s="147">
        <v>1</v>
      </c>
      <c r="AA77" s="133"/>
      <c r="AB77" s="141"/>
      <c r="AC77" s="99">
        <v>1</v>
      </c>
      <c r="AD77" t="s">
        <v>163</v>
      </c>
    </row>
    <row r="78" spans="1:30" x14ac:dyDescent="0.25">
      <c r="A78" s="9">
        <v>10</v>
      </c>
      <c r="B78" s="113" t="s">
        <v>104</v>
      </c>
      <c r="C78" s="117">
        <f t="shared" si="10"/>
        <v>4</v>
      </c>
      <c r="D78" s="105">
        <v>0</v>
      </c>
      <c r="E78" s="44">
        <v>0</v>
      </c>
      <c r="F78" s="32">
        <v>0</v>
      </c>
      <c r="G78" s="22">
        <v>2</v>
      </c>
      <c r="H78" s="26">
        <v>0</v>
      </c>
      <c r="I78" s="44">
        <v>2</v>
      </c>
      <c r="J78" s="20">
        <v>0</v>
      </c>
      <c r="K78" s="32">
        <v>0</v>
      </c>
      <c r="L78" s="22">
        <v>1</v>
      </c>
      <c r="M78" s="44">
        <v>1</v>
      </c>
      <c r="N78" s="152">
        <f t="shared" si="11"/>
        <v>0</v>
      </c>
      <c r="O78" s="85">
        <v>0</v>
      </c>
      <c r="P78" s="41">
        <v>0</v>
      </c>
      <c r="Q78" s="41">
        <v>0</v>
      </c>
      <c r="R78" s="41">
        <v>0</v>
      </c>
      <c r="S78" s="41">
        <v>0</v>
      </c>
      <c r="T78" s="50">
        <v>0</v>
      </c>
      <c r="U78" s="85">
        <v>0</v>
      </c>
      <c r="V78" s="41">
        <v>0</v>
      </c>
      <c r="W78" s="41">
        <v>4</v>
      </c>
      <c r="X78" s="50">
        <v>0</v>
      </c>
      <c r="Y78" s="124">
        <v>0</v>
      </c>
      <c r="Z78" s="147">
        <v>1</v>
      </c>
      <c r="AA78" s="133"/>
      <c r="AB78" s="141"/>
      <c r="AC78" s="99">
        <v>1</v>
      </c>
      <c r="AD78" t="s">
        <v>164</v>
      </c>
    </row>
    <row r="79" spans="1:30" x14ac:dyDescent="0.25">
      <c r="A79" s="9">
        <v>11</v>
      </c>
      <c r="B79" s="113" t="s">
        <v>64</v>
      </c>
      <c r="C79" s="117">
        <f t="shared" si="10"/>
        <v>6</v>
      </c>
      <c r="D79" s="105">
        <v>1</v>
      </c>
      <c r="E79" s="44">
        <v>0</v>
      </c>
      <c r="F79" s="32">
        <v>0</v>
      </c>
      <c r="G79" s="22">
        <v>1</v>
      </c>
      <c r="H79" s="26">
        <v>1</v>
      </c>
      <c r="I79" s="44">
        <v>3</v>
      </c>
      <c r="J79" s="20">
        <v>0</v>
      </c>
      <c r="K79" s="32">
        <v>0</v>
      </c>
      <c r="L79" s="22">
        <v>1</v>
      </c>
      <c r="M79" s="44">
        <v>0</v>
      </c>
      <c r="N79" s="152">
        <f t="shared" si="11"/>
        <v>3</v>
      </c>
      <c r="O79" s="85">
        <v>0</v>
      </c>
      <c r="P79" s="41">
        <v>0</v>
      </c>
      <c r="Q79" s="41">
        <v>0</v>
      </c>
      <c r="R79" s="41">
        <v>0</v>
      </c>
      <c r="S79" s="41">
        <v>0</v>
      </c>
      <c r="T79" s="50">
        <v>3</v>
      </c>
      <c r="U79" s="85">
        <v>0</v>
      </c>
      <c r="V79" s="41">
        <v>0</v>
      </c>
      <c r="W79" s="41">
        <v>0</v>
      </c>
      <c r="X79" s="50">
        <v>0</v>
      </c>
      <c r="Y79" s="124">
        <v>1</v>
      </c>
      <c r="Z79" s="147">
        <v>1</v>
      </c>
      <c r="AA79" s="133"/>
      <c r="AB79" s="141"/>
      <c r="AC79" s="99">
        <v>1</v>
      </c>
      <c r="AD79" t="s">
        <v>165</v>
      </c>
    </row>
    <row r="80" spans="1:30" x14ac:dyDescent="0.25">
      <c r="A80" s="9">
        <v>12</v>
      </c>
      <c r="B80" s="113" t="s">
        <v>13</v>
      </c>
      <c r="C80" s="117">
        <f t="shared" si="10"/>
        <v>2</v>
      </c>
      <c r="D80" s="105">
        <v>2</v>
      </c>
      <c r="E80" s="44">
        <v>0</v>
      </c>
      <c r="F80" s="32">
        <v>0</v>
      </c>
      <c r="G80" s="22">
        <v>0</v>
      </c>
      <c r="H80" s="26">
        <v>0</v>
      </c>
      <c r="I80" s="44">
        <v>0</v>
      </c>
      <c r="J80" s="20">
        <v>0</v>
      </c>
      <c r="K80" s="32">
        <v>1</v>
      </c>
      <c r="L80" s="22">
        <v>1</v>
      </c>
      <c r="M80" s="44">
        <v>0</v>
      </c>
      <c r="N80" s="152">
        <f t="shared" si="11"/>
        <v>4</v>
      </c>
      <c r="O80" s="85">
        <v>4</v>
      </c>
      <c r="P80" s="41">
        <v>0</v>
      </c>
      <c r="Q80" s="41">
        <v>0</v>
      </c>
      <c r="R80" s="41">
        <v>0</v>
      </c>
      <c r="S80" s="41">
        <v>0</v>
      </c>
      <c r="T80" s="50">
        <v>0</v>
      </c>
      <c r="U80" s="85">
        <v>0</v>
      </c>
      <c r="V80" s="41">
        <v>3</v>
      </c>
      <c r="W80" s="41">
        <v>1</v>
      </c>
      <c r="X80" s="50">
        <v>0</v>
      </c>
      <c r="Y80" s="124">
        <v>2</v>
      </c>
      <c r="Z80" s="147">
        <v>2</v>
      </c>
      <c r="AA80" s="133"/>
      <c r="AB80" s="141"/>
      <c r="AC80" s="99">
        <v>1</v>
      </c>
      <c r="AD80" t="s">
        <v>166</v>
      </c>
    </row>
    <row r="81" spans="1:30" x14ac:dyDescent="0.25">
      <c r="A81" s="9">
        <v>13</v>
      </c>
      <c r="B81" s="113" t="s">
        <v>14</v>
      </c>
      <c r="C81" s="117">
        <f t="shared" si="10"/>
        <v>8</v>
      </c>
      <c r="D81" s="105">
        <v>3</v>
      </c>
      <c r="E81" s="44">
        <v>0</v>
      </c>
      <c r="F81" s="32">
        <v>0</v>
      </c>
      <c r="G81" s="22">
        <v>3</v>
      </c>
      <c r="H81" s="26">
        <v>1</v>
      </c>
      <c r="I81" s="44">
        <v>1</v>
      </c>
      <c r="J81" s="20">
        <v>2</v>
      </c>
      <c r="K81" s="32">
        <v>0</v>
      </c>
      <c r="L81" s="22">
        <v>1</v>
      </c>
      <c r="M81" s="44">
        <v>1</v>
      </c>
      <c r="N81" s="152">
        <f t="shared" si="11"/>
        <v>2</v>
      </c>
      <c r="O81" s="85">
        <v>2</v>
      </c>
      <c r="P81" s="41">
        <v>0</v>
      </c>
      <c r="Q81" s="41">
        <v>0</v>
      </c>
      <c r="R81" s="41">
        <v>0</v>
      </c>
      <c r="S81" s="41">
        <v>0</v>
      </c>
      <c r="T81" s="50">
        <v>0</v>
      </c>
      <c r="U81" s="85">
        <v>1</v>
      </c>
      <c r="V81" s="41">
        <v>0</v>
      </c>
      <c r="W81" s="41">
        <v>1</v>
      </c>
      <c r="X81" s="50">
        <v>0</v>
      </c>
      <c r="Y81" s="124">
        <v>2</v>
      </c>
      <c r="Z81" s="147">
        <v>2</v>
      </c>
      <c r="AA81" s="133"/>
      <c r="AB81" s="141"/>
      <c r="AC81" s="99">
        <v>1</v>
      </c>
      <c r="AD81" t="s">
        <v>167</v>
      </c>
    </row>
    <row r="82" spans="1:30" ht="15.75" thickBot="1" x14ac:dyDescent="0.3">
      <c r="A82" s="9">
        <v>14</v>
      </c>
      <c r="B82" s="114" t="s">
        <v>65</v>
      </c>
      <c r="C82" s="118">
        <f t="shared" si="10"/>
        <v>25</v>
      </c>
      <c r="D82" s="105">
        <v>4</v>
      </c>
      <c r="E82" s="44">
        <v>2</v>
      </c>
      <c r="F82" s="32">
        <v>5</v>
      </c>
      <c r="G82" s="22">
        <v>5</v>
      </c>
      <c r="H82" s="26">
        <v>5</v>
      </c>
      <c r="I82" s="44">
        <v>4</v>
      </c>
      <c r="J82" s="20">
        <v>5</v>
      </c>
      <c r="K82" s="32">
        <v>2</v>
      </c>
      <c r="L82" s="22">
        <v>0</v>
      </c>
      <c r="M82" s="44">
        <v>0</v>
      </c>
      <c r="N82" s="153">
        <f t="shared" si="11"/>
        <v>31</v>
      </c>
      <c r="O82" s="103">
        <v>2</v>
      </c>
      <c r="P82" s="91">
        <v>3</v>
      </c>
      <c r="Q82" s="91">
        <v>5</v>
      </c>
      <c r="R82" s="91">
        <v>9</v>
      </c>
      <c r="S82" s="91">
        <v>6</v>
      </c>
      <c r="T82" s="92">
        <v>6</v>
      </c>
      <c r="U82" s="103">
        <v>0</v>
      </c>
      <c r="V82" s="91">
        <v>2</v>
      </c>
      <c r="W82" s="91">
        <v>0</v>
      </c>
      <c r="X82" s="92">
        <v>0</v>
      </c>
      <c r="Y82" s="126">
        <v>32</v>
      </c>
      <c r="Z82" s="149">
        <v>32</v>
      </c>
      <c r="AA82" s="133"/>
      <c r="AB82" s="141"/>
      <c r="AC82" s="99">
        <v>1</v>
      </c>
      <c r="AD82" t="s">
        <v>168</v>
      </c>
    </row>
    <row r="83" spans="1:30" ht="15.75" thickBot="1" x14ac:dyDescent="0.3">
      <c r="A83" s="11" t="s">
        <v>66</v>
      </c>
      <c r="B83" s="115"/>
      <c r="C83" s="98">
        <f t="shared" si="10"/>
        <v>273</v>
      </c>
      <c r="D83" s="84">
        <f>SUM(D84:D113)</f>
        <v>56</v>
      </c>
      <c r="E83" s="84">
        <f t="shared" ref="E83:H83" si="12">SUM(E84:E113)</f>
        <v>46</v>
      </c>
      <c r="F83" s="84">
        <f t="shared" si="12"/>
        <v>28</v>
      </c>
      <c r="G83" s="84">
        <f t="shared" si="12"/>
        <v>49</v>
      </c>
      <c r="H83" s="84">
        <f t="shared" si="12"/>
        <v>53</v>
      </c>
      <c r="I83" s="33">
        <f t="shared" ref="I83:M83" si="13">SUM(I84:I113)</f>
        <v>30</v>
      </c>
      <c r="J83" s="21">
        <f t="shared" si="13"/>
        <v>46</v>
      </c>
      <c r="K83" s="33">
        <f t="shared" si="13"/>
        <v>12</v>
      </c>
      <c r="L83" s="33">
        <f t="shared" si="13"/>
        <v>33</v>
      </c>
      <c r="M83" s="33">
        <f t="shared" si="13"/>
        <v>47</v>
      </c>
      <c r="N83" s="96">
        <f t="shared" si="11"/>
        <v>254</v>
      </c>
      <c r="O83" s="27">
        <f t="shared" ref="O83:AC83" si="14">SUM(O84:O113)</f>
        <v>78</v>
      </c>
      <c r="P83" s="23">
        <f t="shared" si="14"/>
        <v>30</v>
      </c>
      <c r="Q83" s="23">
        <f t="shared" si="14"/>
        <v>19</v>
      </c>
      <c r="R83" s="23">
        <f t="shared" si="14"/>
        <v>58</v>
      </c>
      <c r="S83" s="23">
        <f t="shared" si="14"/>
        <v>37</v>
      </c>
      <c r="T83" s="51">
        <f t="shared" si="14"/>
        <v>29</v>
      </c>
      <c r="U83" s="27">
        <f t="shared" si="14"/>
        <v>50</v>
      </c>
      <c r="V83" s="23">
        <f t="shared" si="14"/>
        <v>18</v>
      </c>
      <c r="W83" s="23">
        <f t="shared" si="14"/>
        <v>31</v>
      </c>
      <c r="X83" s="51">
        <f t="shared" si="14"/>
        <v>26</v>
      </c>
      <c r="Y83" s="21">
        <f t="shared" si="14"/>
        <v>92</v>
      </c>
      <c r="Z83" s="94">
        <f t="shared" si="14"/>
        <v>118</v>
      </c>
      <c r="AA83" s="134">
        <f t="shared" si="14"/>
        <v>11</v>
      </c>
      <c r="AB83" s="143">
        <f t="shared" si="14"/>
        <v>3</v>
      </c>
      <c r="AC83" s="100">
        <f t="shared" si="14"/>
        <v>28</v>
      </c>
      <c r="AD83" s="38" t="s">
        <v>229</v>
      </c>
    </row>
    <row r="84" spans="1:30" x14ac:dyDescent="0.25">
      <c r="A84" s="5">
        <v>1</v>
      </c>
      <c r="B84" s="116" t="s">
        <v>95</v>
      </c>
      <c r="C84" s="119">
        <f t="shared" si="10"/>
        <v>3</v>
      </c>
      <c r="D84" s="105">
        <v>1</v>
      </c>
      <c r="E84" s="44">
        <v>0</v>
      </c>
      <c r="F84" s="32">
        <v>0</v>
      </c>
      <c r="G84" s="22">
        <v>2</v>
      </c>
      <c r="H84" s="26">
        <v>0</v>
      </c>
      <c r="I84" s="44">
        <v>0</v>
      </c>
      <c r="J84" s="20">
        <v>0</v>
      </c>
      <c r="K84" s="32">
        <v>0</v>
      </c>
      <c r="L84" s="22">
        <v>0</v>
      </c>
      <c r="M84" s="44">
        <v>0</v>
      </c>
      <c r="N84" s="154">
        <f t="shared" si="11"/>
        <v>0</v>
      </c>
      <c r="O84" s="26">
        <v>0</v>
      </c>
      <c r="P84" s="22">
        <v>0</v>
      </c>
      <c r="Q84" s="22">
        <v>0</v>
      </c>
      <c r="R84" s="22">
        <v>0</v>
      </c>
      <c r="S84" s="22">
        <v>0</v>
      </c>
      <c r="T84" s="53">
        <v>0</v>
      </c>
      <c r="U84" s="26">
        <v>0</v>
      </c>
      <c r="V84" s="22">
        <v>0</v>
      </c>
      <c r="W84" s="22">
        <v>0</v>
      </c>
      <c r="X84" s="53">
        <v>0</v>
      </c>
      <c r="Y84" s="20">
        <v>0</v>
      </c>
      <c r="Z84" s="150">
        <v>1</v>
      </c>
      <c r="AA84" s="133"/>
      <c r="AB84" s="141"/>
      <c r="AC84" s="99">
        <v>1</v>
      </c>
      <c r="AD84" t="s">
        <v>169</v>
      </c>
    </row>
    <row r="85" spans="1:30" x14ac:dyDescent="0.25">
      <c r="A85" s="5">
        <v>2</v>
      </c>
      <c r="B85" s="113" t="s">
        <v>67</v>
      </c>
      <c r="C85" s="117">
        <f t="shared" si="10"/>
        <v>3</v>
      </c>
      <c r="D85" s="105">
        <v>0</v>
      </c>
      <c r="E85" s="44">
        <v>0</v>
      </c>
      <c r="F85" s="32">
        <v>0</v>
      </c>
      <c r="G85" s="22">
        <v>2</v>
      </c>
      <c r="H85" s="26">
        <v>1</v>
      </c>
      <c r="I85" s="44">
        <v>0</v>
      </c>
      <c r="J85" s="20">
        <v>0</v>
      </c>
      <c r="K85" s="32">
        <v>0</v>
      </c>
      <c r="L85" s="22">
        <v>0</v>
      </c>
      <c r="M85" s="44">
        <v>0</v>
      </c>
      <c r="N85" s="152">
        <f t="shared" si="11"/>
        <v>1</v>
      </c>
      <c r="O85" s="85">
        <v>0</v>
      </c>
      <c r="P85" s="41">
        <v>0</v>
      </c>
      <c r="Q85" s="41">
        <v>1</v>
      </c>
      <c r="R85" s="41">
        <v>0</v>
      </c>
      <c r="S85" s="41">
        <v>0</v>
      </c>
      <c r="T85" s="50">
        <v>0</v>
      </c>
      <c r="U85" s="85">
        <v>0</v>
      </c>
      <c r="V85" s="41">
        <v>0</v>
      </c>
      <c r="W85" s="41">
        <v>0</v>
      </c>
      <c r="X85" s="50">
        <v>0</v>
      </c>
      <c r="Y85" s="124">
        <v>0</v>
      </c>
      <c r="Z85" s="147">
        <v>0</v>
      </c>
      <c r="AA85" s="133"/>
      <c r="AB85" s="141"/>
      <c r="AC85" s="99">
        <v>1</v>
      </c>
      <c r="AD85" t="s">
        <v>170</v>
      </c>
    </row>
    <row r="86" spans="1:30" x14ac:dyDescent="0.25">
      <c r="A86" s="5">
        <v>3</v>
      </c>
      <c r="B86" s="113" t="s">
        <v>69</v>
      </c>
      <c r="C86" s="117">
        <f t="shared" si="10"/>
        <v>35</v>
      </c>
      <c r="D86" s="105">
        <v>6</v>
      </c>
      <c r="E86" s="44">
        <v>5</v>
      </c>
      <c r="F86" s="32">
        <v>7</v>
      </c>
      <c r="G86" s="22">
        <v>4</v>
      </c>
      <c r="H86" s="26">
        <v>10</v>
      </c>
      <c r="I86" s="44">
        <v>3</v>
      </c>
      <c r="J86" s="20">
        <v>2</v>
      </c>
      <c r="K86" s="32">
        <v>1</v>
      </c>
      <c r="L86" s="22">
        <v>1</v>
      </c>
      <c r="M86" s="44">
        <v>1</v>
      </c>
      <c r="N86" s="152">
        <f t="shared" si="11"/>
        <v>34</v>
      </c>
      <c r="O86" s="85">
        <v>12</v>
      </c>
      <c r="P86" s="41">
        <v>5</v>
      </c>
      <c r="Q86" s="41">
        <v>0</v>
      </c>
      <c r="R86" s="41">
        <v>9</v>
      </c>
      <c r="S86" s="41">
        <v>5</v>
      </c>
      <c r="T86" s="50">
        <v>3</v>
      </c>
      <c r="U86" s="85">
        <v>1</v>
      </c>
      <c r="V86" s="41">
        <v>1</v>
      </c>
      <c r="W86" s="41">
        <v>1</v>
      </c>
      <c r="X86" s="50">
        <v>2</v>
      </c>
      <c r="Y86" s="124">
        <v>7</v>
      </c>
      <c r="Z86" s="147">
        <v>7</v>
      </c>
      <c r="AA86" s="133"/>
      <c r="AB86" s="141"/>
      <c r="AC86" s="99">
        <v>1</v>
      </c>
      <c r="AD86" t="s">
        <v>171</v>
      </c>
    </row>
    <row r="87" spans="1:30" x14ac:dyDescent="0.25">
      <c r="A87" s="5">
        <v>4</v>
      </c>
      <c r="B87" s="113" t="s">
        <v>59</v>
      </c>
      <c r="C87" s="117">
        <f t="shared" si="10"/>
        <v>3</v>
      </c>
      <c r="D87" s="105">
        <v>1</v>
      </c>
      <c r="E87" s="44">
        <v>1</v>
      </c>
      <c r="F87" s="32">
        <v>1</v>
      </c>
      <c r="G87" s="22">
        <v>0</v>
      </c>
      <c r="H87" s="26">
        <v>0</v>
      </c>
      <c r="I87" s="44">
        <v>0</v>
      </c>
      <c r="J87" s="20">
        <v>1</v>
      </c>
      <c r="K87" s="32">
        <v>1</v>
      </c>
      <c r="L87" s="22">
        <v>2</v>
      </c>
      <c r="M87" s="44">
        <v>1</v>
      </c>
      <c r="N87" s="152">
        <f t="shared" si="11"/>
        <v>8</v>
      </c>
      <c r="O87" s="85">
        <v>4</v>
      </c>
      <c r="P87" s="41">
        <v>0</v>
      </c>
      <c r="Q87" s="41">
        <v>2</v>
      </c>
      <c r="R87" s="41">
        <v>2</v>
      </c>
      <c r="S87" s="41">
        <v>0</v>
      </c>
      <c r="T87" s="50">
        <v>0</v>
      </c>
      <c r="U87" s="85">
        <v>0</v>
      </c>
      <c r="V87" s="41">
        <v>4</v>
      </c>
      <c r="W87" s="41">
        <v>3</v>
      </c>
      <c r="X87" s="50">
        <v>1</v>
      </c>
      <c r="Y87" s="124">
        <v>3</v>
      </c>
      <c r="Z87" s="147">
        <v>3</v>
      </c>
      <c r="AA87" s="133"/>
      <c r="AB87" s="141"/>
      <c r="AC87" s="99">
        <v>1</v>
      </c>
      <c r="AD87" t="s">
        <v>172</v>
      </c>
    </row>
    <row r="88" spans="1:30" x14ac:dyDescent="0.25">
      <c r="A88" s="5">
        <v>5</v>
      </c>
      <c r="B88" s="113" t="s">
        <v>5</v>
      </c>
      <c r="C88" s="117">
        <f t="shared" si="10"/>
        <v>0</v>
      </c>
      <c r="D88" s="105"/>
      <c r="E88" s="44"/>
      <c r="F88" s="32"/>
      <c r="G88" s="22"/>
      <c r="H88" s="26"/>
      <c r="I88" s="44"/>
      <c r="J88" s="20"/>
      <c r="K88" s="32"/>
      <c r="L88" s="22"/>
      <c r="M88" s="44"/>
      <c r="N88" s="152">
        <f t="shared" si="11"/>
        <v>0</v>
      </c>
      <c r="O88" s="85"/>
      <c r="P88" s="41"/>
      <c r="Q88" s="41"/>
      <c r="R88" s="41"/>
      <c r="S88" s="41"/>
      <c r="T88" s="50"/>
      <c r="U88" s="85"/>
      <c r="V88" s="41"/>
      <c r="W88" s="41"/>
      <c r="X88" s="50"/>
      <c r="Y88" s="124"/>
      <c r="Z88" s="147"/>
      <c r="AA88" s="133"/>
      <c r="AB88" s="141"/>
      <c r="AC88" s="99"/>
      <c r="AD88" t="s">
        <v>173</v>
      </c>
    </row>
    <row r="89" spans="1:30" x14ac:dyDescent="0.25">
      <c r="A89" s="5">
        <v>6</v>
      </c>
      <c r="B89" s="113" t="s">
        <v>110</v>
      </c>
      <c r="C89" s="117">
        <f t="shared" si="10"/>
        <v>7</v>
      </c>
      <c r="D89" s="105">
        <v>0</v>
      </c>
      <c r="E89" s="44">
        <v>0</v>
      </c>
      <c r="F89" s="32">
        <v>2</v>
      </c>
      <c r="G89" s="22">
        <v>2</v>
      </c>
      <c r="H89" s="26">
        <v>1</v>
      </c>
      <c r="I89" s="44">
        <v>2</v>
      </c>
      <c r="J89" s="20">
        <v>1</v>
      </c>
      <c r="K89" s="32">
        <v>1</v>
      </c>
      <c r="L89" s="22">
        <v>1</v>
      </c>
      <c r="M89" s="44">
        <v>1</v>
      </c>
      <c r="N89" s="152">
        <f t="shared" si="11"/>
        <v>10</v>
      </c>
      <c r="O89" s="85">
        <v>0</v>
      </c>
      <c r="P89" s="41">
        <v>0</v>
      </c>
      <c r="Q89" s="41">
        <v>0</v>
      </c>
      <c r="R89" s="41">
        <v>4</v>
      </c>
      <c r="S89" s="41">
        <v>4</v>
      </c>
      <c r="T89" s="50">
        <v>2</v>
      </c>
      <c r="U89" s="85">
        <v>4</v>
      </c>
      <c r="V89" s="41">
        <v>2</v>
      </c>
      <c r="W89" s="41">
        <v>1</v>
      </c>
      <c r="X89" s="50">
        <v>2</v>
      </c>
      <c r="Y89" s="124">
        <v>10</v>
      </c>
      <c r="Z89" s="147">
        <v>10</v>
      </c>
      <c r="AA89" s="133"/>
      <c r="AB89" s="141"/>
      <c r="AC89" s="99">
        <v>1</v>
      </c>
      <c r="AD89" t="s">
        <v>174</v>
      </c>
    </row>
    <row r="90" spans="1:30" x14ac:dyDescent="0.25">
      <c r="A90" s="5">
        <v>7</v>
      </c>
      <c r="B90" s="113" t="s">
        <v>33</v>
      </c>
      <c r="C90" s="117">
        <f t="shared" si="10"/>
        <v>7</v>
      </c>
      <c r="D90" s="105">
        <v>0</v>
      </c>
      <c r="E90" s="44">
        <v>1</v>
      </c>
      <c r="F90" s="32">
        <v>0</v>
      </c>
      <c r="G90" s="22">
        <v>3</v>
      </c>
      <c r="H90" s="26">
        <v>2</v>
      </c>
      <c r="I90" s="44">
        <v>1</v>
      </c>
      <c r="J90" s="20">
        <v>0</v>
      </c>
      <c r="K90" s="32">
        <v>0</v>
      </c>
      <c r="L90" s="22">
        <v>0</v>
      </c>
      <c r="M90" s="44">
        <v>0</v>
      </c>
      <c r="N90" s="152">
        <f t="shared" si="11"/>
        <v>9</v>
      </c>
      <c r="O90" s="85">
        <v>0</v>
      </c>
      <c r="P90" s="41">
        <v>2</v>
      </c>
      <c r="Q90" s="41">
        <v>0</v>
      </c>
      <c r="R90" s="41">
        <v>3</v>
      </c>
      <c r="S90" s="41">
        <v>2</v>
      </c>
      <c r="T90" s="50">
        <v>2</v>
      </c>
      <c r="U90" s="85">
        <v>0</v>
      </c>
      <c r="V90" s="41">
        <v>0</v>
      </c>
      <c r="W90" s="41">
        <v>0</v>
      </c>
      <c r="X90" s="50">
        <v>0</v>
      </c>
      <c r="Y90" s="124">
        <v>5</v>
      </c>
      <c r="Z90" s="147">
        <v>5</v>
      </c>
      <c r="AA90" s="133"/>
      <c r="AB90" s="141"/>
      <c r="AC90" s="99">
        <v>1</v>
      </c>
      <c r="AD90" t="s">
        <v>175</v>
      </c>
    </row>
    <row r="91" spans="1:30" x14ac:dyDescent="0.25">
      <c r="A91" s="5">
        <v>8</v>
      </c>
      <c r="B91" s="113" t="s">
        <v>71</v>
      </c>
      <c r="C91" s="117">
        <f t="shared" si="10"/>
        <v>3</v>
      </c>
      <c r="D91" s="105">
        <v>0</v>
      </c>
      <c r="E91" s="44">
        <v>1</v>
      </c>
      <c r="F91" s="32">
        <v>0</v>
      </c>
      <c r="G91" s="22">
        <v>1</v>
      </c>
      <c r="H91" s="26">
        <v>1</v>
      </c>
      <c r="I91" s="44">
        <v>0</v>
      </c>
      <c r="J91" s="20">
        <v>0</v>
      </c>
      <c r="K91" s="32">
        <v>0</v>
      </c>
      <c r="L91" s="22">
        <v>0</v>
      </c>
      <c r="M91" s="44">
        <v>0</v>
      </c>
      <c r="N91" s="152">
        <f t="shared" si="11"/>
        <v>2</v>
      </c>
      <c r="O91" s="85">
        <v>0</v>
      </c>
      <c r="P91" s="41">
        <v>0</v>
      </c>
      <c r="Q91" s="41">
        <v>0</v>
      </c>
      <c r="R91" s="41">
        <v>1</v>
      </c>
      <c r="S91" s="41">
        <v>1</v>
      </c>
      <c r="T91" s="50">
        <v>0</v>
      </c>
      <c r="U91" s="85">
        <v>0</v>
      </c>
      <c r="V91" s="41">
        <v>0</v>
      </c>
      <c r="W91" s="41">
        <v>0</v>
      </c>
      <c r="X91" s="50">
        <v>0</v>
      </c>
      <c r="Y91" s="124">
        <v>0</v>
      </c>
      <c r="Z91" s="147">
        <v>1</v>
      </c>
      <c r="AA91" s="133"/>
      <c r="AB91" s="141"/>
      <c r="AC91" s="99">
        <v>1</v>
      </c>
      <c r="AD91" t="s">
        <v>176</v>
      </c>
    </row>
    <row r="92" spans="1:30" x14ac:dyDescent="0.25">
      <c r="A92" s="5">
        <v>9</v>
      </c>
      <c r="B92" s="113" t="s">
        <v>72</v>
      </c>
      <c r="C92" s="117">
        <f t="shared" si="10"/>
        <v>4</v>
      </c>
      <c r="D92" s="105">
        <v>0</v>
      </c>
      <c r="E92" s="44">
        <v>0</v>
      </c>
      <c r="F92" s="32">
        <v>2</v>
      </c>
      <c r="G92" s="22">
        <v>1</v>
      </c>
      <c r="H92" s="26">
        <v>1</v>
      </c>
      <c r="I92" s="44">
        <v>0</v>
      </c>
      <c r="J92" s="20">
        <v>2</v>
      </c>
      <c r="K92" s="32">
        <v>0</v>
      </c>
      <c r="L92" s="22">
        <v>0</v>
      </c>
      <c r="M92" s="44">
        <v>1</v>
      </c>
      <c r="N92" s="152">
        <f t="shared" si="11"/>
        <v>9</v>
      </c>
      <c r="O92" s="85">
        <v>0</v>
      </c>
      <c r="P92" s="41">
        <v>0</v>
      </c>
      <c r="Q92" s="41">
        <v>5</v>
      </c>
      <c r="R92" s="41">
        <v>2</v>
      </c>
      <c r="S92" s="41">
        <v>2</v>
      </c>
      <c r="T92" s="50">
        <v>0</v>
      </c>
      <c r="U92" s="85">
        <v>4</v>
      </c>
      <c r="V92" s="41">
        <v>0</v>
      </c>
      <c r="W92" s="41">
        <v>0</v>
      </c>
      <c r="X92" s="50">
        <v>3</v>
      </c>
      <c r="Y92" s="124">
        <v>7</v>
      </c>
      <c r="Z92" s="147">
        <v>7</v>
      </c>
      <c r="AA92" s="133"/>
      <c r="AB92" s="141"/>
      <c r="AC92" s="99">
        <v>1</v>
      </c>
      <c r="AD92" t="s">
        <v>177</v>
      </c>
    </row>
    <row r="93" spans="1:30" x14ac:dyDescent="0.25">
      <c r="A93" s="5">
        <v>10</v>
      </c>
      <c r="B93" s="113" t="s">
        <v>73</v>
      </c>
      <c r="C93" s="117">
        <f t="shared" si="10"/>
        <v>6</v>
      </c>
      <c r="D93" s="105">
        <v>1</v>
      </c>
      <c r="E93" s="44">
        <v>0</v>
      </c>
      <c r="F93" s="32">
        <v>0</v>
      </c>
      <c r="G93" s="22">
        <v>1</v>
      </c>
      <c r="H93" s="26">
        <v>2</v>
      </c>
      <c r="I93" s="44">
        <v>2</v>
      </c>
      <c r="J93" s="20">
        <v>0</v>
      </c>
      <c r="K93" s="32">
        <v>0</v>
      </c>
      <c r="L93" s="22">
        <v>0</v>
      </c>
      <c r="M93" s="44">
        <v>0</v>
      </c>
      <c r="N93" s="152">
        <f t="shared" si="11"/>
        <v>0</v>
      </c>
      <c r="O93" s="85">
        <v>0</v>
      </c>
      <c r="P93" s="41">
        <v>0</v>
      </c>
      <c r="Q93" s="41">
        <v>0</v>
      </c>
      <c r="R93" s="41">
        <v>0</v>
      </c>
      <c r="S93" s="41">
        <v>0</v>
      </c>
      <c r="T93" s="50">
        <v>0</v>
      </c>
      <c r="U93" s="85">
        <v>0</v>
      </c>
      <c r="V93" s="41">
        <v>0</v>
      </c>
      <c r="W93" s="41">
        <v>0</v>
      </c>
      <c r="X93" s="50">
        <v>0</v>
      </c>
      <c r="Y93" s="124">
        <v>0</v>
      </c>
      <c r="Z93" s="147">
        <v>0</v>
      </c>
      <c r="AA93" s="133"/>
      <c r="AB93" s="141"/>
      <c r="AC93" s="99">
        <v>1</v>
      </c>
      <c r="AD93" t="s">
        <v>178</v>
      </c>
    </row>
    <row r="94" spans="1:30" x14ac:dyDescent="0.25">
      <c r="A94" s="5">
        <v>11</v>
      </c>
      <c r="B94" s="113" t="s">
        <v>74</v>
      </c>
      <c r="C94" s="117">
        <f t="shared" si="10"/>
        <v>5</v>
      </c>
      <c r="D94" s="105">
        <v>1</v>
      </c>
      <c r="E94" s="44">
        <v>0</v>
      </c>
      <c r="F94" s="32">
        <v>0</v>
      </c>
      <c r="G94" s="22">
        <v>2</v>
      </c>
      <c r="H94" s="26">
        <v>0</v>
      </c>
      <c r="I94" s="44">
        <v>2</v>
      </c>
      <c r="J94" s="20">
        <v>1</v>
      </c>
      <c r="K94" s="32">
        <v>0</v>
      </c>
      <c r="L94" s="22">
        <v>1</v>
      </c>
      <c r="M94" s="44">
        <v>0</v>
      </c>
      <c r="N94" s="152">
        <f t="shared" si="11"/>
        <v>5</v>
      </c>
      <c r="O94" s="85">
        <v>1</v>
      </c>
      <c r="P94" s="41">
        <v>0</v>
      </c>
      <c r="Q94" s="41">
        <v>0</v>
      </c>
      <c r="R94" s="41">
        <v>2</v>
      </c>
      <c r="S94" s="41">
        <v>0</v>
      </c>
      <c r="T94" s="50">
        <v>2</v>
      </c>
      <c r="U94" s="85">
        <v>0</v>
      </c>
      <c r="V94" s="41">
        <v>0</v>
      </c>
      <c r="W94" s="41">
        <v>0</v>
      </c>
      <c r="X94" s="50">
        <v>0</v>
      </c>
      <c r="Y94" s="124">
        <v>0</v>
      </c>
      <c r="Z94" s="147">
        <v>6</v>
      </c>
      <c r="AA94" s="133"/>
      <c r="AB94" s="141"/>
      <c r="AC94" s="99">
        <v>1</v>
      </c>
      <c r="AD94" t="s">
        <v>179</v>
      </c>
    </row>
    <row r="95" spans="1:30" x14ac:dyDescent="0.25">
      <c r="A95" s="5">
        <v>12</v>
      </c>
      <c r="B95" s="113" t="s">
        <v>12</v>
      </c>
      <c r="C95" s="117">
        <f t="shared" si="10"/>
        <v>5</v>
      </c>
      <c r="D95" s="105">
        <v>2</v>
      </c>
      <c r="E95" s="44">
        <v>0</v>
      </c>
      <c r="F95" s="32">
        <v>0</v>
      </c>
      <c r="G95" s="22">
        <v>1</v>
      </c>
      <c r="H95" s="26">
        <v>1</v>
      </c>
      <c r="I95" s="44">
        <v>1</v>
      </c>
      <c r="J95" s="20">
        <v>0</v>
      </c>
      <c r="K95" s="32">
        <v>0</v>
      </c>
      <c r="L95" s="22">
        <v>1</v>
      </c>
      <c r="M95" s="44">
        <v>0</v>
      </c>
      <c r="N95" s="152">
        <f t="shared" si="11"/>
        <v>0</v>
      </c>
      <c r="O95" s="85">
        <v>0</v>
      </c>
      <c r="P95" s="41">
        <v>0</v>
      </c>
      <c r="Q95" s="41">
        <v>0</v>
      </c>
      <c r="R95" s="41">
        <v>0</v>
      </c>
      <c r="S95" s="41">
        <v>0</v>
      </c>
      <c r="T95" s="50">
        <v>0</v>
      </c>
      <c r="U95" s="85">
        <v>0</v>
      </c>
      <c r="V95" s="41">
        <v>0</v>
      </c>
      <c r="W95" s="41">
        <v>0</v>
      </c>
      <c r="X95" s="50">
        <v>0</v>
      </c>
      <c r="Y95" s="124">
        <v>0</v>
      </c>
      <c r="Z95" s="147">
        <v>1</v>
      </c>
      <c r="AA95" s="133"/>
      <c r="AB95" s="141"/>
      <c r="AC95" s="99">
        <v>1</v>
      </c>
      <c r="AD95" t="s">
        <v>180</v>
      </c>
    </row>
    <row r="96" spans="1:30" x14ac:dyDescent="0.25">
      <c r="A96" s="5">
        <v>13</v>
      </c>
      <c r="B96" s="113" t="s">
        <v>75</v>
      </c>
      <c r="C96" s="117">
        <f t="shared" si="10"/>
        <v>2</v>
      </c>
      <c r="D96" s="105">
        <v>0</v>
      </c>
      <c r="E96" s="44">
        <v>0</v>
      </c>
      <c r="F96" s="32">
        <v>0</v>
      </c>
      <c r="G96" s="22">
        <v>1</v>
      </c>
      <c r="H96" s="26">
        <v>0</v>
      </c>
      <c r="I96" s="44">
        <v>1</v>
      </c>
      <c r="J96" s="20">
        <v>0</v>
      </c>
      <c r="K96" s="32">
        <v>0</v>
      </c>
      <c r="L96" s="22">
        <v>0</v>
      </c>
      <c r="M96" s="44">
        <v>0</v>
      </c>
      <c r="N96" s="152">
        <f t="shared" si="11"/>
        <v>0</v>
      </c>
      <c r="O96" s="85">
        <v>0</v>
      </c>
      <c r="P96" s="41">
        <v>0</v>
      </c>
      <c r="Q96" s="41">
        <v>0</v>
      </c>
      <c r="R96" s="41">
        <v>0</v>
      </c>
      <c r="S96" s="41">
        <v>0</v>
      </c>
      <c r="T96" s="50">
        <v>0</v>
      </c>
      <c r="U96" s="85">
        <v>0</v>
      </c>
      <c r="V96" s="41">
        <v>0</v>
      </c>
      <c r="W96" s="41">
        <v>0</v>
      </c>
      <c r="X96" s="50">
        <v>0</v>
      </c>
      <c r="Y96" s="124">
        <v>0</v>
      </c>
      <c r="Z96" s="147">
        <v>0</v>
      </c>
      <c r="AA96" s="133"/>
      <c r="AB96" s="141"/>
      <c r="AC96" s="99">
        <v>1</v>
      </c>
      <c r="AD96" t="s">
        <v>181</v>
      </c>
    </row>
    <row r="97" spans="1:31" x14ac:dyDescent="0.25">
      <c r="A97" s="5">
        <v>14</v>
      </c>
      <c r="B97" s="113" t="s">
        <v>76</v>
      </c>
      <c r="C97" s="117">
        <f t="shared" si="10"/>
        <v>0</v>
      </c>
      <c r="D97" s="105"/>
      <c r="E97" s="44"/>
      <c r="F97" s="32"/>
      <c r="G97" s="22"/>
      <c r="H97" s="26"/>
      <c r="I97" s="44"/>
      <c r="J97" s="20"/>
      <c r="K97" s="32"/>
      <c r="L97" s="22"/>
      <c r="M97" s="44"/>
      <c r="N97" s="152">
        <f t="shared" si="11"/>
        <v>0</v>
      </c>
      <c r="O97" s="85"/>
      <c r="P97" s="41"/>
      <c r="Q97" s="41"/>
      <c r="R97" s="41"/>
      <c r="S97" s="41"/>
      <c r="T97" s="50"/>
      <c r="U97" s="85"/>
      <c r="V97" s="41"/>
      <c r="W97" s="41"/>
      <c r="X97" s="50"/>
      <c r="Y97" s="124"/>
      <c r="Z97" s="147"/>
      <c r="AA97" s="133"/>
      <c r="AB97" s="141"/>
      <c r="AC97" s="99"/>
      <c r="AD97" t="s">
        <v>182</v>
      </c>
    </row>
    <row r="98" spans="1:31" x14ac:dyDescent="0.25">
      <c r="A98" s="5">
        <v>15</v>
      </c>
      <c r="B98" s="113" t="s">
        <v>111</v>
      </c>
      <c r="C98" s="117">
        <f t="shared" si="10"/>
        <v>9</v>
      </c>
      <c r="D98" s="105">
        <v>2</v>
      </c>
      <c r="E98" s="44">
        <v>3</v>
      </c>
      <c r="F98" s="32">
        <v>1</v>
      </c>
      <c r="G98" s="22">
        <v>1</v>
      </c>
      <c r="H98" s="26">
        <v>1</v>
      </c>
      <c r="I98" s="44">
        <v>1</v>
      </c>
      <c r="J98" s="20">
        <v>0</v>
      </c>
      <c r="K98" s="32">
        <v>0</v>
      </c>
      <c r="L98" s="22">
        <v>0</v>
      </c>
      <c r="M98" s="44">
        <v>1</v>
      </c>
      <c r="N98" s="152">
        <f t="shared" si="11"/>
        <v>31</v>
      </c>
      <c r="O98" s="85">
        <v>4</v>
      </c>
      <c r="P98" s="41">
        <v>9</v>
      </c>
      <c r="Q98" s="41">
        <v>3</v>
      </c>
      <c r="R98" s="41">
        <v>3</v>
      </c>
      <c r="S98" s="41">
        <v>5</v>
      </c>
      <c r="T98" s="50">
        <v>7</v>
      </c>
      <c r="U98" s="85">
        <v>0</v>
      </c>
      <c r="V98" s="41">
        <v>0</v>
      </c>
      <c r="W98" s="41">
        <v>0</v>
      </c>
      <c r="X98" s="50">
        <v>3</v>
      </c>
      <c r="Y98" s="124">
        <v>0</v>
      </c>
      <c r="Z98" s="147">
        <v>9</v>
      </c>
      <c r="AA98" s="133"/>
      <c r="AB98" s="141"/>
      <c r="AC98" s="99">
        <v>1</v>
      </c>
      <c r="AD98" t="s">
        <v>183</v>
      </c>
    </row>
    <row r="99" spans="1:31" x14ac:dyDescent="0.25">
      <c r="A99" s="5">
        <v>16</v>
      </c>
      <c r="B99" s="113" t="s">
        <v>77</v>
      </c>
      <c r="C99" s="117">
        <f t="shared" si="10"/>
        <v>8</v>
      </c>
      <c r="D99" s="105">
        <v>1</v>
      </c>
      <c r="E99" s="44">
        <v>0</v>
      </c>
      <c r="F99" s="32">
        <v>0</v>
      </c>
      <c r="G99" s="22">
        <v>4</v>
      </c>
      <c r="H99" s="26">
        <v>2</v>
      </c>
      <c r="I99" s="44">
        <v>1</v>
      </c>
      <c r="J99" s="20">
        <v>0</v>
      </c>
      <c r="K99" s="32">
        <v>0</v>
      </c>
      <c r="L99" s="22">
        <v>0</v>
      </c>
      <c r="M99" s="44">
        <v>0</v>
      </c>
      <c r="N99" s="152">
        <f t="shared" si="11"/>
        <v>17</v>
      </c>
      <c r="O99" s="85">
        <v>6</v>
      </c>
      <c r="P99" s="41">
        <v>0</v>
      </c>
      <c r="Q99" s="41">
        <v>0</v>
      </c>
      <c r="R99" s="41">
        <v>6</v>
      </c>
      <c r="S99" s="41">
        <v>4</v>
      </c>
      <c r="T99" s="50">
        <v>1</v>
      </c>
      <c r="U99" s="85">
        <v>0</v>
      </c>
      <c r="V99" s="41">
        <v>0</v>
      </c>
      <c r="W99" s="41">
        <v>0</v>
      </c>
      <c r="X99" s="50">
        <v>0</v>
      </c>
      <c r="Y99" s="124">
        <v>8</v>
      </c>
      <c r="Z99" s="147">
        <v>8</v>
      </c>
      <c r="AA99" s="133"/>
      <c r="AB99" s="141"/>
      <c r="AC99" s="99">
        <v>1</v>
      </c>
      <c r="AD99" t="s">
        <v>184</v>
      </c>
    </row>
    <row r="100" spans="1:31" x14ac:dyDescent="0.25">
      <c r="A100" s="5">
        <v>17</v>
      </c>
      <c r="B100" s="113" t="s">
        <v>78</v>
      </c>
      <c r="C100" s="117">
        <f t="shared" si="10"/>
        <v>4</v>
      </c>
      <c r="D100" s="105">
        <v>0</v>
      </c>
      <c r="E100" s="44">
        <v>0</v>
      </c>
      <c r="F100" s="32">
        <v>0</v>
      </c>
      <c r="G100" s="22">
        <v>2</v>
      </c>
      <c r="H100" s="26">
        <v>0</v>
      </c>
      <c r="I100" s="44">
        <v>2</v>
      </c>
      <c r="J100" s="20">
        <v>0</v>
      </c>
      <c r="K100" s="32">
        <v>0</v>
      </c>
      <c r="L100" s="22">
        <v>0</v>
      </c>
      <c r="M100" s="44">
        <v>0</v>
      </c>
      <c r="N100" s="152">
        <f t="shared" si="11"/>
        <v>6</v>
      </c>
      <c r="O100" s="85">
        <v>0</v>
      </c>
      <c r="P100" s="41">
        <v>0</v>
      </c>
      <c r="Q100" s="41">
        <v>0</v>
      </c>
      <c r="R100" s="41">
        <v>3</v>
      </c>
      <c r="S100" s="41">
        <v>0</v>
      </c>
      <c r="T100" s="50">
        <v>3</v>
      </c>
      <c r="U100" s="85">
        <v>0</v>
      </c>
      <c r="V100" s="41">
        <v>0</v>
      </c>
      <c r="W100" s="41">
        <v>0</v>
      </c>
      <c r="X100" s="50">
        <v>0</v>
      </c>
      <c r="Y100" s="124">
        <v>0</v>
      </c>
      <c r="Z100" s="147">
        <v>0</v>
      </c>
      <c r="AA100" s="133"/>
      <c r="AB100" s="141"/>
      <c r="AC100" s="99">
        <v>1</v>
      </c>
      <c r="AD100" t="s">
        <v>185</v>
      </c>
    </row>
    <row r="101" spans="1:31" x14ac:dyDescent="0.25">
      <c r="A101" s="5">
        <v>18</v>
      </c>
      <c r="B101" s="113" t="s">
        <v>79</v>
      </c>
      <c r="C101" s="117">
        <f t="shared" si="10"/>
        <v>14</v>
      </c>
      <c r="D101" s="105">
        <v>2</v>
      </c>
      <c r="E101" s="44">
        <v>1</v>
      </c>
      <c r="F101" s="32">
        <v>3</v>
      </c>
      <c r="G101" s="22">
        <v>2</v>
      </c>
      <c r="H101" s="26">
        <v>5</v>
      </c>
      <c r="I101" s="44">
        <v>1</v>
      </c>
      <c r="J101" s="20">
        <v>5</v>
      </c>
      <c r="K101" s="32">
        <v>2</v>
      </c>
      <c r="L101" s="22">
        <v>3</v>
      </c>
      <c r="M101" s="44">
        <v>1</v>
      </c>
      <c r="N101" s="152">
        <f t="shared" si="11"/>
        <v>1</v>
      </c>
      <c r="O101" s="85">
        <v>0</v>
      </c>
      <c r="P101" s="41">
        <v>1</v>
      </c>
      <c r="Q101" s="41">
        <v>0</v>
      </c>
      <c r="R101" s="41">
        <v>0</v>
      </c>
      <c r="S101" s="41">
        <v>0</v>
      </c>
      <c r="T101" s="50">
        <v>0</v>
      </c>
      <c r="U101" s="85">
        <v>0</v>
      </c>
      <c r="V101" s="41">
        <v>0</v>
      </c>
      <c r="W101" s="41">
        <v>0</v>
      </c>
      <c r="X101" s="50">
        <v>0</v>
      </c>
      <c r="Y101" s="124">
        <v>1</v>
      </c>
      <c r="Z101" s="147">
        <v>1</v>
      </c>
      <c r="AA101" s="133"/>
      <c r="AB101" s="141"/>
      <c r="AC101" s="99">
        <v>1</v>
      </c>
      <c r="AD101" t="s">
        <v>186</v>
      </c>
    </row>
    <row r="102" spans="1:31" x14ac:dyDescent="0.25">
      <c r="A102" s="5">
        <v>19</v>
      </c>
      <c r="B102" s="113" t="s">
        <v>234</v>
      </c>
      <c r="C102" s="117">
        <f t="shared" si="10"/>
        <v>4</v>
      </c>
      <c r="D102" s="105">
        <v>1</v>
      </c>
      <c r="E102" s="44">
        <v>0</v>
      </c>
      <c r="F102" s="32">
        <v>0</v>
      </c>
      <c r="G102" s="22">
        <v>1</v>
      </c>
      <c r="H102" s="26">
        <v>0</v>
      </c>
      <c r="I102" s="44">
        <v>2</v>
      </c>
      <c r="J102" s="20">
        <v>1</v>
      </c>
      <c r="K102" s="32">
        <v>0</v>
      </c>
      <c r="L102" s="22">
        <v>0</v>
      </c>
      <c r="M102" s="44">
        <v>0</v>
      </c>
      <c r="N102" s="152">
        <f t="shared" si="11"/>
        <v>6</v>
      </c>
      <c r="O102" s="85">
        <v>1</v>
      </c>
      <c r="P102" s="41">
        <v>0</v>
      </c>
      <c r="Q102" s="41">
        <v>0</v>
      </c>
      <c r="R102" s="41">
        <v>2</v>
      </c>
      <c r="S102" s="41">
        <v>1</v>
      </c>
      <c r="T102" s="50">
        <v>2</v>
      </c>
      <c r="U102" s="85">
        <v>1</v>
      </c>
      <c r="V102" s="41">
        <v>0</v>
      </c>
      <c r="W102" s="41">
        <v>0</v>
      </c>
      <c r="X102" s="50">
        <v>0</v>
      </c>
      <c r="Y102" s="124">
        <v>4</v>
      </c>
      <c r="Z102" s="147">
        <v>4</v>
      </c>
      <c r="AA102" s="133"/>
      <c r="AB102" s="141"/>
      <c r="AC102" s="99">
        <v>1</v>
      </c>
      <c r="AD102" t="s">
        <v>187</v>
      </c>
    </row>
    <row r="103" spans="1:31" x14ac:dyDescent="0.25">
      <c r="A103" s="5">
        <v>20</v>
      </c>
      <c r="B103" s="113" t="s">
        <v>80</v>
      </c>
      <c r="C103" s="117">
        <f t="shared" si="10"/>
        <v>6</v>
      </c>
      <c r="D103" s="105">
        <v>1</v>
      </c>
      <c r="E103" s="44">
        <v>0</v>
      </c>
      <c r="F103" s="32">
        <v>0</v>
      </c>
      <c r="G103" s="22">
        <v>2</v>
      </c>
      <c r="H103" s="26">
        <v>1</v>
      </c>
      <c r="I103" s="44">
        <v>2</v>
      </c>
      <c r="J103" s="20">
        <v>2</v>
      </c>
      <c r="K103" s="32">
        <v>0</v>
      </c>
      <c r="L103" s="22">
        <v>0</v>
      </c>
      <c r="M103" s="44">
        <v>0</v>
      </c>
      <c r="N103" s="152">
        <f t="shared" si="11"/>
        <v>6</v>
      </c>
      <c r="O103" s="85">
        <v>3</v>
      </c>
      <c r="P103" s="41">
        <v>1</v>
      </c>
      <c r="Q103" s="41">
        <v>0</v>
      </c>
      <c r="R103" s="41">
        <v>2</v>
      </c>
      <c r="S103" s="41">
        <v>0</v>
      </c>
      <c r="T103" s="50">
        <v>0</v>
      </c>
      <c r="U103" s="85">
        <v>1</v>
      </c>
      <c r="V103" s="41">
        <v>3</v>
      </c>
      <c r="W103" s="41">
        <v>0</v>
      </c>
      <c r="X103" s="50">
        <v>0</v>
      </c>
      <c r="Y103" s="124">
        <v>0</v>
      </c>
      <c r="Z103" s="147">
        <v>0</v>
      </c>
      <c r="AA103" s="133"/>
      <c r="AB103" s="141"/>
      <c r="AC103" s="99">
        <v>1</v>
      </c>
      <c r="AD103" t="s">
        <v>188</v>
      </c>
    </row>
    <row r="104" spans="1:31" x14ac:dyDescent="0.25">
      <c r="A104" s="5">
        <v>21</v>
      </c>
      <c r="B104" s="113" t="s">
        <v>112</v>
      </c>
      <c r="C104" s="117">
        <f t="shared" si="10"/>
        <v>21</v>
      </c>
      <c r="D104" s="105">
        <v>7</v>
      </c>
      <c r="E104" s="44">
        <v>8</v>
      </c>
      <c r="F104" s="32">
        <v>0</v>
      </c>
      <c r="G104" s="22">
        <v>2</v>
      </c>
      <c r="H104" s="26">
        <v>4</v>
      </c>
      <c r="I104" s="44">
        <v>0</v>
      </c>
      <c r="J104" s="20">
        <v>12</v>
      </c>
      <c r="K104" s="32">
        <v>2</v>
      </c>
      <c r="L104" s="22">
        <v>2</v>
      </c>
      <c r="M104" s="44">
        <v>5</v>
      </c>
      <c r="N104" s="152">
        <f t="shared" si="11"/>
        <v>45</v>
      </c>
      <c r="O104" s="85">
        <v>20</v>
      </c>
      <c r="P104" s="41">
        <v>8</v>
      </c>
      <c r="Q104" s="41">
        <v>0</v>
      </c>
      <c r="R104" s="41">
        <v>8</v>
      </c>
      <c r="S104" s="41">
        <v>9</v>
      </c>
      <c r="T104" s="50">
        <v>0</v>
      </c>
      <c r="U104" s="85">
        <v>31</v>
      </c>
      <c r="V104" s="41">
        <v>4</v>
      </c>
      <c r="W104" s="41">
        <v>2</v>
      </c>
      <c r="X104" s="50">
        <v>8</v>
      </c>
      <c r="Y104" s="124">
        <v>16</v>
      </c>
      <c r="Z104" s="147">
        <v>16</v>
      </c>
      <c r="AA104" s="133"/>
      <c r="AB104" s="141"/>
      <c r="AC104" s="99">
        <v>1</v>
      </c>
      <c r="AD104" t="s">
        <v>190</v>
      </c>
    </row>
    <row r="105" spans="1:31" x14ac:dyDescent="0.25">
      <c r="A105" s="5">
        <v>22</v>
      </c>
      <c r="B105" s="113" t="s">
        <v>113</v>
      </c>
      <c r="C105" s="117">
        <f t="shared" si="10"/>
        <v>8</v>
      </c>
      <c r="D105" s="105">
        <v>4</v>
      </c>
      <c r="E105" s="44">
        <v>0</v>
      </c>
      <c r="F105" s="32">
        <v>2</v>
      </c>
      <c r="G105" s="22">
        <v>0</v>
      </c>
      <c r="H105" s="26">
        <v>2</v>
      </c>
      <c r="I105" s="44">
        <v>0</v>
      </c>
      <c r="J105" s="20">
        <v>1</v>
      </c>
      <c r="K105" s="32">
        <v>1</v>
      </c>
      <c r="L105" s="22">
        <v>3</v>
      </c>
      <c r="M105" s="44">
        <v>0</v>
      </c>
      <c r="N105" s="152">
        <f t="shared" si="11"/>
        <v>14</v>
      </c>
      <c r="O105" s="85">
        <v>1</v>
      </c>
      <c r="P105" s="41">
        <v>0</v>
      </c>
      <c r="Q105" s="41">
        <v>6</v>
      </c>
      <c r="R105" s="41">
        <v>2</v>
      </c>
      <c r="S105" s="41">
        <v>2</v>
      </c>
      <c r="T105" s="50">
        <v>3</v>
      </c>
      <c r="U105" s="85">
        <v>1</v>
      </c>
      <c r="V105" s="41">
        <v>1</v>
      </c>
      <c r="W105" s="41">
        <v>2</v>
      </c>
      <c r="X105" s="50">
        <v>1</v>
      </c>
      <c r="Y105" s="124">
        <v>5</v>
      </c>
      <c r="Z105" s="147">
        <v>2</v>
      </c>
      <c r="AA105" s="133"/>
      <c r="AB105" s="141"/>
      <c r="AC105" s="99">
        <v>1</v>
      </c>
      <c r="AD105" s="69" t="s">
        <v>189</v>
      </c>
      <c r="AE105" s="37"/>
    </row>
    <row r="106" spans="1:31" x14ac:dyDescent="0.25">
      <c r="A106" s="5">
        <v>23</v>
      </c>
      <c r="B106" s="113" t="s">
        <v>114</v>
      </c>
      <c r="C106" s="117">
        <f t="shared" si="10"/>
        <v>20</v>
      </c>
      <c r="D106" s="105">
        <v>3</v>
      </c>
      <c r="E106" s="44">
        <v>1</v>
      </c>
      <c r="F106" s="32">
        <v>1</v>
      </c>
      <c r="G106" s="22">
        <v>5</v>
      </c>
      <c r="H106" s="26">
        <v>4</v>
      </c>
      <c r="I106" s="44">
        <v>5</v>
      </c>
      <c r="J106" s="20">
        <v>2</v>
      </c>
      <c r="K106" s="32">
        <v>2</v>
      </c>
      <c r="L106" s="22">
        <v>6</v>
      </c>
      <c r="M106" s="44">
        <v>1</v>
      </c>
      <c r="N106" s="152">
        <f t="shared" si="11"/>
        <v>19</v>
      </c>
      <c r="O106" s="85">
        <v>5</v>
      </c>
      <c r="P106" s="41">
        <v>1</v>
      </c>
      <c r="Q106" s="41">
        <v>2</v>
      </c>
      <c r="R106" s="41">
        <v>3</v>
      </c>
      <c r="S106" s="41">
        <v>2</v>
      </c>
      <c r="T106" s="50">
        <v>3</v>
      </c>
      <c r="U106" s="85">
        <v>2</v>
      </c>
      <c r="V106" s="41">
        <v>2</v>
      </c>
      <c r="W106" s="41">
        <v>4</v>
      </c>
      <c r="X106" s="50">
        <v>1</v>
      </c>
      <c r="Y106" s="124">
        <v>5</v>
      </c>
      <c r="Z106" s="147">
        <v>8</v>
      </c>
      <c r="AA106" s="133">
        <v>1</v>
      </c>
      <c r="AB106" s="141">
        <v>3</v>
      </c>
      <c r="AC106" s="99">
        <v>1</v>
      </c>
      <c r="AD106" t="s">
        <v>191</v>
      </c>
    </row>
    <row r="107" spans="1:31" x14ac:dyDescent="0.25">
      <c r="A107" s="5">
        <v>24</v>
      </c>
      <c r="B107" s="113" t="s">
        <v>81</v>
      </c>
      <c r="C107" s="117">
        <f t="shared" si="10"/>
        <v>3</v>
      </c>
      <c r="D107" s="105">
        <v>0</v>
      </c>
      <c r="E107" s="44">
        <v>0</v>
      </c>
      <c r="F107" s="32">
        <v>0</v>
      </c>
      <c r="G107" s="22">
        <v>3</v>
      </c>
      <c r="H107" s="26">
        <v>0</v>
      </c>
      <c r="I107" s="44">
        <v>0</v>
      </c>
      <c r="J107" s="20">
        <v>0</v>
      </c>
      <c r="K107" s="32">
        <v>0</v>
      </c>
      <c r="L107" s="22">
        <v>0</v>
      </c>
      <c r="M107" s="44">
        <v>0</v>
      </c>
      <c r="N107" s="152">
        <f t="shared" si="11"/>
        <v>3</v>
      </c>
      <c r="O107" s="85">
        <v>0</v>
      </c>
      <c r="P107" s="41">
        <v>0</v>
      </c>
      <c r="Q107" s="41">
        <v>0</v>
      </c>
      <c r="R107" s="41">
        <v>3</v>
      </c>
      <c r="S107" s="41">
        <v>0</v>
      </c>
      <c r="T107" s="50">
        <v>0</v>
      </c>
      <c r="U107" s="85">
        <v>0</v>
      </c>
      <c r="V107" s="41">
        <v>0</v>
      </c>
      <c r="W107" s="41">
        <v>0</v>
      </c>
      <c r="X107" s="50">
        <v>0</v>
      </c>
      <c r="Y107" s="124">
        <v>0</v>
      </c>
      <c r="Z107" s="147">
        <v>3</v>
      </c>
      <c r="AA107" s="133"/>
      <c r="AB107" s="141"/>
      <c r="AC107" s="99">
        <v>1</v>
      </c>
      <c r="AD107" t="s">
        <v>192</v>
      </c>
    </row>
    <row r="108" spans="1:31" x14ac:dyDescent="0.25">
      <c r="A108" s="5">
        <v>25</v>
      </c>
      <c r="B108" s="113" t="s">
        <v>115</v>
      </c>
      <c r="C108" s="117">
        <f t="shared" si="10"/>
        <v>0</v>
      </c>
      <c r="D108" s="105">
        <v>0</v>
      </c>
      <c r="E108" s="44">
        <v>0</v>
      </c>
      <c r="F108" s="32">
        <v>0</v>
      </c>
      <c r="G108" s="22">
        <v>0</v>
      </c>
      <c r="H108" s="26">
        <v>0</v>
      </c>
      <c r="I108" s="44">
        <v>0</v>
      </c>
      <c r="J108" s="20">
        <v>0</v>
      </c>
      <c r="K108" s="32">
        <v>0</v>
      </c>
      <c r="L108" s="22">
        <v>0</v>
      </c>
      <c r="M108" s="44">
        <v>5</v>
      </c>
      <c r="N108" s="152">
        <f t="shared" si="11"/>
        <v>0</v>
      </c>
      <c r="O108" s="85">
        <v>0</v>
      </c>
      <c r="P108" s="41">
        <v>0</v>
      </c>
      <c r="Q108" s="41">
        <v>0</v>
      </c>
      <c r="R108" s="41">
        <v>0</v>
      </c>
      <c r="S108" s="41">
        <v>0</v>
      </c>
      <c r="T108" s="50">
        <v>0</v>
      </c>
      <c r="U108" s="85">
        <v>0</v>
      </c>
      <c r="V108" s="41">
        <v>1</v>
      </c>
      <c r="W108" s="41">
        <v>1</v>
      </c>
      <c r="X108" s="50">
        <v>5</v>
      </c>
      <c r="Y108" s="124">
        <v>0</v>
      </c>
      <c r="Z108" s="147">
        <v>5</v>
      </c>
      <c r="AA108" s="133"/>
      <c r="AB108" s="141"/>
      <c r="AC108" s="99">
        <v>1</v>
      </c>
      <c r="AD108" t="s">
        <v>193</v>
      </c>
    </row>
    <row r="109" spans="1:31" x14ac:dyDescent="0.25">
      <c r="A109" s="5">
        <v>26</v>
      </c>
      <c r="B109" s="109" t="s">
        <v>235</v>
      </c>
      <c r="C109" s="117">
        <f t="shared" si="10"/>
        <v>18</v>
      </c>
      <c r="D109" s="105">
        <v>7</v>
      </c>
      <c r="E109" s="44">
        <v>1</v>
      </c>
      <c r="F109" s="32">
        <v>1</v>
      </c>
      <c r="G109" s="22">
        <v>4</v>
      </c>
      <c r="H109" s="26">
        <v>5</v>
      </c>
      <c r="I109" s="44">
        <v>0</v>
      </c>
      <c r="J109" s="20">
        <v>6</v>
      </c>
      <c r="K109" s="32">
        <v>1</v>
      </c>
      <c r="L109" s="22">
        <v>2</v>
      </c>
      <c r="M109" s="44">
        <v>1</v>
      </c>
      <c r="N109" s="152">
        <f t="shared" si="11"/>
        <v>2</v>
      </c>
      <c r="O109" s="85">
        <v>2</v>
      </c>
      <c r="P109" s="41">
        <v>0</v>
      </c>
      <c r="Q109" s="41">
        <v>0</v>
      </c>
      <c r="R109" s="41">
        <v>0</v>
      </c>
      <c r="S109" s="41">
        <v>0</v>
      </c>
      <c r="T109" s="50">
        <v>0</v>
      </c>
      <c r="U109" s="85">
        <v>0</v>
      </c>
      <c r="V109" s="41">
        <v>0</v>
      </c>
      <c r="W109" s="41">
        <v>0</v>
      </c>
      <c r="X109" s="50">
        <v>0</v>
      </c>
      <c r="Y109" s="124">
        <v>0</v>
      </c>
      <c r="Z109" s="147">
        <v>0</v>
      </c>
      <c r="AA109" s="133"/>
      <c r="AB109" s="141"/>
      <c r="AC109" s="99">
        <v>1</v>
      </c>
      <c r="AD109" t="s">
        <v>194</v>
      </c>
    </row>
    <row r="110" spans="1:31" x14ac:dyDescent="0.25">
      <c r="A110" s="5">
        <v>27</v>
      </c>
      <c r="B110" s="109" t="s">
        <v>82</v>
      </c>
      <c r="C110" s="117">
        <f t="shared" si="10"/>
        <v>38</v>
      </c>
      <c r="D110" s="105">
        <v>5</v>
      </c>
      <c r="E110" s="44">
        <v>19</v>
      </c>
      <c r="F110" s="32">
        <v>0</v>
      </c>
      <c r="G110" s="22">
        <v>0</v>
      </c>
      <c r="H110" s="26">
        <v>4</v>
      </c>
      <c r="I110" s="44">
        <v>0</v>
      </c>
      <c r="J110" s="20">
        <v>1</v>
      </c>
      <c r="K110" s="32">
        <v>0</v>
      </c>
      <c r="L110" s="22">
        <v>1</v>
      </c>
      <c r="M110" s="44">
        <v>21</v>
      </c>
      <c r="N110" s="152">
        <f t="shared" si="11"/>
        <v>6</v>
      </c>
      <c r="O110" s="85">
        <v>6</v>
      </c>
      <c r="P110" s="41">
        <v>0</v>
      </c>
      <c r="Q110" s="41">
        <v>0</v>
      </c>
      <c r="R110" s="41">
        <v>0</v>
      </c>
      <c r="S110" s="41">
        <v>0</v>
      </c>
      <c r="T110" s="50">
        <v>0</v>
      </c>
      <c r="U110" s="85">
        <v>2</v>
      </c>
      <c r="V110" s="41">
        <v>0</v>
      </c>
      <c r="W110" s="41">
        <v>4</v>
      </c>
      <c r="X110" s="50">
        <v>0</v>
      </c>
      <c r="Y110" s="124">
        <v>0</v>
      </c>
      <c r="Z110" s="147">
        <v>0</v>
      </c>
      <c r="AA110" s="133">
        <f>1+9</f>
        <v>10</v>
      </c>
      <c r="AB110" s="141"/>
      <c r="AC110" s="99">
        <v>1</v>
      </c>
      <c r="AD110" t="s">
        <v>195</v>
      </c>
    </row>
    <row r="111" spans="1:31" x14ac:dyDescent="0.25">
      <c r="A111" s="5">
        <v>28</v>
      </c>
      <c r="B111" s="109" t="s">
        <v>91</v>
      </c>
      <c r="C111" s="117">
        <f t="shared" si="10"/>
        <v>20</v>
      </c>
      <c r="D111" s="105">
        <v>5</v>
      </c>
      <c r="E111" s="44">
        <v>2</v>
      </c>
      <c r="F111" s="32">
        <v>6</v>
      </c>
      <c r="G111" s="22">
        <v>2</v>
      </c>
      <c r="H111" s="26">
        <v>3</v>
      </c>
      <c r="I111" s="44">
        <v>2</v>
      </c>
      <c r="J111" s="20">
        <v>2</v>
      </c>
      <c r="K111" s="32">
        <v>0</v>
      </c>
      <c r="L111" s="22">
        <v>8</v>
      </c>
      <c r="M111" s="44">
        <v>7</v>
      </c>
      <c r="N111" s="152">
        <f t="shared" si="11"/>
        <v>13</v>
      </c>
      <c r="O111" s="85">
        <v>10</v>
      </c>
      <c r="P111" s="41">
        <v>0</v>
      </c>
      <c r="Q111" s="41">
        <v>0</v>
      </c>
      <c r="R111" s="41">
        <v>3</v>
      </c>
      <c r="S111" s="41">
        <v>0</v>
      </c>
      <c r="T111" s="50">
        <v>0</v>
      </c>
      <c r="U111" s="85">
        <v>0</v>
      </c>
      <c r="V111" s="41">
        <v>0</v>
      </c>
      <c r="W111" s="41">
        <v>13</v>
      </c>
      <c r="X111" s="50">
        <v>0</v>
      </c>
      <c r="Y111" s="124">
        <v>1</v>
      </c>
      <c r="Z111" s="147">
        <v>1</v>
      </c>
      <c r="AA111" s="133"/>
      <c r="AB111" s="141"/>
      <c r="AC111" s="99">
        <v>1</v>
      </c>
      <c r="AD111" t="s">
        <v>196</v>
      </c>
    </row>
    <row r="112" spans="1:31" x14ac:dyDescent="0.25">
      <c r="A112" s="5">
        <v>29</v>
      </c>
      <c r="B112" s="109" t="s">
        <v>90</v>
      </c>
      <c r="C112" s="117">
        <f t="shared" si="10"/>
        <v>5</v>
      </c>
      <c r="D112" s="105">
        <v>4</v>
      </c>
      <c r="E112" s="44">
        <v>0</v>
      </c>
      <c r="F112" s="32">
        <v>0</v>
      </c>
      <c r="G112" s="22">
        <v>0</v>
      </c>
      <c r="H112" s="26">
        <v>0</v>
      </c>
      <c r="I112" s="44">
        <v>1</v>
      </c>
      <c r="J112" s="20">
        <v>3</v>
      </c>
      <c r="K112" s="32">
        <v>0</v>
      </c>
      <c r="L112" s="22">
        <v>0</v>
      </c>
      <c r="M112" s="44">
        <v>0</v>
      </c>
      <c r="N112" s="152">
        <f t="shared" si="11"/>
        <v>6</v>
      </c>
      <c r="O112" s="85">
        <v>3</v>
      </c>
      <c r="P112" s="41">
        <v>2</v>
      </c>
      <c r="Q112" s="41">
        <v>0</v>
      </c>
      <c r="R112" s="41">
        <v>0</v>
      </c>
      <c r="S112" s="41">
        <v>0</v>
      </c>
      <c r="T112" s="50">
        <v>1</v>
      </c>
      <c r="U112" s="85">
        <v>3</v>
      </c>
      <c r="V112" s="41">
        <v>0</v>
      </c>
      <c r="W112" s="41">
        <v>0</v>
      </c>
      <c r="X112" s="50">
        <v>0</v>
      </c>
      <c r="Y112" s="124">
        <v>4</v>
      </c>
      <c r="Z112" s="147">
        <v>4</v>
      </c>
      <c r="AA112" s="133"/>
      <c r="AB112" s="141"/>
      <c r="AC112" s="99">
        <v>1</v>
      </c>
      <c r="AD112" t="s">
        <v>197</v>
      </c>
    </row>
    <row r="113" spans="1:30" ht="15.75" thickBot="1" x14ac:dyDescent="0.3">
      <c r="A113" s="5">
        <v>30</v>
      </c>
      <c r="B113" s="106" t="s">
        <v>94</v>
      </c>
      <c r="C113" s="118">
        <f t="shared" si="10"/>
        <v>12</v>
      </c>
      <c r="D113" s="102">
        <v>2</v>
      </c>
      <c r="E113" s="73">
        <v>3</v>
      </c>
      <c r="F113" s="34">
        <v>2</v>
      </c>
      <c r="G113" s="24">
        <v>1</v>
      </c>
      <c r="H113" s="29">
        <v>3</v>
      </c>
      <c r="I113" s="39">
        <v>1</v>
      </c>
      <c r="J113" s="57">
        <v>4</v>
      </c>
      <c r="K113" s="64">
        <v>1</v>
      </c>
      <c r="L113" s="68">
        <v>2</v>
      </c>
      <c r="M113" s="39">
        <v>1</v>
      </c>
      <c r="N113" s="153">
        <f t="shared" si="11"/>
        <v>1</v>
      </c>
      <c r="O113" s="104">
        <v>0</v>
      </c>
      <c r="P113" s="86">
        <v>1</v>
      </c>
      <c r="Q113" s="86">
        <v>0</v>
      </c>
      <c r="R113" s="86">
        <v>0</v>
      </c>
      <c r="S113" s="86">
        <v>0</v>
      </c>
      <c r="T113" s="87">
        <v>0</v>
      </c>
      <c r="U113" s="104">
        <v>0</v>
      </c>
      <c r="V113" s="86">
        <v>0</v>
      </c>
      <c r="W113" s="86">
        <v>0</v>
      </c>
      <c r="X113" s="87">
        <v>0</v>
      </c>
      <c r="Y113" s="125">
        <v>16</v>
      </c>
      <c r="Z113" s="149">
        <v>16</v>
      </c>
      <c r="AA113" s="131"/>
      <c r="AB113" s="139"/>
      <c r="AC113" s="97">
        <v>1</v>
      </c>
      <c r="AD113" t="s">
        <v>198</v>
      </c>
    </row>
    <row r="114" spans="1:30" ht="15.75" thickBot="1" x14ac:dyDescent="0.3">
      <c r="A114" s="10" t="s">
        <v>83</v>
      </c>
      <c r="B114" s="107"/>
      <c r="C114" s="98">
        <f t="shared" si="10"/>
        <v>59</v>
      </c>
      <c r="D114" s="84">
        <f>SUM(D115:D123)</f>
        <v>19</v>
      </c>
      <c r="E114" s="72">
        <f>SUM(E115:E123)</f>
        <v>3</v>
      </c>
      <c r="F114" s="33">
        <f t="shared" ref="F114:AC114" si="15">SUM(F115:F123)</f>
        <v>4</v>
      </c>
      <c r="G114" s="23">
        <f t="shared" si="15"/>
        <v>8</v>
      </c>
      <c r="H114" s="27">
        <f t="shared" si="15"/>
        <v>17</v>
      </c>
      <c r="I114" s="33">
        <f t="shared" si="15"/>
        <v>8</v>
      </c>
      <c r="J114" s="21">
        <f t="shared" si="15"/>
        <v>9</v>
      </c>
      <c r="K114" s="33">
        <f t="shared" si="15"/>
        <v>7</v>
      </c>
      <c r="L114" s="33">
        <f t="shared" si="15"/>
        <v>9</v>
      </c>
      <c r="M114" s="33">
        <f t="shared" si="15"/>
        <v>1</v>
      </c>
      <c r="N114" s="96">
        <f t="shared" si="11"/>
        <v>141</v>
      </c>
      <c r="O114" s="27">
        <f t="shared" si="15"/>
        <v>51</v>
      </c>
      <c r="P114" s="23">
        <f t="shared" si="15"/>
        <v>0</v>
      </c>
      <c r="Q114" s="23">
        <f t="shared" si="15"/>
        <v>18</v>
      </c>
      <c r="R114" s="23">
        <f t="shared" si="15"/>
        <v>48</v>
      </c>
      <c r="S114" s="23">
        <f t="shared" si="15"/>
        <v>13</v>
      </c>
      <c r="T114" s="51">
        <f t="shared" si="15"/>
        <v>11</v>
      </c>
      <c r="U114" s="27">
        <f t="shared" si="15"/>
        <v>8</v>
      </c>
      <c r="V114" s="23">
        <f t="shared" si="15"/>
        <v>11</v>
      </c>
      <c r="W114" s="23">
        <f t="shared" si="15"/>
        <v>13</v>
      </c>
      <c r="X114" s="51">
        <f t="shared" si="15"/>
        <v>4</v>
      </c>
      <c r="Y114" s="21">
        <f t="shared" si="15"/>
        <v>20</v>
      </c>
      <c r="Z114" s="94">
        <f t="shared" si="15"/>
        <v>35</v>
      </c>
      <c r="AA114" s="134">
        <f t="shared" si="15"/>
        <v>0</v>
      </c>
      <c r="AB114" s="143">
        <f t="shared" si="15"/>
        <v>0</v>
      </c>
      <c r="AC114" s="100">
        <f t="shared" si="15"/>
        <v>9</v>
      </c>
      <c r="AD114" s="38"/>
    </row>
    <row r="115" spans="1:30" x14ac:dyDescent="0.25">
      <c r="A115" s="6">
        <v>1</v>
      </c>
      <c r="B115" s="110" t="s">
        <v>85</v>
      </c>
      <c r="C115" s="119">
        <f t="shared" si="10"/>
        <v>3</v>
      </c>
      <c r="D115" s="105">
        <v>2</v>
      </c>
      <c r="E115" s="44">
        <v>0</v>
      </c>
      <c r="F115" s="32">
        <v>0</v>
      </c>
      <c r="G115" s="22">
        <v>0</v>
      </c>
      <c r="H115" s="26">
        <v>1</v>
      </c>
      <c r="I115" s="43">
        <v>0</v>
      </c>
      <c r="J115" s="55">
        <v>0</v>
      </c>
      <c r="K115" s="63">
        <v>0</v>
      </c>
      <c r="L115" s="67">
        <v>0</v>
      </c>
      <c r="M115" s="43">
        <v>0</v>
      </c>
      <c r="N115" s="154">
        <f t="shared" si="11"/>
        <v>6</v>
      </c>
      <c r="O115" s="105">
        <v>6</v>
      </c>
      <c r="P115" s="67">
        <v>0</v>
      </c>
      <c r="Q115" s="67">
        <v>0</v>
      </c>
      <c r="R115" s="67">
        <v>0</v>
      </c>
      <c r="S115" s="67">
        <v>0</v>
      </c>
      <c r="T115" s="95">
        <v>0</v>
      </c>
      <c r="U115" s="105">
        <v>0</v>
      </c>
      <c r="V115" s="67">
        <v>0</v>
      </c>
      <c r="W115" s="67">
        <v>0</v>
      </c>
      <c r="X115" s="95">
        <v>0</v>
      </c>
      <c r="Y115" s="55">
        <v>1</v>
      </c>
      <c r="Z115" s="150">
        <v>1</v>
      </c>
      <c r="AA115" s="131"/>
      <c r="AB115" s="139"/>
      <c r="AC115" s="97">
        <v>1</v>
      </c>
      <c r="AD115" s="69" t="s">
        <v>199</v>
      </c>
    </row>
    <row r="116" spans="1:30" x14ac:dyDescent="0.25">
      <c r="A116" s="6">
        <v>2</v>
      </c>
      <c r="B116" s="109" t="s">
        <v>84</v>
      </c>
      <c r="C116" s="117">
        <f t="shared" si="10"/>
        <v>8</v>
      </c>
      <c r="D116" s="105">
        <v>0</v>
      </c>
      <c r="E116" s="44">
        <v>0</v>
      </c>
      <c r="F116" s="32">
        <v>1</v>
      </c>
      <c r="G116" s="22">
        <v>1</v>
      </c>
      <c r="H116" s="26">
        <v>5</v>
      </c>
      <c r="I116" s="43">
        <v>1</v>
      </c>
      <c r="J116" s="55">
        <v>5</v>
      </c>
      <c r="K116" s="63">
        <v>0</v>
      </c>
      <c r="L116" s="67">
        <v>0</v>
      </c>
      <c r="M116" s="43">
        <v>0</v>
      </c>
      <c r="N116" s="152">
        <f t="shared" si="11"/>
        <v>9</v>
      </c>
      <c r="O116" s="83">
        <v>1</v>
      </c>
      <c r="P116" s="40">
        <v>0</v>
      </c>
      <c r="Q116" s="40">
        <v>3</v>
      </c>
      <c r="R116" s="40">
        <v>2</v>
      </c>
      <c r="S116" s="40">
        <v>2</v>
      </c>
      <c r="T116" s="48">
        <v>1</v>
      </c>
      <c r="U116" s="83">
        <v>3</v>
      </c>
      <c r="V116" s="40">
        <v>0</v>
      </c>
      <c r="W116" s="40">
        <v>0</v>
      </c>
      <c r="X116" s="48">
        <v>0</v>
      </c>
      <c r="Y116" s="58">
        <v>0</v>
      </c>
      <c r="Z116" s="147">
        <v>5</v>
      </c>
      <c r="AA116" s="131"/>
      <c r="AB116" s="139"/>
      <c r="AC116" s="97">
        <v>1</v>
      </c>
      <c r="AD116" t="s">
        <v>224</v>
      </c>
    </row>
    <row r="117" spans="1:30" x14ac:dyDescent="0.25">
      <c r="A117" s="6">
        <v>3</v>
      </c>
      <c r="B117" s="109" t="s">
        <v>51</v>
      </c>
      <c r="C117" s="117">
        <f t="shared" si="10"/>
        <v>6</v>
      </c>
      <c r="D117" s="105">
        <v>3</v>
      </c>
      <c r="E117" s="44">
        <v>0</v>
      </c>
      <c r="F117" s="32">
        <v>1</v>
      </c>
      <c r="G117" s="22">
        <v>0</v>
      </c>
      <c r="H117" s="26">
        <v>1</v>
      </c>
      <c r="I117" s="43">
        <v>1</v>
      </c>
      <c r="J117" s="55">
        <v>1</v>
      </c>
      <c r="K117" s="63">
        <v>2</v>
      </c>
      <c r="L117" s="67">
        <v>2</v>
      </c>
      <c r="M117" s="43">
        <v>0</v>
      </c>
      <c r="N117" s="152">
        <f t="shared" si="11"/>
        <v>9</v>
      </c>
      <c r="O117" s="83">
        <v>8</v>
      </c>
      <c r="P117" s="40">
        <v>0</v>
      </c>
      <c r="Q117" s="40">
        <v>0</v>
      </c>
      <c r="R117" s="40">
        <v>1</v>
      </c>
      <c r="S117" s="40">
        <v>0</v>
      </c>
      <c r="T117" s="48">
        <v>0</v>
      </c>
      <c r="U117" s="83">
        <v>1</v>
      </c>
      <c r="V117" s="40">
        <v>3</v>
      </c>
      <c r="W117" s="40">
        <v>4</v>
      </c>
      <c r="X117" s="48">
        <v>0</v>
      </c>
      <c r="Y117" s="58">
        <v>0</v>
      </c>
      <c r="Z117" s="147">
        <v>5</v>
      </c>
      <c r="AA117" s="131"/>
      <c r="AB117" s="139"/>
      <c r="AC117" s="97">
        <v>1</v>
      </c>
      <c r="AD117" s="69" t="s">
        <v>205</v>
      </c>
    </row>
    <row r="118" spans="1:30" x14ac:dyDescent="0.25">
      <c r="A118" s="6">
        <v>4</v>
      </c>
      <c r="B118" s="109" t="s">
        <v>68</v>
      </c>
      <c r="C118" s="117">
        <f t="shared" si="10"/>
        <v>12</v>
      </c>
      <c r="D118" s="105">
        <v>3</v>
      </c>
      <c r="E118" s="44">
        <v>1</v>
      </c>
      <c r="F118" s="32">
        <v>0</v>
      </c>
      <c r="G118" s="22">
        <v>2</v>
      </c>
      <c r="H118" s="26">
        <v>3</v>
      </c>
      <c r="I118" s="43">
        <v>3</v>
      </c>
      <c r="J118" s="55">
        <v>0</v>
      </c>
      <c r="K118" s="63">
        <v>0</v>
      </c>
      <c r="L118" s="67">
        <v>0</v>
      </c>
      <c r="M118" s="43">
        <v>0</v>
      </c>
      <c r="N118" s="152">
        <f t="shared" si="11"/>
        <v>8</v>
      </c>
      <c r="O118" s="83">
        <v>0</v>
      </c>
      <c r="P118" s="40">
        <v>0</v>
      </c>
      <c r="Q118" s="40">
        <v>0</v>
      </c>
      <c r="R118" s="40">
        <v>5</v>
      </c>
      <c r="S118" s="40">
        <v>0</v>
      </c>
      <c r="T118" s="48">
        <v>3</v>
      </c>
      <c r="U118" s="83">
        <v>1</v>
      </c>
      <c r="V118" s="40">
        <v>0</v>
      </c>
      <c r="W118" s="40">
        <v>0</v>
      </c>
      <c r="X118" s="48">
        <v>0</v>
      </c>
      <c r="Y118" s="58">
        <v>0</v>
      </c>
      <c r="Z118" s="147">
        <v>0</v>
      </c>
      <c r="AA118" s="131"/>
      <c r="AB118" s="139"/>
      <c r="AC118" s="97">
        <v>1</v>
      </c>
      <c r="AD118" t="s">
        <v>200</v>
      </c>
    </row>
    <row r="119" spans="1:30" x14ac:dyDescent="0.25">
      <c r="A119" s="6">
        <v>5</v>
      </c>
      <c r="B119" s="109" t="s">
        <v>60</v>
      </c>
      <c r="C119" s="117">
        <f t="shared" si="10"/>
        <v>5</v>
      </c>
      <c r="D119" s="105">
        <v>4</v>
      </c>
      <c r="E119" s="44">
        <v>0</v>
      </c>
      <c r="F119" s="32">
        <v>0</v>
      </c>
      <c r="G119" s="22">
        <v>0</v>
      </c>
      <c r="H119" s="26">
        <v>1</v>
      </c>
      <c r="I119" s="43">
        <v>0</v>
      </c>
      <c r="J119" s="55">
        <v>3</v>
      </c>
      <c r="K119" s="63">
        <v>3</v>
      </c>
      <c r="L119" s="67">
        <v>4</v>
      </c>
      <c r="M119" s="43">
        <v>0</v>
      </c>
      <c r="N119" s="152">
        <f t="shared" si="11"/>
        <v>14</v>
      </c>
      <c r="O119" s="83">
        <v>13</v>
      </c>
      <c r="P119" s="40">
        <v>0</v>
      </c>
      <c r="Q119" s="40">
        <v>0</v>
      </c>
      <c r="R119" s="40">
        <v>1</v>
      </c>
      <c r="S119" s="40">
        <v>0</v>
      </c>
      <c r="T119" s="48">
        <v>0</v>
      </c>
      <c r="U119" s="83">
        <v>3</v>
      </c>
      <c r="V119" s="40">
        <v>6</v>
      </c>
      <c r="W119" s="40">
        <v>5</v>
      </c>
      <c r="X119" s="48">
        <v>0</v>
      </c>
      <c r="Y119" s="58">
        <v>0</v>
      </c>
      <c r="Z119" s="147">
        <v>3</v>
      </c>
      <c r="AA119" s="131"/>
      <c r="AB119" s="139"/>
      <c r="AC119" s="97">
        <v>1</v>
      </c>
      <c r="AD119" t="s">
        <v>201</v>
      </c>
    </row>
    <row r="120" spans="1:30" x14ac:dyDescent="0.25">
      <c r="A120" s="6">
        <v>6</v>
      </c>
      <c r="B120" s="109" t="s">
        <v>70</v>
      </c>
      <c r="C120" s="117">
        <f t="shared" si="10"/>
        <v>17</v>
      </c>
      <c r="D120" s="105">
        <v>4</v>
      </c>
      <c r="E120" s="44">
        <v>0</v>
      </c>
      <c r="F120" s="32">
        <v>2</v>
      </c>
      <c r="G120" s="22">
        <v>5</v>
      </c>
      <c r="H120" s="26">
        <v>4</v>
      </c>
      <c r="I120" s="43">
        <v>2</v>
      </c>
      <c r="J120" s="55">
        <v>0</v>
      </c>
      <c r="K120" s="63">
        <v>0</v>
      </c>
      <c r="L120" s="67">
        <v>3</v>
      </c>
      <c r="M120" s="43">
        <v>1</v>
      </c>
      <c r="N120" s="152">
        <f t="shared" si="11"/>
        <v>65</v>
      </c>
      <c r="O120" s="83">
        <v>10</v>
      </c>
      <c r="P120" s="40">
        <v>0</v>
      </c>
      <c r="Q120" s="40">
        <v>15</v>
      </c>
      <c r="R120" s="40">
        <v>26</v>
      </c>
      <c r="S120" s="40">
        <v>9</v>
      </c>
      <c r="T120" s="48">
        <v>5</v>
      </c>
      <c r="U120" s="83">
        <v>0</v>
      </c>
      <c r="V120" s="40">
        <v>0</v>
      </c>
      <c r="W120" s="40">
        <v>3</v>
      </c>
      <c r="X120" s="48">
        <v>3</v>
      </c>
      <c r="Y120" s="58">
        <v>17</v>
      </c>
      <c r="Z120" s="147">
        <v>17</v>
      </c>
      <c r="AA120" s="131"/>
      <c r="AB120" s="139"/>
      <c r="AC120" s="97">
        <v>1</v>
      </c>
      <c r="AD120" t="s">
        <v>237</v>
      </c>
    </row>
    <row r="121" spans="1:30" x14ac:dyDescent="0.25">
      <c r="A121" s="6">
        <v>7</v>
      </c>
      <c r="B121" s="109" t="s">
        <v>31</v>
      </c>
      <c r="C121" s="117">
        <f t="shared" si="10"/>
        <v>4</v>
      </c>
      <c r="D121" s="105">
        <v>0</v>
      </c>
      <c r="E121" s="44">
        <v>2</v>
      </c>
      <c r="F121" s="32">
        <v>0</v>
      </c>
      <c r="G121" s="22">
        <v>0</v>
      </c>
      <c r="H121" s="26">
        <v>2</v>
      </c>
      <c r="I121" s="43">
        <v>0</v>
      </c>
      <c r="J121" s="55">
        <v>0</v>
      </c>
      <c r="K121" s="63">
        <v>0</v>
      </c>
      <c r="L121" s="67">
        <v>0</v>
      </c>
      <c r="M121" s="43">
        <v>0</v>
      </c>
      <c r="N121" s="152">
        <f t="shared" si="11"/>
        <v>1</v>
      </c>
      <c r="O121" s="83">
        <v>0</v>
      </c>
      <c r="P121" s="40">
        <v>0</v>
      </c>
      <c r="Q121" s="40">
        <v>0</v>
      </c>
      <c r="R121" s="40">
        <v>1</v>
      </c>
      <c r="S121" s="40">
        <v>0</v>
      </c>
      <c r="T121" s="48">
        <v>0</v>
      </c>
      <c r="U121" s="83">
        <v>0</v>
      </c>
      <c r="V121" s="40">
        <v>0</v>
      </c>
      <c r="W121" s="40">
        <v>0</v>
      </c>
      <c r="X121" s="48">
        <v>1</v>
      </c>
      <c r="Y121" s="58">
        <v>0</v>
      </c>
      <c r="Z121" s="147">
        <v>1</v>
      </c>
      <c r="AA121" s="131"/>
      <c r="AB121" s="139"/>
      <c r="AC121" s="97">
        <v>1</v>
      </c>
      <c r="AD121" t="s">
        <v>202</v>
      </c>
    </row>
    <row r="122" spans="1:30" x14ac:dyDescent="0.25">
      <c r="A122" s="6">
        <v>8</v>
      </c>
      <c r="B122" s="109" t="s">
        <v>93</v>
      </c>
      <c r="C122" s="117">
        <f t="shared" si="10"/>
        <v>2</v>
      </c>
      <c r="D122" s="83">
        <v>1</v>
      </c>
      <c r="E122" s="73">
        <v>0</v>
      </c>
      <c r="F122" s="34">
        <v>0</v>
      </c>
      <c r="G122" s="24">
        <v>0</v>
      </c>
      <c r="H122" s="29">
        <v>0</v>
      </c>
      <c r="I122" s="45">
        <v>1</v>
      </c>
      <c r="J122" s="58">
        <v>0</v>
      </c>
      <c r="K122" s="65">
        <v>2</v>
      </c>
      <c r="L122" s="40">
        <v>0</v>
      </c>
      <c r="M122" s="45">
        <v>0</v>
      </c>
      <c r="N122" s="152">
        <f t="shared" si="11"/>
        <v>4</v>
      </c>
      <c r="O122" s="83">
        <v>2</v>
      </c>
      <c r="P122" s="40">
        <v>0</v>
      </c>
      <c r="Q122" s="40">
        <v>0</v>
      </c>
      <c r="R122" s="40">
        <v>0</v>
      </c>
      <c r="S122" s="40">
        <v>0</v>
      </c>
      <c r="T122" s="48">
        <v>2</v>
      </c>
      <c r="U122" s="83">
        <v>0</v>
      </c>
      <c r="V122" s="40">
        <v>2</v>
      </c>
      <c r="W122" s="40">
        <v>0</v>
      </c>
      <c r="X122" s="48">
        <v>0</v>
      </c>
      <c r="Y122" s="58">
        <v>0</v>
      </c>
      <c r="Z122" s="147">
        <v>1</v>
      </c>
      <c r="AA122" s="131"/>
      <c r="AB122" s="139"/>
      <c r="AC122" s="97">
        <v>1</v>
      </c>
      <c r="AD122" t="s">
        <v>203</v>
      </c>
    </row>
    <row r="123" spans="1:30" ht="15.75" thickBot="1" x14ac:dyDescent="0.3">
      <c r="A123" s="6">
        <v>9</v>
      </c>
      <c r="B123" s="108" t="s">
        <v>92</v>
      </c>
      <c r="C123" s="118">
        <f t="shared" si="10"/>
        <v>2</v>
      </c>
      <c r="D123" s="105">
        <v>2</v>
      </c>
      <c r="E123" s="74">
        <v>0</v>
      </c>
      <c r="F123" s="35">
        <v>0</v>
      </c>
      <c r="G123" s="25">
        <v>0</v>
      </c>
      <c r="H123" s="30">
        <v>0</v>
      </c>
      <c r="I123" s="43">
        <v>0</v>
      </c>
      <c r="J123" s="55">
        <v>0</v>
      </c>
      <c r="K123" s="63">
        <v>0</v>
      </c>
      <c r="L123" s="67">
        <v>0</v>
      </c>
      <c r="M123" s="43">
        <v>0</v>
      </c>
      <c r="N123" s="153">
        <f t="shared" si="11"/>
        <v>25</v>
      </c>
      <c r="O123" s="104">
        <v>11</v>
      </c>
      <c r="P123" s="86">
        <v>0</v>
      </c>
      <c r="Q123" s="86">
        <v>0</v>
      </c>
      <c r="R123" s="86">
        <v>12</v>
      </c>
      <c r="S123" s="86">
        <v>2</v>
      </c>
      <c r="T123" s="87">
        <v>0</v>
      </c>
      <c r="U123" s="104">
        <v>0</v>
      </c>
      <c r="V123" s="86">
        <v>0</v>
      </c>
      <c r="W123" s="86">
        <v>1</v>
      </c>
      <c r="X123" s="87">
        <v>0</v>
      </c>
      <c r="Y123" s="125">
        <v>2</v>
      </c>
      <c r="Z123" s="149">
        <v>2</v>
      </c>
      <c r="AA123" s="131"/>
      <c r="AB123" s="139"/>
      <c r="AC123" s="97">
        <v>1</v>
      </c>
      <c r="AD123" t="s">
        <v>204</v>
      </c>
    </row>
    <row r="124" spans="1:30" ht="16.5" customHeight="1" thickBot="1" x14ac:dyDescent="0.3">
      <c r="A124" s="7">
        <f>A4+A14+A28+A47+A67+A82+A113+A123</f>
        <v>113</v>
      </c>
      <c r="B124" s="101"/>
      <c r="C124" s="98">
        <f t="shared" ref="C124:AC124" si="16">C4+SUM(C6:C14)+SUM(C16:C28)+SUM(C30:C47)+SUM(C49:C67)+SUM(C69:C82)+SUM(C84:C113)+SUM(C115:C123)</f>
        <v>996</v>
      </c>
      <c r="D124" s="84">
        <f t="shared" si="16"/>
        <v>202</v>
      </c>
      <c r="E124" s="72">
        <f t="shared" si="16"/>
        <v>122</v>
      </c>
      <c r="F124" s="33">
        <f t="shared" si="16"/>
        <v>96</v>
      </c>
      <c r="G124" s="23">
        <f t="shared" si="16"/>
        <v>210</v>
      </c>
      <c r="H124" s="27">
        <f t="shared" si="16"/>
        <v>213</v>
      </c>
      <c r="I124" s="47">
        <f t="shared" si="16"/>
        <v>131</v>
      </c>
      <c r="J124" s="56">
        <f t="shared" si="16"/>
        <v>137</v>
      </c>
      <c r="K124" s="47">
        <f t="shared" si="16"/>
        <v>63</v>
      </c>
      <c r="L124" s="47">
        <f t="shared" si="16"/>
        <v>112</v>
      </c>
      <c r="M124" s="47">
        <f t="shared" si="16"/>
        <v>89</v>
      </c>
      <c r="N124" s="96">
        <f t="shared" si="16"/>
        <v>1013</v>
      </c>
      <c r="O124" s="84">
        <f t="shared" si="16"/>
        <v>288</v>
      </c>
      <c r="P124" s="46">
        <f t="shared" si="16"/>
        <v>88</v>
      </c>
      <c r="Q124" s="46">
        <f t="shared" si="16"/>
        <v>78</v>
      </c>
      <c r="R124" s="46">
        <f t="shared" si="16"/>
        <v>283</v>
      </c>
      <c r="S124" s="46">
        <f t="shared" si="16"/>
        <v>121</v>
      </c>
      <c r="T124" s="49">
        <f t="shared" si="16"/>
        <v>142</v>
      </c>
      <c r="U124" s="84">
        <f t="shared" si="16"/>
        <v>138</v>
      </c>
      <c r="V124" s="46">
        <f t="shared" si="16"/>
        <v>83</v>
      </c>
      <c r="W124" s="46">
        <f t="shared" si="16"/>
        <v>127</v>
      </c>
      <c r="X124" s="49">
        <f t="shared" si="16"/>
        <v>81</v>
      </c>
      <c r="Y124" s="136">
        <f t="shared" si="16"/>
        <v>328</v>
      </c>
      <c r="Z124" s="94">
        <f t="shared" si="16"/>
        <v>432</v>
      </c>
      <c r="AA124" s="132">
        <f t="shared" si="16"/>
        <v>22</v>
      </c>
      <c r="AB124" s="140">
        <f t="shared" si="16"/>
        <v>13</v>
      </c>
      <c r="AC124" s="98">
        <f t="shared" si="16"/>
        <v>106</v>
      </c>
    </row>
    <row r="125" spans="1:30" x14ac:dyDescent="0.25">
      <c r="A125" s="1"/>
    </row>
    <row r="126" spans="1:30" x14ac:dyDescent="0.25">
      <c r="A126" s="1"/>
    </row>
    <row r="127" spans="1:30" x14ac:dyDescent="0.25">
      <c r="A127" s="1"/>
    </row>
  </sheetData>
  <mergeCells count="3">
    <mergeCell ref="Y1:Z1"/>
    <mergeCell ref="C1:M1"/>
    <mergeCell ref="N1:X1"/>
  </mergeCells>
  <conditionalFormatting sqref="C3:AC124">
    <cfRule type="cellIs" dxfId="66" priority="119" operator="greaterThanOrEqual">
      <formula>1</formula>
    </cfRule>
  </conditionalFormatting>
  <conditionalFormatting sqref="D49">
    <cfRule type="cellIs" dxfId="65" priority="118" operator="greaterThanOrEqual">
      <formula>1</formula>
    </cfRule>
  </conditionalFormatting>
  <conditionalFormatting sqref="D115">
    <cfRule type="cellIs" dxfId="64" priority="116" operator="greaterThanOrEqual">
      <formula>1</formula>
    </cfRule>
  </conditionalFormatting>
  <conditionalFormatting sqref="D4">
    <cfRule type="cellIs" dxfId="63" priority="115" operator="greaterThanOrEqual">
      <formula>1</formula>
    </cfRule>
  </conditionalFormatting>
  <conditionalFormatting sqref="E21:E28">
    <cfRule type="cellIs" dxfId="62" priority="114" operator="greaterThanOrEqual">
      <formula>1</formula>
    </cfRule>
  </conditionalFormatting>
  <conditionalFormatting sqref="E113">
    <cfRule type="cellIs" dxfId="61" priority="112" operator="greaterThanOrEqual">
      <formula>1</formula>
    </cfRule>
  </conditionalFormatting>
  <conditionalFormatting sqref="E4">
    <cfRule type="cellIs" dxfId="60" priority="110" operator="greaterThanOrEqual">
      <formula>1</formula>
    </cfRule>
  </conditionalFormatting>
  <conditionalFormatting sqref="G4 G21:G28 G123 E84:F112 I4:AC4 I6:AC14 I16:AC28 I49:AC67 G84:AC113 I115:AC123 E30:AC47 E69:AC82 N5:N123">
    <cfRule type="cellIs" dxfId="59" priority="87" operator="equal">
      <formula>"н"</formula>
    </cfRule>
    <cfRule type="cellIs" dxfId="58" priority="88" operator="greaterThanOrEqual">
      <formula>1</formula>
    </cfRule>
  </conditionalFormatting>
  <conditionalFormatting sqref="H4">
    <cfRule type="cellIs" dxfId="57" priority="85" operator="equal">
      <formula>"н"</formula>
    </cfRule>
    <cfRule type="cellIs" dxfId="56" priority="86" operator="greaterThanOrEqual">
      <formula>1</formula>
    </cfRule>
  </conditionalFormatting>
  <conditionalFormatting sqref="D96">
    <cfRule type="cellIs" dxfId="55" priority="80" operator="greaterThanOrEqual">
      <formula>1</formula>
    </cfRule>
  </conditionalFormatting>
  <conditionalFormatting sqref="G6:G14">
    <cfRule type="cellIs" dxfId="54" priority="76" operator="equal">
      <formula>"н"</formula>
    </cfRule>
    <cfRule type="cellIs" dxfId="53" priority="77" operator="greaterThanOrEqual">
      <formula>1</formula>
    </cfRule>
  </conditionalFormatting>
  <conditionalFormatting sqref="E6:E14">
    <cfRule type="cellIs" dxfId="52" priority="78" operator="equal">
      <formula>"н"</formula>
    </cfRule>
    <cfRule type="cellIs" dxfId="51" priority="79" operator="greaterThanOrEqual">
      <formula>1</formula>
    </cfRule>
  </conditionalFormatting>
  <conditionalFormatting sqref="E16:E20">
    <cfRule type="cellIs" dxfId="50" priority="74" operator="equal">
      <formula>"н"</formula>
    </cfRule>
    <cfRule type="cellIs" dxfId="49" priority="75" operator="greaterThanOrEqual">
      <formula>1</formula>
    </cfRule>
  </conditionalFormatting>
  <conditionalFormatting sqref="G16:G20">
    <cfRule type="cellIs" dxfId="48" priority="72" operator="equal">
      <formula>"н"</formula>
    </cfRule>
    <cfRule type="cellIs" dxfId="47" priority="73" operator="greaterThanOrEqual">
      <formula>1</formula>
    </cfRule>
  </conditionalFormatting>
  <conditionalFormatting sqref="G49:G67">
    <cfRule type="cellIs" dxfId="46" priority="64" operator="equal">
      <formula>"н"</formula>
    </cfRule>
    <cfRule type="cellIs" dxfId="45" priority="65" operator="greaterThanOrEqual">
      <formula>1</formula>
    </cfRule>
  </conditionalFormatting>
  <conditionalFormatting sqref="E49:E67">
    <cfRule type="cellIs" dxfId="44" priority="66" operator="equal">
      <formula>"н"</formula>
    </cfRule>
    <cfRule type="cellIs" dxfId="43" priority="67" operator="greaterThanOrEqual">
      <formula>1</formula>
    </cfRule>
  </conditionalFormatting>
  <conditionalFormatting sqref="G115:G121">
    <cfRule type="cellIs" dxfId="42" priority="52" operator="equal">
      <formula>"н"</formula>
    </cfRule>
    <cfRule type="cellIs" dxfId="41" priority="53" operator="greaterThanOrEqual">
      <formula>1</formula>
    </cfRule>
  </conditionalFormatting>
  <conditionalFormatting sqref="E115:E121">
    <cfRule type="cellIs" dxfId="40" priority="54" operator="equal">
      <formula>"н"</formula>
    </cfRule>
    <cfRule type="cellIs" dxfId="39" priority="55" operator="greaterThanOrEqual">
      <formula>1</formula>
    </cfRule>
  </conditionalFormatting>
  <conditionalFormatting sqref="G122">
    <cfRule type="cellIs" dxfId="38" priority="48" operator="equal">
      <formula>"н"</formula>
    </cfRule>
    <cfRule type="cellIs" dxfId="37" priority="49" operator="greaterThanOrEqual">
      <formula>1</formula>
    </cfRule>
  </conditionalFormatting>
  <conditionalFormatting sqref="E122">
    <cfRule type="cellIs" dxfId="36" priority="50" operator="equal">
      <formula>"н"</formula>
    </cfRule>
    <cfRule type="cellIs" dxfId="35" priority="51" operator="greaterThanOrEqual">
      <formula>1</formula>
    </cfRule>
  </conditionalFormatting>
  <conditionalFormatting sqref="F4">
    <cfRule type="cellIs" dxfId="34" priority="44" operator="equal">
      <formula>"н"</formula>
    </cfRule>
    <cfRule type="cellIs" dxfId="33" priority="45" operator="greaterThanOrEqual">
      <formula>1</formula>
    </cfRule>
  </conditionalFormatting>
  <conditionalFormatting sqref="F6:F14">
    <cfRule type="cellIs" dxfId="32" priority="42" operator="equal">
      <formula>"н"</formula>
    </cfRule>
    <cfRule type="cellIs" dxfId="31" priority="43" operator="greaterThanOrEqual">
      <formula>1</formula>
    </cfRule>
  </conditionalFormatting>
  <conditionalFormatting sqref="H6:H14">
    <cfRule type="cellIs" dxfId="30" priority="40" operator="equal">
      <formula>"н"</formula>
    </cfRule>
    <cfRule type="cellIs" dxfId="29" priority="41" operator="greaterThanOrEqual">
      <formula>1</formula>
    </cfRule>
  </conditionalFormatting>
  <conditionalFormatting sqref="F21:F28">
    <cfRule type="cellIs" dxfId="28" priority="39" operator="greaterThanOrEqual">
      <formula>1</formula>
    </cfRule>
  </conditionalFormatting>
  <conditionalFormatting sqref="F16:F20">
    <cfRule type="cellIs" dxfId="27" priority="37" operator="equal">
      <formula>"н"</formula>
    </cfRule>
    <cfRule type="cellIs" dxfId="26" priority="38" operator="greaterThanOrEqual">
      <formula>1</formula>
    </cfRule>
  </conditionalFormatting>
  <conditionalFormatting sqref="H21:H28">
    <cfRule type="cellIs" dxfId="25" priority="36" operator="greaterThanOrEqual">
      <formula>1</formula>
    </cfRule>
  </conditionalFormatting>
  <conditionalFormatting sqref="H16:H20">
    <cfRule type="cellIs" dxfId="24" priority="34" operator="equal">
      <formula>"н"</formula>
    </cfRule>
    <cfRule type="cellIs" dxfId="23" priority="35" operator="greaterThanOrEqual">
      <formula>1</formula>
    </cfRule>
  </conditionalFormatting>
  <conditionalFormatting sqref="F49:F67">
    <cfRule type="cellIs" dxfId="22" priority="28" operator="equal">
      <formula>"н"</formula>
    </cfRule>
    <cfRule type="cellIs" dxfId="21" priority="29" operator="greaterThanOrEqual">
      <formula>1</formula>
    </cfRule>
  </conditionalFormatting>
  <conditionalFormatting sqref="H49:H67">
    <cfRule type="cellIs" dxfId="20" priority="26" operator="equal">
      <formula>"н"</formula>
    </cfRule>
    <cfRule type="cellIs" dxfId="19" priority="27" operator="greaterThanOrEqual">
      <formula>1</formula>
    </cfRule>
  </conditionalFormatting>
  <conditionalFormatting sqref="F113">
    <cfRule type="cellIs" dxfId="18" priority="21" operator="greaterThanOrEqual">
      <formula>1</formula>
    </cfRule>
  </conditionalFormatting>
  <conditionalFormatting sqref="F123">
    <cfRule type="cellIs" dxfId="17" priority="18" operator="greaterThanOrEqual">
      <formula>1</formula>
    </cfRule>
  </conditionalFormatting>
  <conditionalFormatting sqref="F115:F121">
    <cfRule type="cellIs" dxfId="16" priority="16" operator="equal">
      <formula>"н"</formula>
    </cfRule>
    <cfRule type="cellIs" dxfId="15" priority="17" operator="greaterThanOrEqual">
      <formula>1</formula>
    </cfRule>
  </conditionalFormatting>
  <conditionalFormatting sqref="F122">
    <cfRule type="cellIs" dxfId="14" priority="14" operator="equal">
      <formula>"н"</formula>
    </cfRule>
    <cfRule type="cellIs" dxfId="13" priority="15" operator="greaterThanOrEqual">
      <formula>1</formula>
    </cfRule>
  </conditionalFormatting>
  <conditionalFormatting sqref="H123">
    <cfRule type="cellIs" dxfId="12" priority="12" operator="equal">
      <formula>"н"</formula>
    </cfRule>
    <cfRule type="cellIs" dxfId="11" priority="13" operator="greaterThanOrEqual">
      <formula>1</formula>
    </cfRule>
  </conditionalFormatting>
  <conditionalFormatting sqref="H115:H121">
    <cfRule type="cellIs" dxfId="10" priority="10" operator="equal">
      <formula>"н"</formula>
    </cfRule>
    <cfRule type="cellIs" dxfId="9" priority="11" operator="greaterThanOrEqual">
      <formula>1</formula>
    </cfRule>
  </conditionalFormatting>
  <conditionalFormatting sqref="H122">
    <cfRule type="cellIs" dxfId="8" priority="8" operator="equal">
      <formula>"н"</formula>
    </cfRule>
    <cfRule type="cellIs" dxfId="7" priority="9" operator="greaterThanOrEqual">
      <formula>1</formula>
    </cfRule>
  </conditionalFormatting>
  <conditionalFormatting sqref="Z3">
    <cfRule type="cellIs" dxfId="6" priority="7" operator="greaterThan">
      <formula>Y3</formula>
    </cfRule>
  </conditionalFormatting>
  <conditionalFormatting sqref="Z4:Z124">
    <cfRule type="cellIs" dxfId="5" priority="6" operator="greaterThan">
      <formula>$Y$3</formula>
    </cfRule>
  </conditionalFormatting>
  <conditionalFormatting sqref="Z4">
    <cfRule type="cellIs" dxfId="4" priority="5" operator="greaterThan">
      <formula>Y4</formula>
    </cfRule>
  </conditionalFormatting>
  <conditionalFormatting sqref="Z9">
    <cfRule type="cellIs" dxfId="3" priority="4" operator="greaterThan">
      <formula>Y9</formula>
    </cfRule>
  </conditionalFormatting>
  <conditionalFormatting sqref="Z4:Z124">
    <cfRule type="cellIs" dxfId="2" priority="3" operator="greaterThan">
      <formula>Y4</formula>
    </cfRule>
  </conditionalFormatting>
  <conditionalFormatting sqref="N3">
    <cfRule type="cellIs" dxfId="1" priority="2" operator="lessThan">
      <formula>C3</formula>
    </cfRule>
  </conditionalFormatting>
  <conditionalFormatting sqref="N4:N124">
    <cfRule type="cellIs" dxfId="0" priority="1" operator="lessThan">
      <formula>C4</formula>
    </cfRule>
  </conditionalFormatting>
  <hyperlinks>
    <hyperlink ref="AE64" r:id="rId1" xr:uid="{00000000-0004-0000-0000-000000000000}"/>
  </hyperlinks>
  <pageMargins left="0.25" right="0.25" top="0.75" bottom="0.75" header="0.3" footer="0.3"/>
  <pageSetup paperSize="9" orientation="landscape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ОУ-партнёрство 2019-2020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2020-04-21T12:26:19Z</dcterms:modified>
</cp:coreProperties>
</file>